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morgenbauer/Desktop/HCC 25/_GitArchive/MBauer-HCC25/GC/"/>
    </mc:Choice>
  </mc:AlternateContent>
  <xr:revisionPtr revIDLastSave="0" documentId="13_ncr:1_{8364CEAB-41D9-DF4A-9F11-9E8BA4DE2BED}" xr6:coauthVersionLast="47" xr6:coauthVersionMax="47" xr10:uidLastSave="{00000000-0000-0000-0000-000000000000}"/>
  <bookViews>
    <workbookView xWindow="0" yWindow="480" windowWidth="28800" windowHeight="17520" activeTab="7" xr2:uid="{00000000-000D-0000-FFFF-FFFF00000000}"/>
  </bookViews>
  <sheets>
    <sheet name="HR051a" sheetId="2" r:id="rId1"/>
    <sheet name="HR051a-2c" sheetId="1" r:id="rId2"/>
    <sheet name="51a-2cD01-02" sheetId="22" r:id="rId3"/>
    <sheet name="51a-2cD03-04" sheetId="23" r:id="rId4"/>
    <sheet name="HR051b" sheetId="25" r:id="rId5"/>
    <sheet name="HR051b-2c" sheetId="24" r:id="rId6"/>
    <sheet name="51ab-2cD01-02" sheetId="26" r:id="rId7"/>
    <sheet name="51b-2cD03-04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47" i="1" l="1"/>
  <c r="AM243" i="1"/>
  <c r="AD24" i="27"/>
  <c r="AA24" i="27"/>
  <c r="AS24" i="27" s="1"/>
  <c r="W24" i="27"/>
  <c r="V24" i="27"/>
  <c r="U24" i="27"/>
  <c r="T24" i="27"/>
  <c r="M24" i="27"/>
  <c r="L24" i="27"/>
  <c r="I24" i="27"/>
  <c r="S24" i="27" s="1"/>
  <c r="H24" i="27"/>
  <c r="R24" i="27" s="1"/>
  <c r="G24" i="27"/>
  <c r="AQ24" i="27" s="1"/>
  <c r="F24" i="27"/>
  <c r="K24" i="27" s="1"/>
  <c r="AP23" i="27"/>
  <c r="AD23" i="27"/>
  <c r="AA23" i="27"/>
  <c r="AS23" i="27" s="1"/>
  <c r="X23" i="27"/>
  <c r="U23" i="27"/>
  <c r="T23" i="27"/>
  <c r="M23" i="27"/>
  <c r="I23" i="27"/>
  <c r="S23" i="27" s="1"/>
  <c r="H23" i="27"/>
  <c r="R23" i="27" s="1"/>
  <c r="G23" i="27"/>
  <c r="AQ23" i="27" s="1"/>
  <c r="F23" i="27"/>
  <c r="K23" i="27" s="1"/>
  <c r="AP22" i="27"/>
  <c r="AD22" i="27"/>
  <c r="AA22" i="27"/>
  <c r="AS22" i="27" s="1"/>
  <c r="X22" i="27"/>
  <c r="T22" i="27"/>
  <c r="I22" i="27"/>
  <c r="S22" i="27" s="1"/>
  <c r="H22" i="27"/>
  <c r="R22" i="27" s="1"/>
  <c r="G22" i="27"/>
  <c r="AQ22" i="27" s="1"/>
  <c r="F22" i="27"/>
  <c r="K22" i="27" s="1"/>
  <c r="AQ21" i="27"/>
  <c r="AD21" i="27"/>
  <c r="AA21" i="27"/>
  <c r="AS21" i="27" s="1"/>
  <c r="V21" i="27"/>
  <c r="T21" i="27"/>
  <c r="L21" i="27"/>
  <c r="I21" i="27"/>
  <c r="S21" i="27" s="1"/>
  <c r="H21" i="27"/>
  <c r="R21" i="27" s="1"/>
  <c r="G21" i="27"/>
  <c r="O21" i="27" s="1"/>
  <c r="F21" i="27"/>
  <c r="K21" i="27" s="1"/>
  <c r="B251" i="27"/>
  <c r="AA19" i="27" s="1"/>
  <c r="E241" i="27"/>
  <c r="H244" i="27" s="1"/>
  <c r="T20" i="27"/>
  <c r="S20" i="27"/>
  <c r="I20" i="27"/>
  <c r="X20" i="27" s="1"/>
  <c r="H20" i="27"/>
  <c r="Q20" i="27" s="1"/>
  <c r="G20" i="27"/>
  <c r="O20" i="27" s="1"/>
  <c r="F20" i="27"/>
  <c r="J20" i="27" s="1"/>
  <c r="T19" i="27"/>
  <c r="R19" i="27"/>
  <c r="K19" i="27"/>
  <c r="I19" i="27"/>
  <c r="X19" i="27" s="1"/>
  <c r="H19" i="27"/>
  <c r="W19" i="27" s="1"/>
  <c r="G19" i="27"/>
  <c r="O19" i="27" s="1"/>
  <c r="F19" i="27"/>
  <c r="N19" i="27" s="1"/>
  <c r="T18" i="27"/>
  <c r="J18" i="27"/>
  <c r="I18" i="27"/>
  <c r="S18" i="27" s="1"/>
  <c r="H18" i="27"/>
  <c r="R18" i="27" s="1"/>
  <c r="G18" i="27"/>
  <c r="F18" i="27"/>
  <c r="U18" i="27" s="1"/>
  <c r="X17" i="27"/>
  <c r="U17" i="27"/>
  <c r="T17" i="27"/>
  <c r="N17" i="27"/>
  <c r="M17" i="27"/>
  <c r="I17" i="27"/>
  <c r="S17" i="27" s="1"/>
  <c r="H17" i="27"/>
  <c r="W17" i="27" s="1"/>
  <c r="G17" i="27"/>
  <c r="V17" i="27" s="1"/>
  <c r="F17" i="27"/>
  <c r="AA16" i="27"/>
  <c r="T16" i="27"/>
  <c r="S16" i="27"/>
  <c r="L16" i="27"/>
  <c r="I16" i="27"/>
  <c r="X16" i="27" s="1"/>
  <c r="H16" i="27"/>
  <c r="Q16" i="27" s="1"/>
  <c r="G16" i="27"/>
  <c r="O16" i="27" s="1"/>
  <c r="F16" i="27"/>
  <c r="N16" i="27" s="1"/>
  <c r="T15" i="27"/>
  <c r="Q15" i="27"/>
  <c r="P15" i="27"/>
  <c r="L15" i="27"/>
  <c r="I15" i="27"/>
  <c r="X15" i="27" s="1"/>
  <c r="H15" i="27"/>
  <c r="W15" i="27" s="1"/>
  <c r="G15" i="27"/>
  <c r="F15" i="27"/>
  <c r="N15" i="27" s="1"/>
  <c r="T14" i="27"/>
  <c r="J14" i="27"/>
  <c r="I14" i="27"/>
  <c r="S14" i="27" s="1"/>
  <c r="H14" i="27"/>
  <c r="P14" i="27" s="1"/>
  <c r="G14" i="27"/>
  <c r="L14" i="27" s="1"/>
  <c r="F14" i="27"/>
  <c r="X13" i="27"/>
  <c r="U13" i="27"/>
  <c r="T13" i="27"/>
  <c r="I13" i="27"/>
  <c r="S13" i="27" s="1"/>
  <c r="H13" i="27"/>
  <c r="G13" i="27"/>
  <c r="O13" i="27" s="1"/>
  <c r="F13" i="27"/>
  <c r="AA12" i="27"/>
  <c r="V12" i="27"/>
  <c r="T12" i="27"/>
  <c r="S12" i="27"/>
  <c r="R12" i="27"/>
  <c r="J12" i="27"/>
  <c r="I12" i="27"/>
  <c r="X12" i="27" s="1"/>
  <c r="H12" i="27"/>
  <c r="Q12" i="27" s="1"/>
  <c r="G12" i="27"/>
  <c r="O12" i="27" s="1"/>
  <c r="F12" i="27"/>
  <c r="N12" i="27" s="1"/>
  <c r="AA11" i="27"/>
  <c r="AD11" i="27" s="1"/>
  <c r="X11" i="27"/>
  <c r="T11" i="27"/>
  <c r="S11" i="27"/>
  <c r="L11" i="27"/>
  <c r="K11" i="27"/>
  <c r="I11" i="27"/>
  <c r="H11" i="27"/>
  <c r="W11" i="27" s="1"/>
  <c r="G11" i="27"/>
  <c r="O11" i="27" s="1"/>
  <c r="F11" i="27"/>
  <c r="N11" i="27" s="1"/>
  <c r="AA10" i="27"/>
  <c r="T10" i="27"/>
  <c r="R10" i="27"/>
  <c r="I10" i="27"/>
  <c r="S10" i="27" s="1"/>
  <c r="H10" i="27"/>
  <c r="W10" i="27" s="1"/>
  <c r="G10" i="27"/>
  <c r="L10" i="27" s="1"/>
  <c r="F10" i="27"/>
  <c r="T9" i="27"/>
  <c r="I9" i="27"/>
  <c r="S9" i="27" s="1"/>
  <c r="H9" i="27"/>
  <c r="P9" i="27" s="1"/>
  <c r="G9" i="27"/>
  <c r="L9" i="27" s="1"/>
  <c r="F9" i="27"/>
  <c r="V8" i="27"/>
  <c r="U8" i="27"/>
  <c r="T8" i="27"/>
  <c r="R8" i="27"/>
  <c r="L8" i="27"/>
  <c r="K8" i="27"/>
  <c r="J8" i="27"/>
  <c r="I8" i="27"/>
  <c r="X8" i="27" s="1"/>
  <c r="H8" i="27"/>
  <c r="Q8" i="27" s="1"/>
  <c r="G8" i="27"/>
  <c r="F8" i="27"/>
  <c r="AA7" i="27"/>
  <c r="AD7" i="27" s="1"/>
  <c r="T7" i="27"/>
  <c r="J7" i="27"/>
  <c r="I7" i="27"/>
  <c r="X7" i="27" s="1"/>
  <c r="H7" i="27"/>
  <c r="W7" i="27" s="1"/>
  <c r="G7" i="27"/>
  <c r="P7" i="27" s="1"/>
  <c r="F7" i="27"/>
  <c r="AA6" i="27"/>
  <c r="X6" i="27"/>
  <c r="T6" i="27"/>
  <c r="Q6" i="27"/>
  <c r="N6" i="27"/>
  <c r="I6" i="27"/>
  <c r="S6" i="27" s="1"/>
  <c r="H6" i="27"/>
  <c r="R6" i="27" s="1"/>
  <c r="G6" i="27"/>
  <c r="L6" i="27" s="1"/>
  <c r="F6" i="27"/>
  <c r="J6" i="27" s="1"/>
  <c r="AA5" i="27"/>
  <c r="T5" i="27"/>
  <c r="S5" i="27"/>
  <c r="L5" i="27"/>
  <c r="K5" i="27"/>
  <c r="I5" i="27"/>
  <c r="X5" i="27" s="1"/>
  <c r="H5" i="27"/>
  <c r="P5" i="27" s="1"/>
  <c r="G5" i="27"/>
  <c r="O5" i="27" s="1"/>
  <c r="F5" i="27"/>
  <c r="N5" i="27" s="1"/>
  <c r="AA4" i="27"/>
  <c r="AD4" i="27" s="1"/>
  <c r="T4" i="27"/>
  <c r="J4" i="27"/>
  <c r="I4" i="27"/>
  <c r="S4" i="27" s="1"/>
  <c r="H4" i="27"/>
  <c r="M4" i="27" s="1"/>
  <c r="G4" i="27"/>
  <c r="V4" i="27" s="1"/>
  <c r="F4" i="27"/>
  <c r="U4" i="27" s="1"/>
  <c r="W3" i="27"/>
  <c r="T3" i="27"/>
  <c r="I3" i="27"/>
  <c r="S3" i="27" s="1"/>
  <c r="H3" i="27"/>
  <c r="R3" i="27" s="1"/>
  <c r="G3" i="27"/>
  <c r="L3" i="27" s="1"/>
  <c r="F3" i="27"/>
  <c r="V2" i="27"/>
  <c r="T2" i="27"/>
  <c r="L2" i="27"/>
  <c r="I2" i="27"/>
  <c r="X2" i="27" s="1"/>
  <c r="H2" i="27"/>
  <c r="W2" i="27" s="1"/>
  <c r="G2" i="27"/>
  <c r="F2" i="27"/>
  <c r="J2" i="27" s="1"/>
  <c r="B251" i="26"/>
  <c r="E241" i="26"/>
  <c r="H244" i="26" s="1"/>
  <c r="AD20" i="26"/>
  <c r="AA20" i="26"/>
  <c r="T20" i="26"/>
  <c r="N20" i="26"/>
  <c r="I20" i="26"/>
  <c r="H20" i="26"/>
  <c r="P20" i="26" s="1"/>
  <c r="G20" i="26"/>
  <c r="O20" i="26" s="1"/>
  <c r="F20" i="26"/>
  <c r="K20" i="26" s="1"/>
  <c r="AA19" i="26"/>
  <c r="AP19" i="26" s="1"/>
  <c r="T19" i="26"/>
  <c r="S19" i="26"/>
  <c r="L19" i="26"/>
  <c r="K19" i="26"/>
  <c r="J19" i="26"/>
  <c r="I19" i="26"/>
  <c r="X19" i="26" s="1"/>
  <c r="H19" i="26"/>
  <c r="G19" i="26"/>
  <c r="F19" i="26"/>
  <c r="T18" i="26"/>
  <c r="J18" i="26"/>
  <c r="I18" i="26"/>
  <c r="S18" i="26" s="1"/>
  <c r="H18" i="26"/>
  <c r="W18" i="26" s="1"/>
  <c r="G18" i="26"/>
  <c r="L18" i="26" s="1"/>
  <c r="F18" i="26"/>
  <c r="T17" i="26"/>
  <c r="S17" i="26"/>
  <c r="O17" i="26"/>
  <c r="I17" i="26"/>
  <c r="X17" i="26" s="1"/>
  <c r="H17" i="26"/>
  <c r="P17" i="26" s="1"/>
  <c r="G17" i="26"/>
  <c r="L17" i="26" s="1"/>
  <c r="F17" i="26"/>
  <c r="AA16" i="26"/>
  <c r="U16" i="26"/>
  <c r="T16" i="26"/>
  <c r="N16" i="26"/>
  <c r="J16" i="26"/>
  <c r="I16" i="26"/>
  <c r="Q16" i="26" s="1"/>
  <c r="H16" i="26"/>
  <c r="R16" i="26" s="1"/>
  <c r="G16" i="26"/>
  <c r="O16" i="26" s="1"/>
  <c r="F16" i="26"/>
  <c r="AP15" i="26"/>
  <c r="AA15" i="26"/>
  <c r="T15" i="26"/>
  <c r="L15" i="26"/>
  <c r="K15" i="26"/>
  <c r="I15" i="26"/>
  <c r="X15" i="26" s="1"/>
  <c r="H15" i="26"/>
  <c r="R15" i="26" s="1"/>
  <c r="G15" i="26"/>
  <c r="F15" i="26"/>
  <c r="J15" i="26" s="1"/>
  <c r="V14" i="26"/>
  <c r="T14" i="26"/>
  <c r="R14" i="26"/>
  <c r="I14" i="26"/>
  <c r="S14" i="26" s="1"/>
  <c r="H14" i="26"/>
  <c r="W14" i="26" s="1"/>
  <c r="G14" i="26"/>
  <c r="L14" i="26" s="1"/>
  <c r="F14" i="26"/>
  <c r="T13" i="26"/>
  <c r="P13" i="26"/>
  <c r="I13" i="26"/>
  <c r="X13" i="26" s="1"/>
  <c r="H13" i="26"/>
  <c r="W13" i="26" s="1"/>
  <c r="G13" i="26"/>
  <c r="V13" i="26" s="1"/>
  <c r="F13" i="26"/>
  <c r="N13" i="26" s="1"/>
  <c r="AA12" i="26"/>
  <c r="U12" i="26"/>
  <c r="T12" i="26"/>
  <c r="N12" i="26"/>
  <c r="L12" i="26"/>
  <c r="I12" i="26"/>
  <c r="H12" i="26"/>
  <c r="R12" i="26" s="1"/>
  <c r="G12" i="26"/>
  <c r="O12" i="26" s="1"/>
  <c r="F12" i="26"/>
  <c r="M12" i="26" s="1"/>
  <c r="T11" i="26"/>
  <c r="I11" i="26"/>
  <c r="S11" i="26" s="1"/>
  <c r="H11" i="26"/>
  <c r="R11" i="26" s="1"/>
  <c r="G11" i="26"/>
  <c r="F11" i="26"/>
  <c r="N11" i="26" s="1"/>
  <c r="T10" i="26"/>
  <c r="I10" i="26"/>
  <c r="S10" i="26" s="1"/>
  <c r="H10" i="26"/>
  <c r="W10" i="26" s="1"/>
  <c r="G10" i="26"/>
  <c r="L10" i="26" s="1"/>
  <c r="F10" i="26"/>
  <c r="U9" i="26"/>
  <c r="T9" i="26"/>
  <c r="S9" i="26"/>
  <c r="N9" i="26"/>
  <c r="I9" i="26"/>
  <c r="X9" i="26" s="1"/>
  <c r="H9" i="26"/>
  <c r="W9" i="26" s="1"/>
  <c r="G9" i="26"/>
  <c r="L9" i="26" s="1"/>
  <c r="F9" i="26"/>
  <c r="J9" i="26" s="1"/>
  <c r="AR8" i="26"/>
  <c r="AA8" i="26"/>
  <c r="V8" i="26"/>
  <c r="T8" i="26"/>
  <c r="R8" i="26"/>
  <c r="I8" i="26"/>
  <c r="X8" i="26" s="1"/>
  <c r="H8" i="26"/>
  <c r="P8" i="26" s="1"/>
  <c r="G8" i="26"/>
  <c r="L8" i="26" s="1"/>
  <c r="F8" i="26"/>
  <c r="N8" i="26" s="1"/>
  <c r="T7" i="26"/>
  <c r="S7" i="26"/>
  <c r="R7" i="26"/>
  <c r="K7" i="26"/>
  <c r="I7" i="26"/>
  <c r="X7" i="26" s="1"/>
  <c r="H7" i="26"/>
  <c r="Q7" i="26" s="1"/>
  <c r="G7" i="26"/>
  <c r="V7" i="26" s="1"/>
  <c r="F7" i="26"/>
  <c r="J7" i="26" s="1"/>
  <c r="X6" i="26"/>
  <c r="T6" i="26"/>
  <c r="I6" i="26"/>
  <c r="S6" i="26" s="1"/>
  <c r="H6" i="26"/>
  <c r="R6" i="26" s="1"/>
  <c r="G6" i="26"/>
  <c r="L6" i="26" s="1"/>
  <c r="F6" i="26"/>
  <c r="K6" i="26" s="1"/>
  <c r="T5" i="26"/>
  <c r="I5" i="26"/>
  <c r="S5" i="26" s="1"/>
  <c r="H5" i="26"/>
  <c r="R5" i="26" s="1"/>
  <c r="G5" i="26"/>
  <c r="V5" i="26" s="1"/>
  <c r="F5" i="26"/>
  <c r="J5" i="26" s="1"/>
  <c r="AA4" i="26"/>
  <c r="AP4" i="26" s="1"/>
  <c r="V4" i="26"/>
  <c r="U4" i="26"/>
  <c r="T4" i="26"/>
  <c r="L4" i="26"/>
  <c r="K4" i="26"/>
  <c r="J4" i="26"/>
  <c r="I4" i="26"/>
  <c r="X4" i="26" s="1"/>
  <c r="H4" i="26"/>
  <c r="P4" i="26" s="1"/>
  <c r="G4" i="26"/>
  <c r="F4" i="26"/>
  <c r="AA3" i="26"/>
  <c r="AD3" i="26" s="1"/>
  <c r="T3" i="26"/>
  <c r="K3" i="26"/>
  <c r="I3" i="26"/>
  <c r="S3" i="26" s="1"/>
  <c r="H3" i="26"/>
  <c r="R3" i="26" s="1"/>
  <c r="G3" i="26"/>
  <c r="V3" i="26" s="1"/>
  <c r="F3" i="26"/>
  <c r="N3" i="26" s="1"/>
  <c r="X2" i="26"/>
  <c r="W2" i="26"/>
  <c r="T2" i="26"/>
  <c r="I2" i="26"/>
  <c r="H2" i="26"/>
  <c r="G2" i="26"/>
  <c r="L2" i="26" s="1"/>
  <c r="F2" i="26"/>
  <c r="K2" i="26" s="1"/>
  <c r="B251" i="24"/>
  <c r="E241" i="24"/>
  <c r="H244" i="24" s="1"/>
  <c r="T149" i="24"/>
  <c r="I149" i="24"/>
  <c r="S149" i="24" s="1"/>
  <c r="H149" i="24"/>
  <c r="W149" i="24" s="1"/>
  <c r="G149" i="24"/>
  <c r="L149" i="24" s="1"/>
  <c r="F149" i="24"/>
  <c r="U149" i="24" s="1"/>
  <c r="T148" i="24"/>
  <c r="I148" i="24"/>
  <c r="H148" i="24"/>
  <c r="R148" i="24" s="1"/>
  <c r="G148" i="24"/>
  <c r="L148" i="24" s="1"/>
  <c r="F148" i="24"/>
  <c r="T147" i="24"/>
  <c r="J147" i="24"/>
  <c r="I147" i="24"/>
  <c r="H147" i="24"/>
  <c r="G147" i="24"/>
  <c r="F147" i="24"/>
  <c r="U147" i="24" s="1"/>
  <c r="T146" i="24"/>
  <c r="I146" i="24"/>
  <c r="S146" i="24" s="1"/>
  <c r="H146" i="24"/>
  <c r="G146" i="24"/>
  <c r="F146" i="24"/>
  <c r="T145" i="24"/>
  <c r="I145" i="24"/>
  <c r="H145" i="24"/>
  <c r="G145" i="24"/>
  <c r="F145" i="24"/>
  <c r="AA144" i="24"/>
  <c r="AD144" i="24" s="1"/>
  <c r="W144" i="24"/>
  <c r="T144" i="24"/>
  <c r="I144" i="24"/>
  <c r="X144" i="24" s="1"/>
  <c r="H144" i="24"/>
  <c r="R144" i="24" s="1"/>
  <c r="G144" i="24"/>
  <c r="F144" i="24"/>
  <c r="AA143" i="24"/>
  <c r="T143" i="24"/>
  <c r="I143" i="24"/>
  <c r="H143" i="24"/>
  <c r="R143" i="24" s="1"/>
  <c r="G143" i="24"/>
  <c r="F143" i="24"/>
  <c r="U143" i="24" s="1"/>
  <c r="AA142" i="24"/>
  <c r="T142" i="24"/>
  <c r="J142" i="24"/>
  <c r="I142" i="24"/>
  <c r="S142" i="24" s="1"/>
  <c r="H142" i="24"/>
  <c r="G142" i="24"/>
  <c r="F142" i="24"/>
  <c r="T141" i="24"/>
  <c r="I141" i="24"/>
  <c r="H141" i="24"/>
  <c r="G141" i="24"/>
  <c r="F141" i="24"/>
  <c r="AA140" i="24"/>
  <c r="AD140" i="24" s="1"/>
  <c r="T140" i="24"/>
  <c r="I140" i="24"/>
  <c r="X140" i="24" s="1"/>
  <c r="H140" i="24"/>
  <c r="P140" i="24" s="1"/>
  <c r="G140" i="24"/>
  <c r="F140" i="24"/>
  <c r="J140" i="24" s="1"/>
  <c r="AA139" i="24"/>
  <c r="T139" i="24"/>
  <c r="I139" i="24"/>
  <c r="S139" i="24" s="1"/>
  <c r="H139" i="24"/>
  <c r="G139" i="24"/>
  <c r="V139" i="24" s="1"/>
  <c r="F139" i="24"/>
  <c r="AA138" i="24"/>
  <c r="T138" i="24"/>
  <c r="I138" i="24"/>
  <c r="H138" i="24"/>
  <c r="G138" i="24"/>
  <c r="F138" i="24"/>
  <c r="J138" i="24" s="1"/>
  <c r="AA137" i="24"/>
  <c r="T137" i="24"/>
  <c r="I137" i="24"/>
  <c r="H137" i="24"/>
  <c r="G137" i="24"/>
  <c r="F137" i="24"/>
  <c r="U137" i="24" s="1"/>
  <c r="AA136" i="24"/>
  <c r="T136" i="24"/>
  <c r="K136" i="24"/>
  <c r="I136" i="24"/>
  <c r="S136" i="24" s="1"/>
  <c r="H136" i="24"/>
  <c r="R136" i="24" s="1"/>
  <c r="G136" i="24"/>
  <c r="V136" i="24" s="1"/>
  <c r="F136" i="24"/>
  <c r="AA135" i="24"/>
  <c r="AR135" i="24" s="1"/>
  <c r="T135" i="24"/>
  <c r="P135" i="24"/>
  <c r="I135" i="24"/>
  <c r="H135" i="24"/>
  <c r="W135" i="24" s="1"/>
  <c r="G135" i="24"/>
  <c r="V135" i="24" s="1"/>
  <c r="F135" i="24"/>
  <c r="AA134" i="24"/>
  <c r="AS134" i="24" s="1"/>
  <c r="T134" i="24"/>
  <c r="I134" i="24"/>
  <c r="S134" i="24" s="1"/>
  <c r="H134" i="24"/>
  <c r="G134" i="24"/>
  <c r="F134" i="24"/>
  <c r="AA133" i="24"/>
  <c r="T133" i="24"/>
  <c r="I133" i="24"/>
  <c r="S133" i="24" s="1"/>
  <c r="H133" i="24"/>
  <c r="G133" i="24"/>
  <c r="F133" i="24"/>
  <c r="AA132" i="24"/>
  <c r="T132" i="24"/>
  <c r="I132" i="24"/>
  <c r="H132" i="24"/>
  <c r="G132" i="24"/>
  <c r="L132" i="24" s="1"/>
  <c r="F132" i="24"/>
  <c r="J132" i="24" s="1"/>
  <c r="AA131" i="24"/>
  <c r="T131" i="24"/>
  <c r="S131" i="24"/>
  <c r="I131" i="24"/>
  <c r="X131" i="24" s="1"/>
  <c r="H131" i="24"/>
  <c r="R131" i="24" s="1"/>
  <c r="G131" i="24"/>
  <c r="F131" i="24"/>
  <c r="J131" i="24" s="1"/>
  <c r="AA130" i="24"/>
  <c r="AD130" i="24" s="1"/>
  <c r="U130" i="24"/>
  <c r="T130" i="24"/>
  <c r="I130" i="24"/>
  <c r="H130" i="24"/>
  <c r="R130" i="24" s="1"/>
  <c r="G130" i="24"/>
  <c r="L130" i="24" s="1"/>
  <c r="F130" i="24"/>
  <c r="AA129" i="24"/>
  <c r="AD129" i="24" s="1"/>
  <c r="T129" i="24"/>
  <c r="L129" i="24"/>
  <c r="K129" i="24"/>
  <c r="I129" i="24"/>
  <c r="H129" i="24"/>
  <c r="R129" i="24" s="1"/>
  <c r="G129" i="24"/>
  <c r="V129" i="24" s="1"/>
  <c r="F129" i="24"/>
  <c r="J129" i="24" s="1"/>
  <c r="AA128" i="24"/>
  <c r="T128" i="24"/>
  <c r="S128" i="24"/>
  <c r="I128" i="24"/>
  <c r="X128" i="24" s="1"/>
  <c r="H128" i="24"/>
  <c r="W128" i="24" s="1"/>
  <c r="G128" i="24"/>
  <c r="F128" i="24"/>
  <c r="AA127" i="24"/>
  <c r="AS127" i="24" s="1"/>
  <c r="T127" i="24"/>
  <c r="I127" i="24"/>
  <c r="S127" i="24" s="1"/>
  <c r="H127" i="24"/>
  <c r="R127" i="24" s="1"/>
  <c r="G127" i="24"/>
  <c r="O127" i="24" s="1"/>
  <c r="F127" i="24"/>
  <c r="J127" i="24" s="1"/>
  <c r="AA126" i="24"/>
  <c r="T126" i="24"/>
  <c r="I126" i="24"/>
  <c r="H126" i="24"/>
  <c r="G126" i="24"/>
  <c r="F126" i="24"/>
  <c r="AA125" i="24"/>
  <c r="AD125" i="24" s="1"/>
  <c r="U125" i="24"/>
  <c r="T125" i="24"/>
  <c r="I125" i="24"/>
  <c r="S125" i="24" s="1"/>
  <c r="H125" i="24"/>
  <c r="R125" i="24" s="1"/>
  <c r="G125" i="24"/>
  <c r="V125" i="24" s="1"/>
  <c r="F125" i="24"/>
  <c r="AA124" i="24"/>
  <c r="T124" i="24"/>
  <c r="O124" i="24"/>
  <c r="I124" i="24"/>
  <c r="X124" i="24" s="1"/>
  <c r="H124" i="24"/>
  <c r="R124" i="24" s="1"/>
  <c r="G124" i="24"/>
  <c r="L124" i="24" s="1"/>
  <c r="F124" i="24"/>
  <c r="N124" i="24" s="1"/>
  <c r="AA123" i="24"/>
  <c r="V123" i="24"/>
  <c r="U123" i="24"/>
  <c r="T123" i="24"/>
  <c r="I123" i="24"/>
  <c r="X123" i="24" s="1"/>
  <c r="H123" i="24"/>
  <c r="G123" i="24"/>
  <c r="F123" i="24"/>
  <c r="J123" i="24" s="1"/>
  <c r="AA122" i="24"/>
  <c r="AD122" i="24" s="1"/>
  <c r="T122" i="24"/>
  <c r="I122" i="24"/>
  <c r="S122" i="24" s="1"/>
  <c r="H122" i="24"/>
  <c r="G122" i="24"/>
  <c r="V122" i="24" s="1"/>
  <c r="F122" i="24"/>
  <c r="J122" i="24" s="1"/>
  <c r="AA121" i="24"/>
  <c r="T121" i="24"/>
  <c r="I121" i="24"/>
  <c r="S121" i="24" s="1"/>
  <c r="H121" i="24"/>
  <c r="Q121" i="24" s="1"/>
  <c r="G121" i="24"/>
  <c r="F121" i="24"/>
  <c r="AA120" i="24"/>
  <c r="T120" i="24"/>
  <c r="I120" i="24"/>
  <c r="H120" i="24"/>
  <c r="G120" i="24"/>
  <c r="F120" i="24"/>
  <c r="U120" i="24" s="1"/>
  <c r="AA119" i="24"/>
  <c r="AD119" i="24" s="1"/>
  <c r="T119" i="24"/>
  <c r="R119" i="24"/>
  <c r="I119" i="24"/>
  <c r="S119" i="24" s="1"/>
  <c r="H119" i="24"/>
  <c r="G119" i="24"/>
  <c r="F119" i="24"/>
  <c r="U119" i="24" s="1"/>
  <c r="AA118" i="24"/>
  <c r="T118" i="24"/>
  <c r="I118" i="24"/>
  <c r="X118" i="24" s="1"/>
  <c r="H118" i="24"/>
  <c r="W118" i="24" s="1"/>
  <c r="G118" i="24"/>
  <c r="F118" i="24"/>
  <c r="AA117" i="24"/>
  <c r="AQ117" i="24" s="1"/>
  <c r="T117" i="24"/>
  <c r="I117" i="24"/>
  <c r="H117" i="24"/>
  <c r="G117" i="24"/>
  <c r="L117" i="24" s="1"/>
  <c r="F117" i="24"/>
  <c r="AA116" i="24"/>
  <c r="T116" i="24"/>
  <c r="I116" i="24"/>
  <c r="S116" i="24" s="1"/>
  <c r="H116" i="24"/>
  <c r="M116" i="24" s="1"/>
  <c r="G116" i="24"/>
  <c r="L116" i="24" s="1"/>
  <c r="F116" i="24"/>
  <c r="U116" i="24" s="1"/>
  <c r="AA115" i="24"/>
  <c r="AD115" i="24" s="1"/>
  <c r="T115" i="24"/>
  <c r="J115" i="24"/>
  <c r="I115" i="24"/>
  <c r="S115" i="24" s="1"/>
  <c r="H115" i="24"/>
  <c r="R115" i="24" s="1"/>
  <c r="G115" i="24"/>
  <c r="V115" i="24" s="1"/>
  <c r="F115" i="24"/>
  <c r="U115" i="24" s="1"/>
  <c r="AA114" i="24"/>
  <c r="T114" i="24"/>
  <c r="I114" i="24"/>
  <c r="X114" i="24" s="1"/>
  <c r="H114" i="24"/>
  <c r="G114" i="24"/>
  <c r="F114" i="24"/>
  <c r="J114" i="24" s="1"/>
  <c r="AA113" i="24"/>
  <c r="T113" i="24"/>
  <c r="I113" i="24"/>
  <c r="S113" i="24" s="1"/>
  <c r="H113" i="24"/>
  <c r="W113" i="24" s="1"/>
  <c r="G113" i="24"/>
  <c r="F113" i="24"/>
  <c r="AA112" i="24"/>
  <c r="AS112" i="24" s="1"/>
  <c r="T112" i="24"/>
  <c r="I112" i="24"/>
  <c r="H112" i="24"/>
  <c r="G112" i="24"/>
  <c r="L112" i="24" s="1"/>
  <c r="F112" i="24"/>
  <c r="J112" i="24" s="1"/>
  <c r="AA111" i="24"/>
  <c r="U111" i="24"/>
  <c r="T111" i="24"/>
  <c r="I111" i="24"/>
  <c r="S111" i="24" s="1"/>
  <c r="H111" i="24"/>
  <c r="G111" i="24"/>
  <c r="L111" i="24" s="1"/>
  <c r="F111" i="24"/>
  <c r="K111" i="24" s="1"/>
  <c r="AA110" i="24"/>
  <c r="T110" i="24"/>
  <c r="J110" i="24"/>
  <c r="I110" i="24"/>
  <c r="X110" i="24" s="1"/>
  <c r="H110" i="24"/>
  <c r="W110" i="24" s="1"/>
  <c r="G110" i="24"/>
  <c r="F110" i="24"/>
  <c r="AA109" i="24"/>
  <c r="AD109" i="24" s="1"/>
  <c r="T109" i="24"/>
  <c r="I109" i="24"/>
  <c r="H109" i="24"/>
  <c r="G109" i="24"/>
  <c r="V109" i="24" s="1"/>
  <c r="F109" i="24"/>
  <c r="U109" i="24" s="1"/>
  <c r="AA108" i="24"/>
  <c r="AQ108" i="24" s="1"/>
  <c r="T108" i="24"/>
  <c r="I108" i="24"/>
  <c r="X108" i="24" s="1"/>
  <c r="H108" i="24"/>
  <c r="G108" i="24"/>
  <c r="L108" i="24" s="1"/>
  <c r="F108" i="24"/>
  <c r="AD107" i="24"/>
  <c r="AA107" i="24"/>
  <c r="T107" i="24"/>
  <c r="I107" i="24"/>
  <c r="H107" i="24"/>
  <c r="G107" i="24"/>
  <c r="L107" i="24" s="1"/>
  <c r="F107" i="24"/>
  <c r="U107" i="24" s="1"/>
  <c r="AA106" i="24"/>
  <c r="U106" i="24"/>
  <c r="T106" i="24"/>
  <c r="S106" i="24"/>
  <c r="I106" i="24"/>
  <c r="X106" i="24" s="1"/>
  <c r="H106" i="24"/>
  <c r="R106" i="24" s="1"/>
  <c r="G106" i="24"/>
  <c r="F106" i="24"/>
  <c r="AA105" i="24"/>
  <c r="AD105" i="24" s="1"/>
  <c r="T105" i="24"/>
  <c r="I105" i="24"/>
  <c r="X105" i="24" s="1"/>
  <c r="H105" i="24"/>
  <c r="R105" i="24" s="1"/>
  <c r="G105" i="24"/>
  <c r="V105" i="24" s="1"/>
  <c r="F105" i="24"/>
  <c r="K105" i="24" s="1"/>
  <c r="AA104" i="24"/>
  <c r="AD104" i="24" s="1"/>
  <c r="T104" i="24"/>
  <c r="I104" i="24"/>
  <c r="S104" i="24" s="1"/>
  <c r="H104" i="24"/>
  <c r="W104" i="24" s="1"/>
  <c r="G104" i="24"/>
  <c r="L104" i="24" s="1"/>
  <c r="F104" i="24"/>
  <c r="AA103" i="24"/>
  <c r="AD103" i="24" s="1"/>
  <c r="T103" i="24"/>
  <c r="I103" i="24"/>
  <c r="H103" i="24"/>
  <c r="G103" i="24"/>
  <c r="L103" i="24" s="1"/>
  <c r="F103" i="24"/>
  <c r="AA102" i="24"/>
  <c r="T102" i="24"/>
  <c r="J102" i="24"/>
  <c r="I102" i="24"/>
  <c r="H102" i="24"/>
  <c r="G102" i="24"/>
  <c r="L102" i="24" s="1"/>
  <c r="F102" i="24"/>
  <c r="U102" i="24" s="1"/>
  <c r="AA101" i="24"/>
  <c r="AP101" i="24" s="1"/>
  <c r="T101" i="24"/>
  <c r="I101" i="24"/>
  <c r="H101" i="24"/>
  <c r="R101" i="24" s="1"/>
  <c r="G101" i="24"/>
  <c r="V101" i="24" s="1"/>
  <c r="F101" i="24"/>
  <c r="U101" i="24" s="1"/>
  <c r="AA100" i="24"/>
  <c r="AD100" i="24" s="1"/>
  <c r="T100" i="24"/>
  <c r="I100" i="24"/>
  <c r="S100" i="24" s="1"/>
  <c r="H100" i="24"/>
  <c r="W100" i="24" s="1"/>
  <c r="G100" i="24"/>
  <c r="F100" i="24"/>
  <c r="AA99" i="24"/>
  <c r="AS99" i="24" s="1"/>
  <c r="U99" i="24"/>
  <c r="T99" i="24"/>
  <c r="I99" i="24"/>
  <c r="H99" i="24"/>
  <c r="R99" i="24" s="1"/>
  <c r="G99" i="24"/>
  <c r="F99" i="24"/>
  <c r="AA98" i="24"/>
  <c r="AD98" i="24" s="1"/>
  <c r="T98" i="24"/>
  <c r="I98" i="24"/>
  <c r="H98" i="24"/>
  <c r="G98" i="24"/>
  <c r="V98" i="24" s="1"/>
  <c r="F98" i="24"/>
  <c r="K98" i="24" s="1"/>
  <c r="AA97" i="24"/>
  <c r="T97" i="24"/>
  <c r="I97" i="24"/>
  <c r="H97" i="24"/>
  <c r="G97" i="24"/>
  <c r="V97" i="24" s="1"/>
  <c r="F97" i="24"/>
  <c r="K97" i="24" s="1"/>
  <c r="AA96" i="24"/>
  <c r="T96" i="24"/>
  <c r="I96" i="24"/>
  <c r="S96" i="24" s="1"/>
  <c r="H96" i="24"/>
  <c r="R96" i="24" s="1"/>
  <c r="G96" i="24"/>
  <c r="L96" i="24" s="1"/>
  <c r="F96" i="24"/>
  <c r="AD95" i="24"/>
  <c r="AA95" i="24"/>
  <c r="T95" i="24"/>
  <c r="I95" i="24"/>
  <c r="AS95" i="24" s="1"/>
  <c r="H95" i="24"/>
  <c r="G95" i="24"/>
  <c r="F95" i="24"/>
  <c r="AA94" i="24"/>
  <c r="T94" i="24"/>
  <c r="L94" i="24"/>
  <c r="J94" i="24"/>
  <c r="I94" i="24"/>
  <c r="H94" i="24"/>
  <c r="P94" i="24" s="1"/>
  <c r="G94" i="24"/>
  <c r="V94" i="24" s="1"/>
  <c r="F94" i="24"/>
  <c r="U94" i="24" s="1"/>
  <c r="AA93" i="24"/>
  <c r="AR93" i="24" s="1"/>
  <c r="T93" i="24"/>
  <c r="J93" i="24"/>
  <c r="I93" i="24"/>
  <c r="H93" i="24"/>
  <c r="G93" i="24"/>
  <c r="V93" i="24" s="1"/>
  <c r="F93" i="24"/>
  <c r="U93" i="24" s="1"/>
  <c r="AA92" i="24"/>
  <c r="AD92" i="24" s="1"/>
  <c r="T92" i="24"/>
  <c r="I92" i="24"/>
  <c r="S92" i="24" s="1"/>
  <c r="H92" i="24"/>
  <c r="R92" i="24" s="1"/>
  <c r="G92" i="24"/>
  <c r="L92" i="24" s="1"/>
  <c r="F92" i="24"/>
  <c r="AA91" i="24"/>
  <c r="T91" i="24"/>
  <c r="I91" i="24"/>
  <c r="X91" i="24" s="1"/>
  <c r="H91" i="24"/>
  <c r="G91" i="24"/>
  <c r="F91" i="24"/>
  <c r="AA90" i="24"/>
  <c r="AS90" i="24" s="1"/>
  <c r="T90" i="24"/>
  <c r="I90" i="24"/>
  <c r="X90" i="24" s="1"/>
  <c r="H90" i="24"/>
  <c r="G90" i="24"/>
  <c r="F90" i="24"/>
  <c r="AA89" i="24"/>
  <c r="AD89" i="24" s="1"/>
  <c r="T89" i="24"/>
  <c r="S89" i="24"/>
  <c r="R89" i="24"/>
  <c r="I89" i="24"/>
  <c r="X89" i="24" s="1"/>
  <c r="H89" i="24"/>
  <c r="Q89" i="24" s="1"/>
  <c r="G89" i="24"/>
  <c r="F89" i="24"/>
  <c r="AA88" i="24"/>
  <c r="AD88" i="24" s="1"/>
  <c r="T88" i="24"/>
  <c r="I88" i="24"/>
  <c r="H88" i="24"/>
  <c r="G88" i="24"/>
  <c r="F88" i="24"/>
  <c r="AA87" i="24"/>
  <c r="AS87" i="24" s="1"/>
  <c r="T87" i="24"/>
  <c r="I87" i="24"/>
  <c r="X87" i="24" s="1"/>
  <c r="H87" i="24"/>
  <c r="R87" i="24" s="1"/>
  <c r="G87" i="24"/>
  <c r="O87" i="24" s="1"/>
  <c r="F87" i="24"/>
  <c r="K87" i="24" s="1"/>
  <c r="AA86" i="24"/>
  <c r="T86" i="24"/>
  <c r="L86" i="24"/>
  <c r="I86" i="24"/>
  <c r="X86" i="24" s="1"/>
  <c r="H86" i="24"/>
  <c r="R86" i="24" s="1"/>
  <c r="G86" i="24"/>
  <c r="V86" i="24" s="1"/>
  <c r="F86" i="24"/>
  <c r="AA85" i="24"/>
  <c r="T85" i="24"/>
  <c r="I85" i="24"/>
  <c r="H85" i="24"/>
  <c r="R85" i="24" s="1"/>
  <c r="G85" i="24"/>
  <c r="F85" i="24"/>
  <c r="J85" i="24" s="1"/>
  <c r="AA84" i="24"/>
  <c r="T84" i="24"/>
  <c r="I84" i="24"/>
  <c r="S84" i="24" s="1"/>
  <c r="H84" i="24"/>
  <c r="W84" i="24" s="1"/>
  <c r="G84" i="24"/>
  <c r="F84" i="24"/>
  <c r="AA83" i="24"/>
  <c r="T83" i="24"/>
  <c r="I83" i="24"/>
  <c r="S83" i="24" s="1"/>
  <c r="H83" i="24"/>
  <c r="W83" i="24" s="1"/>
  <c r="G83" i="24"/>
  <c r="F83" i="24"/>
  <c r="AA82" i="24"/>
  <c r="W82" i="24"/>
  <c r="T82" i="24"/>
  <c r="R82" i="24"/>
  <c r="Q82" i="24"/>
  <c r="I82" i="24"/>
  <c r="X82" i="24" s="1"/>
  <c r="H82" i="24"/>
  <c r="AR82" i="24" s="1"/>
  <c r="G82" i="24"/>
  <c r="O82" i="24" s="1"/>
  <c r="F82" i="24"/>
  <c r="AA81" i="24"/>
  <c r="T81" i="24"/>
  <c r="I81" i="24"/>
  <c r="S81" i="24" s="1"/>
  <c r="H81" i="24"/>
  <c r="W81" i="24" s="1"/>
  <c r="G81" i="24"/>
  <c r="L81" i="24" s="1"/>
  <c r="F81" i="24"/>
  <c r="AA80" i="24"/>
  <c r="AD80" i="24" s="1"/>
  <c r="T80" i="24"/>
  <c r="I80" i="24"/>
  <c r="X80" i="24" s="1"/>
  <c r="H80" i="24"/>
  <c r="G80" i="24"/>
  <c r="F80" i="24"/>
  <c r="AA79" i="24"/>
  <c r="T79" i="24"/>
  <c r="I79" i="24"/>
  <c r="S79" i="24" s="1"/>
  <c r="H79" i="24"/>
  <c r="G79" i="24"/>
  <c r="L79" i="24" s="1"/>
  <c r="F79" i="24"/>
  <c r="U79" i="24" s="1"/>
  <c r="AA78" i="24"/>
  <c r="AS78" i="24" s="1"/>
  <c r="T78" i="24"/>
  <c r="I78" i="24"/>
  <c r="X78" i="24" s="1"/>
  <c r="H78" i="24"/>
  <c r="R78" i="24" s="1"/>
  <c r="G78" i="24"/>
  <c r="F78" i="24"/>
  <c r="AA77" i="24"/>
  <c r="W77" i="24"/>
  <c r="T77" i="24"/>
  <c r="I77" i="24"/>
  <c r="X77" i="24" s="1"/>
  <c r="H77" i="24"/>
  <c r="G77" i="24"/>
  <c r="F77" i="24"/>
  <c r="AA76" i="24"/>
  <c r="T76" i="24"/>
  <c r="I76" i="24"/>
  <c r="X76" i="24" s="1"/>
  <c r="H76" i="24"/>
  <c r="G76" i="24"/>
  <c r="F76" i="24"/>
  <c r="AA75" i="24"/>
  <c r="AQ75" i="24" s="1"/>
  <c r="T75" i="24"/>
  <c r="I75" i="24"/>
  <c r="H75" i="24"/>
  <c r="G75" i="24"/>
  <c r="L75" i="24" s="1"/>
  <c r="F75" i="24"/>
  <c r="J75" i="24" s="1"/>
  <c r="AA74" i="24"/>
  <c r="X74" i="24"/>
  <c r="T74" i="24"/>
  <c r="I74" i="24"/>
  <c r="S74" i="24" s="1"/>
  <c r="H74" i="24"/>
  <c r="G74" i="24"/>
  <c r="L74" i="24" s="1"/>
  <c r="F74" i="24"/>
  <c r="AA73" i="24"/>
  <c r="W73" i="24"/>
  <c r="T73" i="24"/>
  <c r="I73" i="24"/>
  <c r="H73" i="24"/>
  <c r="R73" i="24" s="1"/>
  <c r="G73" i="24"/>
  <c r="F73" i="24"/>
  <c r="AA72" i="24"/>
  <c r="T72" i="24"/>
  <c r="I72" i="24"/>
  <c r="X72" i="24" s="1"/>
  <c r="H72" i="24"/>
  <c r="G72" i="24"/>
  <c r="F72" i="24"/>
  <c r="U72" i="24" s="1"/>
  <c r="AA71" i="24"/>
  <c r="X71" i="24"/>
  <c r="T71" i="24"/>
  <c r="I71" i="24"/>
  <c r="S71" i="24" s="1"/>
  <c r="H71" i="24"/>
  <c r="R71" i="24" s="1"/>
  <c r="G71" i="24"/>
  <c r="L71" i="24" s="1"/>
  <c r="F71" i="24"/>
  <c r="K71" i="24" s="1"/>
  <c r="AA70" i="24"/>
  <c r="AS70" i="24" s="1"/>
  <c r="T70" i="24"/>
  <c r="I70" i="24"/>
  <c r="H70" i="24"/>
  <c r="G70" i="24"/>
  <c r="F70" i="24"/>
  <c r="AA69" i="24"/>
  <c r="T69" i="24"/>
  <c r="I69" i="24"/>
  <c r="H69" i="24"/>
  <c r="W69" i="24" s="1"/>
  <c r="G69" i="24"/>
  <c r="F69" i="24"/>
  <c r="J69" i="24" s="1"/>
  <c r="AA68" i="24"/>
  <c r="AP68" i="24" s="1"/>
  <c r="T68" i="24"/>
  <c r="I68" i="24"/>
  <c r="H68" i="24"/>
  <c r="G68" i="24"/>
  <c r="V68" i="24" s="1"/>
  <c r="F68" i="24"/>
  <c r="U68" i="24" s="1"/>
  <c r="AA67" i="24"/>
  <c r="AP67" i="24" s="1"/>
  <c r="T67" i="24"/>
  <c r="I67" i="24"/>
  <c r="S67" i="24" s="1"/>
  <c r="H67" i="24"/>
  <c r="G67" i="24"/>
  <c r="L67" i="24" s="1"/>
  <c r="F67" i="24"/>
  <c r="AA66" i="24"/>
  <c r="AD66" i="24" s="1"/>
  <c r="T66" i="24"/>
  <c r="I66" i="24"/>
  <c r="AS66" i="24" s="1"/>
  <c r="H66" i="24"/>
  <c r="G66" i="24"/>
  <c r="F66" i="24"/>
  <c r="AA65" i="24"/>
  <c r="W65" i="24"/>
  <c r="T65" i="24"/>
  <c r="I65" i="24"/>
  <c r="H65" i="24"/>
  <c r="G65" i="24"/>
  <c r="F65" i="24"/>
  <c r="J65" i="24" s="1"/>
  <c r="AA64" i="24"/>
  <c r="T64" i="24"/>
  <c r="L64" i="24"/>
  <c r="I64" i="24"/>
  <c r="X64" i="24" s="1"/>
  <c r="H64" i="24"/>
  <c r="R64" i="24" s="1"/>
  <c r="G64" i="24"/>
  <c r="V64" i="24" s="1"/>
  <c r="F64" i="24"/>
  <c r="U64" i="24" s="1"/>
  <c r="AA63" i="24"/>
  <c r="AD63" i="24" s="1"/>
  <c r="T63" i="24"/>
  <c r="N63" i="24"/>
  <c r="I63" i="24"/>
  <c r="H63" i="24"/>
  <c r="G63" i="24"/>
  <c r="L63" i="24" s="1"/>
  <c r="F63" i="24"/>
  <c r="AA62" i="24"/>
  <c r="T62" i="24"/>
  <c r="I62" i="24"/>
  <c r="X62" i="24" s="1"/>
  <c r="H62" i="24"/>
  <c r="G62" i="24"/>
  <c r="F62" i="24"/>
  <c r="J62" i="24" s="1"/>
  <c r="AA61" i="24"/>
  <c r="T61" i="24"/>
  <c r="I61" i="24"/>
  <c r="S61" i="24" s="1"/>
  <c r="H61" i="24"/>
  <c r="G61" i="24"/>
  <c r="V61" i="24" s="1"/>
  <c r="F61" i="24"/>
  <c r="AA60" i="24"/>
  <c r="T60" i="24"/>
  <c r="I60" i="24"/>
  <c r="X60" i="24" s="1"/>
  <c r="H60" i="24"/>
  <c r="G60" i="24"/>
  <c r="F60" i="24"/>
  <c r="AA59" i="24"/>
  <c r="T59" i="24"/>
  <c r="I59" i="24"/>
  <c r="H59" i="24"/>
  <c r="R59" i="24" s="1"/>
  <c r="G59" i="24"/>
  <c r="F59" i="24"/>
  <c r="AA58" i="24"/>
  <c r="T58" i="24"/>
  <c r="S58" i="24"/>
  <c r="L58" i="24"/>
  <c r="K58" i="24"/>
  <c r="I58" i="24"/>
  <c r="H58" i="24"/>
  <c r="Q58" i="24" s="1"/>
  <c r="G58" i="24"/>
  <c r="F58" i="24"/>
  <c r="J58" i="24" s="1"/>
  <c r="AA57" i="24"/>
  <c r="AR57" i="24" s="1"/>
  <c r="T57" i="24"/>
  <c r="I57" i="24"/>
  <c r="X57" i="24" s="1"/>
  <c r="H57" i="24"/>
  <c r="W57" i="24" s="1"/>
  <c r="G57" i="24"/>
  <c r="L57" i="24" s="1"/>
  <c r="F57" i="24"/>
  <c r="AA56" i="24"/>
  <c r="AD56" i="24" s="1"/>
  <c r="U56" i="24"/>
  <c r="T56" i="24"/>
  <c r="I56" i="24"/>
  <c r="H56" i="24"/>
  <c r="R56" i="24" s="1"/>
  <c r="G56" i="24"/>
  <c r="F56" i="24"/>
  <c r="AA55" i="24"/>
  <c r="T55" i="24"/>
  <c r="J55" i="24"/>
  <c r="I55" i="24"/>
  <c r="H55" i="24"/>
  <c r="G55" i="24"/>
  <c r="F55" i="24"/>
  <c r="AA54" i="24"/>
  <c r="T54" i="24"/>
  <c r="I54" i="24"/>
  <c r="H54" i="24"/>
  <c r="R54" i="24" s="1"/>
  <c r="G54" i="24"/>
  <c r="L54" i="24" s="1"/>
  <c r="F54" i="24"/>
  <c r="AA53" i="24"/>
  <c r="T53" i="24"/>
  <c r="S53" i="24"/>
  <c r="I53" i="24"/>
  <c r="X53" i="24" s="1"/>
  <c r="H53" i="24"/>
  <c r="W53" i="24" s="1"/>
  <c r="G53" i="24"/>
  <c r="F53" i="24"/>
  <c r="AA52" i="24"/>
  <c r="T52" i="24"/>
  <c r="I52" i="24"/>
  <c r="S52" i="24" s="1"/>
  <c r="H52" i="24"/>
  <c r="W52" i="24" s="1"/>
  <c r="G52" i="24"/>
  <c r="L52" i="24" s="1"/>
  <c r="F52" i="24"/>
  <c r="AA51" i="24"/>
  <c r="T51" i="24"/>
  <c r="J51" i="24"/>
  <c r="I51" i="24"/>
  <c r="S51" i="24" s="1"/>
  <c r="H51" i="24"/>
  <c r="G51" i="24"/>
  <c r="F51" i="24"/>
  <c r="U51" i="24" s="1"/>
  <c r="AA50" i="24"/>
  <c r="T50" i="24"/>
  <c r="I50" i="24"/>
  <c r="S50" i="24" s="1"/>
  <c r="H50" i="24"/>
  <c r="W50" i="24" s="1"/>
  <c r="G50" i="24"/>
  <c r="P50" i="24" s="1"/>
  <c r="F50" i="24"/>
  <c r="AA49" i="24"/>
  <c r="AD49" i="24" s="1"/>
  <c r="T49" i="24"/>
  <c r="I49" i="24"/>
  <c r="H49" i="24"/>
  <c r="W49" i="24" s="1"/>
  <c r="G49" i="24"/>
  <c r="V49" i="24" s="1"/>
  <c r="F49" i="24"/>
  <c r="K49" i="24" s="1"/>
  <c r="AA48" i="24"/>
  <c r="AP48" i="24" s="1"/>
  <c r="T48" i="24"/>
  <c r="I48" i="24"/>
  <c r="X48" i="24" s="1"/>
  <c r="H48" i="24"/>
  <c r="G48" i="24"/>
  <c r="L48" i="24" s="1"/>
  <c r="F48" i="24"/>
  <c r="K48" i="24" s="1"/>
  <c r="AA47" i="24"/>
  <c r="T47" i="24"/>
  <c r="I47" i="24"/>
  <c r="H47" i="24"/>
  <c r="G47" i="24"/>
  <c r="F47" i="24"/>
  <c r="K47" i="24" s="1"/>
  <c r="AA46" i="24"/>
  <c r="T46" i="24"/>
  <c r="I46" i="24"/>
  <c r="S46" i="24" s="1"/>
  <c r="H46" i="24"/>
  <c r="Q46" i="24" s="1"/>
  <c r="G46" i="24"/>
  <c r="F46" i="24"/>
  <c r="N46" i="24" s="1"/>
  <c r="AA45" i="24"/>
  <c r="X45" i="24"/>
  <c r="T45" i="24"/>
  <c r="I45" i="24"/>
  <c r="S45" i="24" s="1"/>
  <c r="H45" i="24"/>
  <c r="W45" i="24" s="1"/>
  <c r="G45" i="24"/>
  <c r="O45" i="24" s="1"/>
  <c r="F45" i="24"/>
  <c r="J45" i="24" s="1"/>
  <c r="AA44" i="24"/>
  <c r="U44" i="24"/>
  <c r="T44" i="24"/>
  <c r="M44" i="24"/>
  <c r="I44" i="24"/>
  <c r="H44" i="24"/>
  <c r="W44" i="24" s="1"/>
  <c r="G44" i="24"/>
  <c r="L44" i="24" s="1"/>
  <c r="F44" i="24"/>
  <c r="AA43" i="24"/>
  <c r="AD43" i="24" s="1"/>
  <c r="T43" i="24"/>
  <c r="P43" i="24"/>
  <c r="I43" i="24"/>
  <c r="N43" i="24" s="1"/>
  <c r="H43" i="24"/>
  <c r="G43" i="24"/>
  <c r="O43" i="24" s="1"/>
  <c r="F43" i="24"/>
  <c r="AA42" i="24"/>
  <c r="AP42" i="24" s="1"/>
  <c r="T42" i="24"/>
  <c r="I42" i="24"/>
  <c r="H42" i="24"/>
  <c r="P42" i="24" s="1"/>
  <c r="G42" i="24"/>
  <c r="L42" i="24" s="1"/>
  <c r="F42" i="24"/>
  <c r="U42" i="24" s="1"/>
  <c r="AA41" i="24"/>
  <c r="T41" i="24"/>
  <c r="I41" i="24"/>
  <c r="X41" i="24" s="1"/>
  <c r="H41" i="24"/>
  <c r="R41" i="24" s="1"/>
  <c r="G41" i="24"/>
  <c r="F41" i="24"/>
  <c r="AA40" i="24"/>
  <c r="T40" i="24"/>
  <c r="I40" i="24"/>
  <c r="H40" i="24"/>
  <c r="R40" i="24" s="1"/>
  <c r="G40" i="24"/>
  <c r="V40" i="24" s="1"/>
  <c r="F40" i="24"/>
  <c r="AA39" i="24"/>
  <c r="T39" i="24"/>
  <c r="I39" i="24"/>
  <c r="S39" i="24" s="1"/>
  <c r="H39" i="24"/>
  <c r="R39" i="24" s="1"/>
  <c r="G39" i="24"/>
  <c r="L39" i="24" s="1"/>
  <c r="F39" i="24"/>
  <c r="AA38" i="24"/>
  <c r="T38" i="24"/>
  <c r="I38" i="24"/>
  <c r="S38" i="24" s="1"/>
  <c r="H38" i="24"/>
  <c r="G38" i="24"/>
  <c r="L38" i="24" s="1"/>
  <c r="F38" i="24"/>
  <c r="AA37" i="24"/>
  <c r="T37" i="24"/>
  <c r="I37" i="24"/>
  <c r="X37" i="24" s="1"/>
  <c r="H37" i="24"/>
  <c r="G37" i="24"/>
  <c r="V37" i="24" s="1"/>
  <c r="F37" i="24"/>
  <c r="AA36" i="24"/>
  <c r="T36" i="24"/>
  <c r="I36" i="24"/>
  <c r="X36" i="24" s="1"/>
  <c r="H36" i="24"/>
  <c r="G36" i="24"/>
  <c r="V36" i="24" s="1"/>
  <c r="F36" i="24"/>
  <c r="AA35" i="24"/>
  <c r="AD35" i="24" s="1"/>
  <c r="T35" i="24"/>
  <c r="I35" i="24"/>
  <c r="X35" i="24" s="1"/>
  <c r="H35" i="24"/>
  <c r="R35" i="24" s="1"/>
  <c r="G35" i="24"/>
  <c r="F35" i="24"/>
  <c r="J35" i="24" s="1"/>
  <c r="AA34" i="24"/>
  <c r="T34" i="24"/>
  <c r="I34" i="24"/>
  <c r="S34" i="24" s="1"/>
  <c r="H34" i="24"/>
  <c r="R34" i="24" s="1"/>
  <c r="G34" i="24"/>
  <c r="V34" i="24" s="1"/>
  <c r="F34" i="24"/>
  <c r="AA33" i="24"/>
  <c r="T33" i="24"/>
  <c r="J33" i="24"/>
  <c r="I33" i="24"/>
  <c r="S33" i="24" s="1"/>
  <c r="H33" i="24"/>
  <c r="G33" i="24"/>
  <c r="F33" i="24"/>
  <c r="AA32" i="24"/>
  <c r="T32" i="24"/>
  <c r="I32" i="24"/>
  <c r="X32" i="24" s="1"/>
  <c r="H32" i="24"/>
  <c r="W32" i="24" s="1"/>
  <c r="G32" i="24"/>
  <c r="F32" i="24"/>
  <c r="U32" i="24" s="1"/>
  <c r="AA31" i="24"/>
  <c r="AD31" i="24" s="1"/>
  <c r="X31" i="24"/>
  <c r="T31" i="24"/>
  <c r="K31" i="24"/>
  <c r="I31" i="24"/>
  <c r="S31" i="24" s="1"/>
  <c r="H31" i="24"/>
  <c r="R31" i="24" s="1"/>
  <c r="G31" i="24"/>
  <c r="V31" i="24" s="1"/>
  <c r="F31" i="24"/>
  <c r="AA30" i="24"/>
  <c r="T30" i="24"/>
  <c r="I30" i="24"/>
  <c r="H30" i="24"/>
  <c r="G30" i="24"/>
  <c r="L30" i="24" s="1"/>
  <c r="F30" i="24"/>
  <c r="U30" i="24" s="1"/>
  <c r="AA29" i="24"/>
  <c r="U29" i="24"/>
  <c r="T29" i="24"/>
  <c r="I29" i="24"/>
  <c r="S29" i="24" s="1"/>
  <c r="H29" i="24"/>
  <c r="W29" i="24" s="1"/>
  <c r="G29" i="24"/>
  <c r="F29" i="24"/>
  <c r="AA28" i="24"/>
  <c r="T28" i="24"/>
  <c r="Q28" i="24"/>
  <c r="I28" i="24"/>
  <c r="S28" i="24" s="1"/>
  <c r="H28" i="24"/>
  <c r="W28" i="24" s="1"/>
  <c r="G28" i="24"/>
  <c r="F28" i="24"/>
  <c r="J28" i="24" s="1"/>
  <c r="AA27" i="24"/>
  <c r="AD27" i="24" s="1"/>
  <c r="T27" i="24"/>
  <c r="I27" i="24"/>
  <c r="S27" i="24" s="1"/>
  <c r="H27" i="24"/>
  <c r="R27" i="24" s="1"/>
  <c r="G27" i="24"/>
  <c r="F27" i="24"/>
  <c r="AA26" i="24"/>
  <c r="T26" i="24"/>
  <c r="I26" i="24"/>
  <c r="S26" i="24" s="1"/>
  <c r="H26" i="24"/>
  <c r="G26" i="24"/>
  <c r="L26" i="24" s="1"/>
  <c r="F26" i="24"/>
  <c r="AA25" i="24"/>
  <c r="AD25" i="24" s="1"/>
  <c r="W25" i="24"/>
  <c r="T25" i="24"/>
  <c r="I25" i="24"/>
  <c r="X25" i="24" s="1"/>
  <c r="H25" i="24"/>
  <c r="G25" i="24"/>
  <c r="F25" i="24"/>
  <c r="U25" i="24" s="1"/>
  <c r="AA24" i="24"/>
  <c r="AD24" i="24" s="1"/>
  <c r="T24" i="24"/>
  <c r="I24" i="24"/>
  <c r="H24" i="24"/>
  <c r="W24" i="24" s="1"/>
  <c r="G24" i="24"/>
  <c r="F24" i="24"/>
  <c r="AA23" i="24"/>
  <c r="T23" i="24"/>
  <c r="I23" i="24"/>
  <c r="X23" i="24" s="1"/>
  <c r="H23" i="24"/>
  <c r="G23" i="24"/>
  <c r="F23" i="24"/>
  <c r="J23" i="24" s="1"/>
  <c r="AA22" i="24"/>
  <c r="U22" i="24"/>
  <c r="T22" i="24"/>
  <c r="I22" i="24"/>
  <c r="H22" i="24"/>
  <c r="R22" i="24" s="1"/>
  <c r="G22" i="24"/>
  <c r="F22" i="24"/>
  <c r="J22" i="24" s="1"/>
  <c r="AA21" i="24"/>
  <c r="T21" i="24"/>
  <c r="I21" i="24"/>
  <c r="X21" i="24" s="1"/>
  <c r="H21" i="24"/>
  <c r="R21" i="24" s="1"/>
  <c r="G21" i="24"/>
  <c r="V21" i="24" s="1"/>
  <c r="F21" i="24"/>
  <c r="M21" i="24" s="1"/>
  <c r="AA20" i="24"/>
  <c r="AP20" i="24" s="1"/>
  <c r="T20" i="24"/>
  <c r="I20" i="24"/>
  <c r="S20" i="24" s="1"/>
  <c r="H20" i="24"/>
  <c r="G20" i="24"/>
  <c r="F20" i="24"/>
  <c r="J20" i="24" s="1"/>
  <c r="AA19" i="24"/>
  <c r="AS19" i="24" s="1"/>
  <c r="X19" i="24"/>
  <c r="T19" i="24"/>
  <c r="I19" i="24"/>
  <c r="S19" i="24" s="1"/>
  <c r="H19" i="24"/>
  <c r="R19" i="24" s="1"/>
  <c r="G19" i="24"/>
  <c r="O19" i="24" s="1"/>
  <c r="F19" i="24"/>
  <c r="AA18" i="24"/>
  <c r="AD18" i="24" s="1"/>
  <c r="T18" i="24"/>
  <c r="I18" i="24"/>
  <c r="S18" i="24" s="1"/>
  <c r="H18" i="24"/>
  <c r="P18" i="24" s="1"/>
  <c r="G18" i="24"/>
  <c r="F18" i="24"/>
  <c r="J18" i="24" s="1"/>
  <c r="AA17" i="24"/>
  <c r="AD17" i="24" s="1"/>
  <c r="U17" i="24"/>
  <c r="T17" i="24"/>
  <c r="I17" i="24"/>
  <c r="X17" i="24" s="1"/>
  <c r="H17" i="24"/>
  <c r="R17" i="24" s="1"/>
  <c r="G17" i="24"/>
  <c r="V17" i="24" s="1"/>
  <c r="F17" i="24"/>
  <c r="J17" i="24" s="1"/>
  <c r="AA16" i="24"/>
  <c r="U16" i="24"/>
  <c r="T16" i="24"/>
  <c r="J16" i="24"/>
  <c r="I16" i="24"/>
  <c r="X16" i="24" s="1"/>
  <c r="H16" i="24"/>
  <c r="G16" i="24"/>
  <c r="F16" i="24"/>
  <c r="AA15" i="24"/>
  <c r="AD15" i="24" s="1"/>
  <c r="T15" i="24"/>
  <c r="I15" i="24"/>
  <c r="S15" i="24" s="1"/>
  <c r="H15" i="24"/>
  <c r="G15" i="24"/>
  <c r="V15" i="24" s="1"/>
  <c r="F15" i="24"/>
  <c r="J15" i="24" s="1"/>
  <c r="AA14" i="24"/>
  <c r="V14" i="24"/>
  <c r="T14" i="24"/>
  <c r="I14" i="24"/>
  <c r="H14" i="24"/>
  <c r="R14" i="24" s="1"/>
  <c r="G14" i="24"/>
  <c r="L14" i="24" s="1"/>
  <c r="F14" i="24"/>
  <c r="AA13" i="24"/>
  <c r="AD13" i="24" s="1"/>
  <c r="T13" i="24"/>
  <c r="M13" i="24"/>
  <c r="I13" i="24"/>
  <c r="S13" i="24" s="1"/>
  <c r="H13" i="24"/>
  <c r="R13" i="24" s="1"/>
  <c r="G13" i="24"/>
  <c r="F13" i="24"/>
  <c r="J13" i="24" s="1"/>
  <c r="AA12" i="24"/>
  <c r="AD12" i="24" s="1"/>
  <c r="W12" i="24"/>
  <c r="T12" i="24"/>
  <c r="J12" i="24"/>
  <c r="I12" i="24"/>
  <c r="X12" i="24" s="1"/>
  <c r="H12" i="24"/>
  <c r="G12" i="24"/>
  <c r="F12" i="24"/>
  <c r="U12" i="24" s="1"/>
  <c r="AA11" i="24"/>
  <c r="AD11" i="24" s="1"/>
  <c r="T11" i="24"/>
  <c r="I11" i="24"/>
  <c r="S11" i="24" s="1"/>
  <c r="H11" i="24"/>
  <c r="G11" i="24"/>
  <c r="V11" i="24" s="1"/>
  <c r="F11" i="24"/>
  <c r="K11" i="24" s="1"/>
  <c r="AA10" i="24"/>
  <c r="T10" i="24"/>
  <c r="I10" i="24"/>
  <c r="H10" i="24"/>
  <c r="R10" i="24" s="1"/>
  <c r="G10" i="24"/>
  <c r="L10" i="24" s="1"/>
  <c r="F10" i="24"/>
  <c r="AA9" i="24"/>
  <c r="AD9" i="24" s="1"/>
  <c r="T9" i="24"/>
  <c r="I9" i="24"/>
  <c r="X9" i="24" s="1"/>
  <c r="H9" i="24"/>
  <c r="R9" i="24" s="1"/>
  <c r="G9" i="24"/>
  <c r="AQ9" i="24" s="1"/>
  <c r="F9" i="24"/>
  <c r="AA8" i="24"/>
  <c r="AD8" i="24" s="1"/>
  <c r="V8" i="24"/>
  <c r="T8" i="24"/>
  <c r="R8" i="24"/>
  <c r="M8" i="24"/>
  <c r="I8" i="24"/>
  <c r="X8" i="24" s="1"/>
  <c r="H8" i="24"/>
  <c r="P8" i="24" s="1"/>
  <c r="G8" i="24"/>
  <c r="L8" i="24" s="1"/>
  <c r="F8" i="24"/>
  <c r="J8" i="24" s="1"/>
  <c r="AA7" i="24"/>
  <c r="AD7" i="24" s="1"/>
  <c r="T7" i="24"/>
  <c r="I7" i="24"/>
  <c r="X7" i="24" s="1"/>
  <c r="H7" i="24"/>
  <c r="R7" i="24" s="1"/>
  <c r="G7" i="24"/>
  <c r="V7" i="24" s="1"/>
  <c r="F7" i="24"/>
  <c r="U7" i="24" s="1"/>
  <c r="AA6" i="24"/>
  <c r="T6" i="24"/>
  <c r="I6" i="24"/>
  <c r="S6" i="24" s="1"/>
  <c r="H6" i="24"/>
  <c r="R6" i="24" s="1"/>
  <c r="G6" i="24"/>
  <c r="L6" i="24" s="1"/>
  <c r="F6" i="24"/>
  <c r="AA5" i="24"/>
  <c r="X5" i="24"/>
  <c r="T5" i="24"/>
  <c r="O5" i="24"/>
  <c r="I5" i="24"/>
  <c r="S5" i="24" s="1"/>
  <c r="H5" i="24"/>
  <c r="R5" i="24" s="1"/>
  <c r="G5" i="24"/>
  <c r="AQ5" i="24" s="1"/>
  <c r="F5" i="24"/>
  <c r="N5" i="24" s="1"/>
  <c r="AA4" i="24"/>
  <c r="AD4" i="24" s="1"/>
  <c r="T4" i="24"/>
  <c r="I4" i="24"/>
  <c r="X4" i="24" s="1"/>
  <c r="H4" i="24"/>
  <c r="R4" i="24" s="1"/>
  <c r="G4" i="24"/>
  <c r="F4" i="24"/>
  <c r="AA3" i="24"/>
  <c r="AD3" i="24" s="1"/>
  <c r="T3" i="24"/>
  <c r="L3" i="24"/>
  <c r="K3" i="24"/>
  <c r="I3" i="24"/>
  <c r="X3" i="24" s="1"/>
  <c r="H3" i="24"/>
  <c r="R3" i="24" s="1"/>
  <c r="G3" i="24"/>
  <c r="V3" i="24" s="1"/>
  <c r="F3" i="24"/>
  <c r="U3" i="24" s="1"/>
  <c r="AA2" i="24"/>
  <c r="AD2" i="24" s="1"/>
  <c r="T2" i="24"/>
  <c r="I2" i="24"/>
  <c r="H2" i="24"/>
  <c r="P2" i="24" s="1"/>
  <c r="G2" i="24"/>
  <c r="V2" i="24" s="1"/>
  <c r="F2" i="24"/>
  <c r="B251" i="23"/>
  <c r="AA4" i="23" s="1"/>
  <c r="AS4" i="23" s="1"/>
  <c r="E241" i="23"/>
  <c r="H244" i="23" s="1"/>
  <c r="T24" i="23"/>
  <c r="J24" i="23"/>
  <c r="I24" i="23"/>
  <c r="X24" i="23" s="1"/>
  <c r="H24" i="23"/>
  <c r="W24" i="23" s="1"/>
  <c r="G24" i="23"/>
  <c r="L24" i="23" s="1"/>
  <c r="F24" i="23"/>
  <c r="U24" i="23" s="1"/>
  <c r="T23" i="23"/>
  <c r="L23" i="23"/>
  <c r="I23" i="23"/>
  <c r="S23" i="23" s="1"/>
  <c r="H23" i="23"/>
  <c r="G23" i="23"/>
  <c r="V23" i="23" s="1"/>
  <c r="F23" i="23"/>
  <c r="J23" i="23" s="1"/>
  <c r="T22" i="23"/>
  <c r="L22" i="23"/>
  <c r="I22" i="23"/>
  <c r="S22" i="23" s="1"/>
  <c r="H22" i="23"/>
  <c r="G22" i="23"/>
  <c r="V22" i="23" s="1"/>
  <c r="F22" i="23"/>
  <c r="M22" i="23" s="1"/>
  <c r="T21" i="23"/>
  <c r="I21" i="23"/>
  <c r="N21" i="23" s="1"/>
  <c r="H21" i="23"/>
  <c r="W21" i="23" s="1"/>
  <c r="G21" i="23"/>
  <c r="V21" i="23" s="1"/>
  <c r="F21" i="23"/>
  <c r="U21" i="23" s="1"/>
  <c r="T20" i="23"/>
  <c r="R20" i="23"/>
  <c r="L20" i="23"/>
  <c r="J20" i="23"/>
  <c r="I20" i="23"/>
  <c r="X20" i="23" s="1"/>
  <c r="H20" i="23"/>
  <c r="G20" i="23"/>
  <c r="V20" i="23" s="1"/>
  <c r="F20" i="23"/>
  <c r="AA19" i="23"/>
  <c r="V19" i="23"/>
  <c r="T19" i="23"/>
  <c r="L19" i="23"/>
  <c r="I19" i="23"/>
  <c r="S19" i="23" s="1"/>
  <c r="H19" i="23"/>
  <c r="G19" i="23"/>
  <c r="F19" i="23"/>
  <c r="AA18" i="23"/>
  <c r="AR18" i="23" s="1"/>
  <c r="W18" i="23"/>
  <c r="T18" i="23"/>
  <c r="R18" i="23"/>
  <c r="J18" i="23"/>
  <c r="I18" i="23"/>
  <c r="H18" i="23"/>
  <c r="G18" i="23"/>
  <c r="F18" i="23"/>
  <c r="T17" i="23"/>
  <c r="S17" i="23"/>
  <c r="P17" i="23"/>
  <c r="L17" i="23"/>
  <c r="I17" i="23"/>
  <c r="X17" i="23" s="1"/>
  <c r="H17" i="23"/>
  <c r="R17" i="23" s="1"/>
  <c r="G17" i="23"/>
  <c r="V17" i="23" s="1"/>
  <c r="F17" i="23"/>
  <c r="V16" i="23"/>
  <c r="T16" i="23"/>
  <c r="L16" i="23"/>
  <c r="I16" i="23"/>
  <c r="S16" i="23" s="1"/>
  <c r="H16" i="23"/>
  <c r="R16" i="23" s="1"/>
  <c r="G16" i="23"/>
  <c r="F16" i="23"/>
  <c r="U16" i="23" s="1"/>
  <c r="AA15" i="23"/>
  <c r="V15" i="23"/>
  <c r="T15" i="23"/>
  <c r="I15" i="23"/>
  <c r="X15" i="23" s="1"/>
  <c r="H15" i="23"/>
  <c r="R15" i="23" s="1"/>
  <c r="G15" i="23"/>
  <c r="F15" i="23"/>
  <c r="U15" i="23" s="1"/>
  <c r="AP14" i="23"/>
  <c r="AA14" i="23"/>
  <c r="T14" i="23"/>
  <c r="I14" i="23"/>
  <c r="X14" i="23" s="1"/>
  <c r="H14" i="23"/>
  <c r="R14" i="23" s="1"/>
  <c r="G14" i="23"/>
  <c r="V14" i="23" s="1"/>
  <c r="F14" i="23"/>
  <c r="AA13" i="23"/>
  <c r="T13" i="23"/>
  <c r="J13" i="23"/>
  <c r="I13" i="23"/>
  <c r="S13" i="23" s="1"/>
  <c r="H13" i="23"/>
  <c r="G13" i="23"/>
  <c r="V13" i="23" s="1"/>
  <c r="F13" i="23"/>
  <c r="U13" i="23" s="1"/>
  <c r="T12" i="23"/>
  <c r="L12" i="23"/>
  <c r="I12" i="23"/>
  <c r="X12" i="23" s="1"/>
  <c r="H12" i="23"/>
  <c r="G12" i="23"/>
  <c r="O12" i="23" s="1"/>
  <c r="F12" i="23"/>
  <c r="U12" i="23" s="1"/>
  <c r="AA11" i="23"/>
  <c r="T11" i="23"/>
  <c r="I11" i="23"/>
  <c r="H11" i="23"/>
  <c r="R11" i="23" s="1"/>
  <c r="G11" i="23"/>
  <c r="L11" i="23" s="1"/>
  <c r="F11" i="23"/>
  <c r="U11" i="23" s="1"/>
  <c r="AA10" i="23"/>
  <c r="T10" i="23"/>
  <c r="I10" i="23"/>
  <c r="X10" i="23" s="1"/>
  <c r="H10" i="23"/>
  <c r="G10" i="23"/>
  <c r="V10" i="23" s="1"/>
  <c r="F10" i="23"/>
  <c r="N10" i="23" s="1"/>
  <c r="T9" i="23"/>
  <c r="N9" i="23"/>
  <c r="I9" i="23"/>
  <c r="X9" i="23" s="1"/>
  <c r="H9" i="23"/>
  <c r="W9" i="23" s="1"/>
  <c r="G9" i="23"/>
  <c r="L9" i="23" s="1"/>
  <c r="F9" i="23"/>
  <c r="M9" i="23" s="1"/>
  <c r="T8" i="23"/>
  <c r="R8" i="23"/>
  <c r="Q8" i="23"/>
  <c r="L8" i="23"/>
  <c r="I8" i="23"/>
  <c r="X8" i="23" s="1"/>
  <c r="H8" i="23"/>
  <c r="W8" i="23" s="1"/>
  <c r="G8" i="23"/>
  <c r="V8" i="23" s="1"/>
  <c r="F8" i="23"/>
  <c r="N8" i="23" s="1"/>
  <c r="AA7" i="23"/>
  <c r="AQ7" i="23" s="1"/>
  <c r="T7" i="23"/>
  <c r="I7" i="23"/>
  <c r="S7" i="23" s="1"/>
  <c r="H7" i="23"/>
  <c r="R7" i="23" s="1"/>
  <c r="G7" i="23"/>
  <c r="F7" i="23"/>
  <c r="AA6" i="23"/>
  <c r="U6" i="23"/>
  <c r="T6" i="23"/>
  <c r="J6" i="23"/>
  <c r="I6" i="23"/>
  <c r="H6" i="23"/>
  <c r="G6" i="23"/>
  <c r="L6" i="23" s="1"/>
  <c r="F6" i="23"/>
  <c r="K6" i="23" s="1"/>
  <c r="AA5" i="23"/>
  <c r="AD5" i="23" s="1"/>
  <c r="X5" i="23"/>
  <c r="T5" i="23"/>
  <c r="I5" i="23"/>
  <c r="S5" i="23" s="1"/>
  <c r="H5" i="23"/>
  <c r="R5" i="23" s="1"/>
  <c r="G5" i="23"/>
  <c r="F5" i="23"/>
  <c r="X4" i="23"/>
  <c r="T4" i="23"/>
  <c r="I4" i="23"/>
  <c r="S4" i="23" s="1"/>
  <c r="H4" i="23"/>
  <c r="W4" i="23" s="1"/>
  <c r="G4" i="23"/>
  <c r="F4" i="23"/>
  <c r="K4" i="23" s="1"/>
  <c r="T3" i="23"/>
  <c r="I3" i="23"/>
  <c r="H3" i="23"/>
  <c r="R3" i="23" s="1"/>
  <c r="G3" i="23"/>
  <c r="L3" i="23" s="1"/>
  <c r="F3" i="23"/>
  <c r="J3" i="23" s="1"/>
  <c r="AA2" i="23"/>
  <c r="AD2" i="23" s="1"/>
  <c r="T2" i="23"/>
  <c r="L2" i="23"/>
  <c r="I2" i="23"/>
  <c r="H2" i="23"/>
  <c r="G2" i="23"/>
  <c r="F2" i="23"/>
  <c r="B251" i="22"/>
  <c r="E241" i="22"/>
  <c r="H244" i="22" s="1"/>
  <c r="U20" i="22"/>
  <c r="T20" i="22"/>
  <c r="S20" i="22"/>
  <c r="M20" i="22"/>
  <c r="I20" i="22"/>
  <c r="X20" i="22" s="1"/>
  <c r="H20" i="22"/>
  <c r="R20" i="22" s="1"/>
  <c r="G20" i="22"/>
  <c r="F20" i="22"/>
  <c r="U19" i="22"/>
  <c r="T19" i="22"/>
  <c r="J19" i="22"/>
  <c r="I19" i="22"/>
  <c r="S19" i="22" s="1"/>
  <c r="H19" i="22"/>
  <c r="R19" i="22" s="1"/>
  <c r="G19" i="22"/>
  <c r="F19" i="22"/>
  <c r="T18" i="22"/>
  <c r="S18" i="22"/>
  <c r="R18" i="22"/>
  <c r="L18" i="22"/>
  <c r="J18" i="22"/>
  <c r="I18" i="22"/>
  <c r="Q18" i="22" s="1"/>
  <c r="H18" i="22"/>
  <c r="W18" i="22" s="1"/>
  <c r="G18" i="22"/>
  <c r="O18" i="22" s="1"/>
  <c r="F18" i="22"/>
  <c r="U18" i="22" s="1"/>
  <c r="V17" i="22"/>
  <c r="T17" i="22"/>
  <c r="O17" i="22"/>
  <c r="N17" i="22"/>
  <c r="I17" i="22"/>
  <c r="X17" i="22" s="1"/>
  <c r="H17" i="22"/>
  <c r="R17" i="22" s="1"/>
  <c r="G17" i="22"/>
  <c r="L17" i="22" s="1"/>
  <c r="F17" i="22"/>
  <c r="AA16" i="22"/>
  <c r="AD16" i="22" s="1"/>
  <c r="V16" i="22"/>
  <c r="T16" i="22"/>
  <c r="J16" i="22"/>
  <c r="I16" i="22"/>
  <c r="S16" i="22" s="1"/>
  <c r="H16" i="22"/>
  <c r="R16" i="22" s="1"/>
  <c r="G16" i="22"/>
  <c r="L16" i="22" s="1"/>
  <c r="F16" i="22"/>
  <c r="T15" i="22"/>
  <c r="R15" i="22"/>
  <c r="I15" i="22"/>
  <c r="S15" i="22" s="1"/>
  <c r="H15" i="22"/>
  <c r="W15" i="22" s="1"/>
  <c r="G15" i="22"/>
  <c r="F15" i="22"/>
  <c r="U15" i="22" s="1"/>
  <c r="T14" i="22"/>
  <c r="O14" i="22"/>
  <c r="N14" i="22"/>
  <c r="J14" i="22"/>
  <c r="I14" i="22"/>
  <c r="X14" i="22" s="1"/>
  <c r="H14" i="22"/>
  <c r="R14" i="22" s="1"/>
  <c r="G14" i="22"/>
  <c r="L14" i="22" s="1"/>
  <c r="F14" i="22"/>
  <c r="U14" i="22" s="1"/>
  <c r="V13" i="22"/>
  <c r="U13" i="22"/>
  <c r="T13" i="22"/>
  <c r="P13" i="22"/>
  <c r="L13" i="22"/>
  <c r="I13" i="22"/>
  <c r="S13" i="22" s="1"/>
  <c r="H13" i="22"/>
  <c r="G13" i="22"/>
  <c r="K13" i="22" s="1"/>
  <c r="F13" i="22"/>
  <c r="J13" i="22" s="1"/>
  <c r="AA12" i="22"/>
  <c r="X12" i="22"/>
  <c r="T12" i="22"/>
  <c r="S12" i="22"/>
  <c r="N12" i="22"/>
  <c r="J12" i="22"/>
  <c r="I12" i="22"/>
  <c r="H12" i="22"/>
  <c r="Q12" i="22" s="1"/>
  <c r="G12" i="22"/>
  <c r="O12" i="22" s="1"/>
  <c r="F12" i="22"/>
  <c r="U12" i="22" s="1"/>
  <c r="T11" i="22"/>
  <c r="S11" i="22"/>
  <c r="I11" i="22"/>
  <c r="X11" i="22" s="1"/>
  <c r="H11" i="22"/>
  <c r="W11" i="22" s="1"/>
  <c r="G11" i="22"/>
  <c r="F11" i="22"/>
  <c r="K11" i="22" s="1"/>
  <c r="T10" i="22"/>
  <c r="R10" i="22"/>
  <c r="I10" i="22"/>
  <c r="S10" i="22" s="1"/>
  <c r="H10" i="22"/>
  <c r="W10" i="22" s="1"/>
  <c r="G10" i="22"/>
  <c r="F10" i="22"/>
  <c r="M10" i="22" s="1"/>
  <c r="T9" i="22"/>
  <c r="S9" i="22"/>
  <c r="R9" i="22"/>
  <c r="Q9" i="22"/>
  <c r="L9" i="22"/>
  <c r="I9" i="22"/>
  <c r="X9" i="22" s="1"/>
  <c r="H9" i="22"/>
  <c r="P9" i="22" s="1"/>
  <c r="G9" i="22"/>
  <c r="F9" i="22"/>
  <c r="X8" i="22"/>
  <c r="T8" i="22"/>
  <c r="R8" i="22"/>
  <c r="I8" i="22"/>
  <c r="S8" i="22" s="1"/>
  <c r="H8" i="22"/>
  <c r="W8" i="22" s="1"/>
  <c r="G8" i="22"/>
  <c r="F8" i="22"/>
  <c r="N8" i="22" s="1"/>
  <c r="V7" i="22"/>
  <c r="U7" i="22"/>
  <c r="T7" i="22"/>
  <c r="I7" i="22"/>
  <c r="O7" i="22" s="1"/>
  <c r="H7" i="22"/>
  <c r="R7" i="22" s="1"/>
  <c r="G7" i="22"/>
  <c r="L7" i="22" s="1"/>
  <c r="F7" i="22"/>
  <c r="X6" i="22"/>
  <c r="W6" i="22"/>
  <c r="T6" i="22"/>
  <c r="S6" i="22"/>
  <c r="K6" i="22"/>
  <c r="J6" i="22"/>
  <c r="I6" i="22"/>
  <c r="H6" i="22"/>
  <c r="G6" i="22"/>
  <c r="F6" i="22"/>
  <c r="V5" i="22"/>
  <c r="T5" i="22"/>
  <c r="R5" i="22"/>
  <c r="L5" i="22"/>
  <c r="I5" i="22"/>
  <c r="H5" i="22"/>
  <c r="G5" i="22"/>
  <c r="F5" i="22"/>
  <c r="V4" i="22"/>
  <c r="T4" i="22"/>
  <c r="K4" i="22"/>
  <c r="J4" i="22"/>
  <c r="I4" i="22"/>
  <c r="H4" i="22"/>
  <c r="W4" i="22" s="1"/>
  <c r="G4" i="22"/>
  <c r="L4" i="22" s="1"/>
  <c r="F4" i="22"/>
  <c r="AA3" i="22"/>
  <c r="X3" i="22"/>
  <c r="W3" i="22"/>
  <c r="T3" i="22"/>
  <c r="S3" i="22"/>
  <c r="J3" i="22"/>
  <c r="I3" i="22"/>
  <c r="H3" i="22"/>
  <c r="G3" i="22"/>
  <c r="F3" i="22"/>
  <c r="T2" i="22"/>
  <c r="S2" i="22"/>
  <c r="I2" i="22"/>
  <c r="X2" i="22" s="1"/>
  <c r="H2" i="22"/>
  <c r="G2" i="22"/>
  <c r="F2" i="22"/>
  <c r="AP117" i="24" l="1"/>
  <c r="X122" i="24"/>
  <c r="P19" i="24"/>
  <c r="L40" i="24"/>
  <c r="L61" i="24"/>
  <c r="AP70" i="24"/>
  <c r="W8" i="24"/>
  <c r="W9" i="24"/>
  <c r="AS23" i="24"/>
  <c r="P26" i="24"/>
  <c r="X29" i="24"/>
  <c r="S43" i="24"/>
  <c r="R52" i="24"/>
  <c r="AS63" i="24"/>
  <c r="M64" i="24"/>
  <c r="K65" i="24"/>
  <c r="X67" i="24"/>
  <c r="V82" i="24"/>
  <c r="L98" i="24"/>
  <c r="P105" i="24"/>
  <c r="P112" i="24"/>
  <c r="K115" i="24"/>
  <c r="K132" i="24"/>
  <c r="J143" i="24"/>
  <c r="J111" i="24"/>
  <c r="L115" i="24"/>
  <c r="M143" i="24"/>
  <c r="N4" i="24"/>
  <c r="O24" i="24"/>
  <c r="M29" i="24"/>
  <c r="AR39" i="24"/>
  <c r="AP60" i="24"/>
  <c r="W64" i="24"/>
  <c r="O69" i="24"/>
  <c r="AS82" i="24"/>
  <c r="K94" i="24"/>
  <c r="U97" i="24"/>
  <c r="X104" i="24"/>
  <c r="X113" i="24"/>
  <c r="U132" i="24"/>
  <c r="AR133" i="24"/>
  <c r="M52" i="24"/>
  <c r="U20" i="24"/>
  <c r="AR25" i="24"/>
  <c r="X27" i="24"/>
  <c r="M71" i="24"/>
  <c r="J7" i="24"/>
  <c r="Q11" i="24"/>
  <c r="L15" i="24"/>
  <c r="K36" i="24"/>
  <c r="K40" i="24"/>
  <c r="K44" i="24"/>
  <c r="P47" i="24"/>
  <c r="K61" i="24"/>
  <c r="W71" i="24"/>
  <c r="W78" i="24"/>
  <c r="V96" i="24"/>
  <c r="AS97" i="24"/>
  <c r="V112" i="24"/>
  <c r="O116" i="24"/>
  <c r="AR118" i="24"/>
  <c r="M129" i="24"/>
  <c r="V132" i="24"/>
  <c r="AS138" i="24"/>
  <c r="AS143" i="24"/>
  <c r="P115" i="24"/>
  <c r="X116" i="24"/>
  <c r="L136" i="24"/>
  <c r="O20" i="24"/>
  <c r="P61" i="24"/>
  <c r="O63" i="24"/>
  <c r="J64" i="24"/>
  <c r="AP71" i="24"/>
  <c r="AR77" i="24"/>
  <c r="AQ83" i="24"/>
  <c r="W4" i="24"/>
  <c r="W5" i="24"/>
  <c r="X11" i="24"/>
  <c r="M16" i="24"/>
  <c r="M20" i="24"/>
  <c r="AS33" i="24"/>
  <c r="P35" i="24"/>
  <c r="V42" i="24"/>
  <c r="AP58" i="24"/>
  <c r="O60" i="24"/>
  <c r="K64" i="24"/>
  <c r="O67" i="24"/>
  <c r="J68" i="24"/>
  <c r="K75" i="24"/>
  <c r="S82" i="24"/>
  <c r="U85" i="24"/>
  <c r="P98" i="24"/>
  <c r="K130" i="24"/>
  <c r="Q148" i="24"/>
  <c r="N24" i="27"/>
  <c r="O24" i="27"/>
  <c r="P24" i="27"/>
  <c r="X24" i="27"/>
  <c r="AP24" i="27"/>
  <c r="Q24" i="27"/>
  <c r="J24" i="27"/>
  <c r="AR24" i="27"/>
  <c r="L23" i="27"/>
  <c r="N23" i="27"/>
  <c r="V23" i="27"/>
  <c r="O23" i="27"/>
  <c r="W23" i="27"/>
  <c r="P23" i="27"/>
  <c r="Q23" i="27"/>
  <c r="J23" i="27"/>
  <c r="AR23" i="27"/>
  <c r="L22" i="27"/>
  <c r="M22" i="27"/>
  <c r="U22" i="27"/>
  <c r="N22" i="27"/>
  <c r="V22" i="27"/>
  <c r="O22" i="27"/>
  <c r="W22" i="27"/>
  <c r="P22" i="27"/>
  <c r="Q22" i="27"/>
  <c r="J22" i="27"/>
  <c r="AR22" i="27"/>
  <c r="M21" i="27"/>
  <c r="U21" i="27"/>
  <c r="N21" i="27"/>
  <c r="W21" i="27"/>
  <c r="P21" i="27"/>
  <c r="X21" i="27"/>
  <c r="AP21" i="27"/>
  <c r="Q21" i="27"/>
  <c r="J21" i="27"/>
  <c r="AR21" i="27"/>
  <c r="M12" i="27"/>
  <c r="L17" i="27"/>
  <c r="N20" i="27"/>
  <c r="AP4" i="27"/>
  <c r="K7" i="27"/>
  <c r="X9" i="27"/>
  <c r="P13" i="27"/>
  <c r="J15" i="27"/>
  <c r="S19" i="27"/>
  <c r="R20" i="27"/>
  <c r="M2" i="27"/>
  <c r="AQ4" i="27"/>
  <c r="M5" i="27"/>
  <c r="L7" i="27"/>
  <c r="N9" i="27"/>
  <c r="P11" i="27"/>
  <c r="K15" i="27"/>
  <c r="V16" i="27"/>
  <c r="T241" i="27"/>
  <c r="F244" i="27" s="1"/>
  <c r="N251" i="27" s="1"/>
  <c r="R5" i="27"/>
  <c r="Q11" i="27"/>
  <c r="R14" i="27"/>
  <c r="O17" i="27"/>
  <c r="U2" i="27"/>
  <c r="V3" i="27"/>
  <c r="K4" i="27"/>
  <c r="R11" i="27"/>
  <c r="U12" i="27"/>
  <c r="K16" i="27"/>
  <c r="J19" i="27"/>
  <c r="V20" i="27"/>
  <c r="O2" i="27"/>
  <c r="X3" i="27"/>
  <c r="U5" i="27"/>
  <c r="O6" i="27"/>
  <c r="M8" i="27"/>
  <c r="S8" i="27"/>
  <c r="O9" i="27"/>
  <c r="P10" i="27"/>
  <c r="K12" i="27"/>
  <c r="O15" i="27"/>
  <c r="S15" i="27"/>
  <c r="M16" i="27"/>
  <c r="P18" i="27"/>
  <c r="L19" i="27"/>
  <c r="K3" i="27"/>
  <c r="N4" i="27"/>
  <c r="X4" i="27"/>
  <c r="J5" i="27"/>
  <c r="W5" i="27"/>
  <c r="P6" i="27"/>
  <c r="O8" i="27"/>
  <c r="Q10" i="27"/>
  <c r="J11" i="27"/>
  <c r="L12" i="27"/>
  <c r="R16" i="27"/>
  <c r="Q19" i="27"/>
  <c r="L20" i="27"/>
  <c r="AD19" i="27"/>
  <c r="AP19" i="27"/>
  <c r="AQ19" i="27"/>
  <c r="AS19" i="27"/>
  <c r="AR19" i="27"/>
  <c r="K2" i="27"/>
  <c r="S2" i="27"/>
  <c r="M3" i="27"/>
  <c r="U3" i="27"/>
  <c r="O4" i="27"/>
  <c r="W4" i="27"/>
  <c r="Q5" i="27"/>
  <c r="W6" i="27"/>
  <c r="S7" i="27"/>
  <c r="N8" i="27"/>
  <c r="O10" i="27"/>
  <c r="K13" i="27"/>
  <c r="J13" i="27"/>
  <c r="U14" i="27"/>
  <c r="M14" i="27"/>
  <c r="K14" i="27"/>
  <c r="Q14" i="27"/>
  <c r="AA15" i="27"/>
  <c r="J16" i="27"/>
  <c r="U16" i="27"/>
  <c r="R17" i="27"/>
  <c r="Q17" i="27"/>
  <c r="W18" i="27"/>
  <c r="M20" i="27"/>
  <c r="N3" i="27"/>
  <c r="P4" i="27"/>
  <c r="AS5" i="27"/>
  <c r="AR5" i="27"/>
  <c r="AQ5" i="27"/>
  <c r="AD10" i="27"/>
  <c r="AS10" i="27"/>
  <c r="AP10" i="27"/>
  <c r="X18" i="27"/>
  <c r="F241" i="27"/>
  <c r="AA17" i="27"/>
  <c r="AA13" i="27"/>
  <c r="AA9" i="27"/>
  <c r="AA20" i="27"/>
  <c r="O3" i="27"/>
  <c r="Q4" i="27"/>
  <c r="K9" i="27"/>
  <c r="J9" i="27"/>
  <c r="U10" i="27"/>
  <c r="M10" i="27"/>
  <c r="K10" i="27"/>
  <c r="AQ10" i="27"/>
  <c r="AP11" i="27"/>
  <c r="R13" i="27"/>
  <c r="Q13" i="27"/>
  <c r="AQ16" i="27"/>
  <c r="AP16" i="27"/>
  <c r="G241" i="27"/>
  <c r="N2" i="27"/>
  <c r="P3" i="27"/>
  <c r="R4" i="27"/>
  <c r="AR4" i="27"/>
  <c r="AD5" i="27"/>
  <c r="AP5" i="27"/>
  <c r="AD6" i="27"/>
  <c r="AS6" i="27"/>
  <c r="AP6" i="27"/>
  <c r="AR10" i="27"/>
  <c r="AQ11" i="27"/>
  <c r="V13" i="27"/>
  <c r="V14" i="27"/>
  <c r="R15" i="27"/>
  <c r="O18" i="27"/>
  <c r="AA18" i="27"/>
  <c r="Q3" i="27"/>
  <c r="AS4" i="27"/>
  <c r="U6" i="27"/>
  <c r="M6" i="27"/>
  <c r="K6" i="27"/>
  <c r="AQ6" i="27"/>
  <c r="AP7" i="27"/>
  <c r="R9" i="27"/>
  <c r="Q9" i="27"/>
  <c r="U9" i="27"/>
  <c r="AR11" i="27"/>
  <c r="AQ12" i="27"/>
  <c r="AP12" i="27"/>
  <c r="L13" i="27"/>
  <c r="W13" i="27"/>
  <c r="W14" i="27"/>
  <c r="AR16" i="27"/>
  <c r="H241" i="27"/>
  <c r="P2" i="27"/>
  <c r="J3" i="27"/>
  <c r="AA3" i="27"/>
  <c r="L4" i="27"/>
  <c r="V5" i="27"/>
  <c r="AR6" i="27"/>
  <c r="AQ7" i="27"/>
  <c r="V9" i="27"/>
  <c r="V10" i="27"/>
  <c r="AS11" i="27"/>
  <c r="M13" i="27"/>
  <c r="N14" i="27"/>
  <c r="X14" i="27"/>
  <c r="AD16" i="27"/>
  <c r="AS16" i="27"/>
  <c r="Q18" i="27"/>
  <c r="U20" i="27"/>
  <c r="I241" i="27"/>
  <c r="Q2" i="27"/>
  <c r="N7" i="27"/>
  <c r="Q7" i="27"/>
  <c r="AR7" i="27"/>
  <c r="AA8" i="27"/>
  <c r="W9" i="27"/>
  <c r="J10" i="27"/>
  <c r="AR12" i="27"/>
  <c r="N13" i="27"/>
  <c r="O14" i="27"/>
  <c r="K17" i="27"/>
  <c r="J17" i="27"/>
  <c r="P17" i="27"/>
  <c r="K20" i="27"/>
  <c r="R2" i="27"/>
  <c r="AA2" i="27"/>
  <c r="V6" i="27"/>
  <c r="O7" i="27"/>
  <c r="R7" i="27"/>
  <c r="AS7" i="27"/>
  <c r="M9" i="27"/>
  <c r="N10" i="27"/>
  <c r="X10" i="27"/>
  <c r="AD12" i="27"/>
  <c r="AS12" i="27"/>
  <c r="AA14" i="27"/>
  <c r="L18" i="27"/>
  <c r="V18" i="27"/>
  <c r="N18" i="27"/>
  <c r="P19" i="27"/>
  <c r="M7" i="27"/>
  <c r="U7" i="27"/>
  <c r="W8" i="27"/>
  <c r="M11" i="27"/>
  <c r="U11" i="27"/>
  <c r="W12" i="27"/>
  <c r="M15" i="27"/>
  <c r="U15" i="27"/>
  <c r="W16" i="27"/>
  <c r="K18" i="27"/>
  <c r="M19" i="27"/>
  <c r="U19" i="27"/>
  <c r="W20" i="27"/>
  <c r="V7" i="27"/>
  <c r="P8" i="27"/>
  <c r="V11" i="27"/>
  <c r="P12" i="27"/>
  <c r="V15" i="27"/>
  <c r="P16" i="27"/>
  <c r="V19" i="27"/>
  <c r="P20" i="27"/>
  <c r="M18" i="27"/>
  <c r="W6" i="26"/>
  <c r="L7" i="26"/>
  <c r="O9" i="26"/>
  <c r="O11" i="26"/>
  <c r="U11" i="26"/>
  <c r="S13" i="26"/>
  <c r="Q14" i="26"/>
  <c r="K16" i="26"/>
  <c r="AS19" i="26"/>
  <c r="R20" i="26"/>
  <c r="X5" i="26"/>
  <c r="M7" i="26"/>
  <c r="U8" i="26"/>
  <c r="X11" i="26"/>
  <c r="U3" i="26"/>
  <c r="W4" i="26"/>
  <c r="K12" i="26"/>
  <c r="P16" i="26"/>
  <c r="V20" i="26"/>
  <c r="J8" i="26"/>
  <c r="W8" i="26"/>
  <c r="Q10" i="26"/>
  <c r="J11" i="26"/>
  <c r="S15" i="26"/>
  <c r="V16" i="26"/>
  <c r="M3" i="26"/>
  <c r="AQ3" i="26"/>
  <c r="M4" i="26"/>
  <c r="K8" i="26"/>
  <c r="AP8" i="26"/>
  <c r="K9" i="26"/>
  <c r="V9" i="26"/>
  <c r="R10" i="26"/>
  <c r="K11" i="26"/>
  <c r="P12" i="26"/>
  <c r="L13" i="26"/>
  <c r="N15" i="26"/>
  <c r="V18" i="26"/>
  <c r="Q20" i="26"/>
  <c r="H241" i="26"/>
  <c r="H247" i="26" s="1"/>
  <c r="N4" i="26"/>
  <c r="R4" i="26"/>
  <c r="U7" i="26"/>
  <c r="AD8" i="26"/>
  <c r="L11" i="26"/>
  <c r="Q12" i="26"/>
  <c r="V12" i="26"/>
  <c r="O15" i="26"/>
  <c r="L16" i="26"/>
  <c r="N17" i="26"/>
  <c r="N19" i="26"/>
  <c r="L20" i="26"/>
  <c r="J3" i="26"/>
  <c r="O4" i="26"/>
  <c r="S4" i="26"/>
  <c r="O6" i="26"/>
  <c r="W7" i="26"/>
  <c r="M8" i="26"/>
  <c r="AQ8" i="26"/>
  <c r="M9" i="26"/>
  <c r="V10" i="26"/>
  <c r="J12" i="26"/>
  <c r="W12" i="26"/>
  <c r="O13" i="26"/>
  <c r="M16" i="26"/>
  <c r="O19" i="26"/>
  <c r="M20" i="26"/>
  <c r="M2" i="26"/>
  <c r="U2" i="26"/>
  <c r="O3" i="26"/>
  <c r="W3" i="26"/>
  <c r="Q4" i="26"/>
  <c r="AS4" i="26"/>
  <c r="N5" i="26"/>
  <c r="W5" i="26"/>
  <c r="M6" i="26"/>
  <c r="U6" i="26"/>
  <c r="O8" i="26"/>
  <c r="Q8" i="26"/>
  <c r="R9" i="26"/>
  <c r="Q9" i="26"/>
  <c r="P10" i="26"/>
  <c r="P14" i="26"/>
  <c r="U18" i="26"/>
  <c r="M18" i="26"/>
  <c r="K18" i="26"/>
  <c r="R18" i="26"/>
  <c r="W19" i="26"/>
  <c r="Q19" i="26"/>
  <c r="J20" i="26"/>
  <c r="AQ20" i="26"/>
  <c r="AP20" i="26"/>
  <c r="AS20" i="26"/>
  <c r="AR20" i="26"/>
  <c r="AA17" i="26"/>
  <c r="AA13" i="26"/>
  <c r="AA9" i="26"/>
  <c r="AA5" i="26"/>
  <c r="N2" i="26"/>
  <c r="V2" i="26"/>
  <c r="P3" i="26"/>
  <c r="X3" i="26"/>
  <c r="AP3" i="26"/>
  <c r="O5" i="26"/>
  <c r="N6" i="26"/>
  <c r="V6" i="26"/>
  <c r="O2" i="26"/>
  <c r="Q3" i="26"/>
  <c r="P5" i="26"/>
  <c r="S8" i="26"/>
  <c r="U10" i="26"/>
  <c r="M10" i="26"/>
  <c r="K10" i="26"/>
  <c r="W11" i="26"/>
  <c r="M11" i="26"/>
  <c r="Q11" i="26"/>
  <c r="U14" i="26"/>
  <c r="M14" i="26"/>
  <c r="K14" i="26"/>
  <c r="W15" i="26"/>
  <c r="Q15" i="26"/>
  <c r="AQ16" i="26"/>
  <c r="AP16" i="26"/>
  <c r="AS16" i="26"/>
  <c r="AR16" i="26"/>
  <c r="AD19" i="26"/>
  <c r="AQ19" i="26"/>
  <c r="AR19" i="26"/>
  <c r="F241" i="26"/>
  <c r="P2" i="26"/>
  <c r="AR3" i="26"/>
  <c r="Q5" i="26"/>
  <c r="P6" i="26"/>
  <c r="K17" i="26"/>
  <c r="J17" i="26"/>
  <c r="U17" i="26"/>
  <c r="M17" i="26"/>
  <c r="X18" i="26"/>
  <c r="G241" i="26"/>
  <c r="I241" i="26"/>
  <c r="Q2" i="26"/>
  <c r="AS3" i="26"/>
  <c r="AD4" i="26"/>
  <c r="Q6" i="26"/>
  <c r="AQ12" i="26"/>
  <c r="AP12" i="26"/>
  <c r="AS12" i="26"/>
  <c r="AR12" i="26"/>
  <c r="AD15" i="26"/>
  <c r="AQ15" i="26"/>
  <c r="AR15" i="26"/>
  <c r="AD16" i="26"/>
  <c r="J2" i="26"/>
  <c r="R2" i="26"/>
  <c r="AA2" i="26"/>
  <c r="L3" i="26"/>
  <c r="K5" i="26"/>
  <c r="K241" i="26" s="1"/>
  <c r="AA6" i="26"/>
  <c r="N7" i="26"/>
  <c r="O7" i="26"/>
  <c r="AS8" i="26"/>
  <c r="X10" i="26"/>
  <c r="X241" i="26" s="1"/>
  <c r="F248" i="26" s="1"/>
  <c r="N255" i="26" s="1"/>
  <c r="AA11" i="26"/>
  <c r="K13" i="26"/>
  <c r="J13" i="26"/>
  <c r="U13" i="26"/>
  <c r="M13" i="26"/>
  <c r="X14" i="26"/>
  <c r="AS15" i="26"/>
  <c r="R17" i="26"/>
  <c r="Q17" i="26"/>
  <c r="V17" i="26"/>
  <c r="N18" i="26"/>
  <c r="AA18" i="26"/>
  <c r="P19" i="26"/>
  <c r="S2" i="26"/>
  <c r="AQ4" i="26"/>
  <c r="L5" i="26"/>
  <c r="U5" i="26"/>
  <c r="J6" i="26"/>
  <c r="P7" i="26"/>
  <c r="J10" i="26"/>
  <c r="AD12" i="26"/>
  <c r="J14" i="26"/>
  <c r="W17" i="26"/>
  <c r="P18" i="26"/>
  <c r="R19" i="26"/>
  <c r="U20" i="26"/>
  <c r="T241" i="26"/>
  <c r="F244" i="26" s="1"/>
  <c r="N251" i="26" s="1"/>
  <c r="AR4" i="26"/>
  <c r="M5" i="26"/>
  <c r="AA7" i="26"/>
  <c r="P9" i="26"/>
  <c r="N10" i="26"/>
  <c r="AA10" i="26"/>
  <c r="P11" i="26"/>
  <c r="R13" i="26"/>
  <c r="Q13" i="26"/>
  <c r="N14" i="26"/>
  <c r="AA14" i="26"/>
  <c r="P15" i="26"/>
  <c r="Q18" i="26"/>
  <c r="K244" i="26"/>
  <c r="O10" i="26"/>
  <c r="S12" i="26"/>
  <c r="O14" i="26"/>
  <c r="S16" i="26"/>
  <c r="O18" i="26"/>
  <c r="S20" i="26"/>
  <c r="M15" i="26"/>
  <c r="U15" i="26"/>
  <c r="W16" i="26"/>
  <c r="M19" i="26"/>
  <c r="U19" i="26"/>
  <c r="W20" i="26"/>
  <c r="V11" i="26"/>
  <c r="X12" i="26"/>
  <c r="V15" i="26"/>
  <c r="X16" i="26"/>
  <c r="V19" i="26"/>
  <c r="X20" i="26"/>
  <c r="AD70" i="24"/>
  <c r="AR43" i="24"/>
  <c r="AS43" i="24"/>
  <c r="AD60" i="24"/>
  <c r="AQ70" i="24"/>
  <c r="AD71" i="24"/>
  <c r="AP108" i="24"/>
  <c r="AR134" i="24"/>
  <c r="AP36" i="24"/>
  <c r="W86" i="24"/>
  <c r="V102" i="24"/>
  <c r="W136" i="24"/>
  <c r="Q2" i="24"/>
  <c r="J3" i="24"/>
  <c r="O4" i="24"/>
  <c r="AS8" i="24"/>
  <c r="AR9" i="24"/>
  <c r="U11" i="24"/>
  <c r="S12" i="24"/>
  <c r="N14" i="24"/>
  <c r="W14" i="24"/>
  <c r="M17" i="24"/>
  <c r="O26" i="24"/>
  <c r="N37" i="24"/>
  <c r="P40" i="24"/>
  <c r="Q41" i="24"/>
  <c r="P44" i="24"/>
  <c r="U49" i="24"/>
  <c r="AD57" i="24"/>
  <c r="P59" i="24"/>
  <c r="AQ60" i="24"/>
  <c r="S66" i="24"/>
  <c r="AS69" i="24"/>
  <c r="N71" i="24"/>
  <c r="AS73" i="24"/>
  <c r="O78" i="24"/>
  <c r="Q79" i="24"/>
  <c r="S80" i="24"/>
  <c r="W87" i="24"/>
  <c r="S90" i="24"/>
  <c r="S91" i="24"/>
  <c r="Q92" i="24"/>
  <c r="P102" i="24"/>
  <c r="W102" i="24"/>
  <c r="W112" i="24"/>
  <c r="AQ115" i="24"/>
  <c r="N116" i="24"/>
  <c r="AS125" i="24"/>
  <c r="U127" i="24"/>
  <c r="X136" i="24"/>
  <c r="M139" i="24"/>
  <c r="P148" i="24"/>
  <c r="W21" i="24"/>
  <c r="O25" i="24"/>
  <c r="V30" i="24"/>
  <c r="M32" i="24"/>
  <c r="AQ57" i="24"/>
  <c r="U61" i="24"/>
  <c r="U65" i="24"/>
  <c r="O71" i="24"/>
  <c r="AR73" i="24"/>
  <c r="U75" i="24"/>
  <c r="S78" i="24"/>
  <c r="U98" i="24"/>
  <c r="AR115" i="24"/>
  <c r="M124" i="24"/>
  <c r="AS4" i="24"/>
  <c r="AQ15" i="24"/>
  <c r="AS21" i="24"/>
  <c r="AS26" i="24"/>
  <c r="Q32" i="24"/>
  <c r="Q34" i="24"/>
  <c r="L35" i="24"/>
  <c r="AQ42" i="24"/>
  <c r="P46" i="24"/>
  <c r="M57" i="24"/>
  <c r="X66" i="24"/>
  <c r="V75" i="24"/>
  <c r="AS81" i="24"/>
  <c r="M86" i="24"/>
  <c r="AD87" i="24"/>
  <c r="AD112" i="24"/>
  <c r="AS118" i="24"/>
  <c r="AD135" i="24"/>
  <c r="AR144" i="24"/>
  <c r="N149" i="24"/>
  <c r="J21" i="24"/>
  <c r="AS25" i="24"/>
  <c r="O35" i="24"/>
  <c r="J36" i="24"/>
  <c r="U40" i="24"/>
  <c r="S41" i="24"/>
  <c r="V44" i="24"/>
  <c r="J47" i="24"/>
  <c r="J48" i="24"/>
  <c r="X50" i="24"/>
  <c r="R57" i="24"/>
  <c r="S60" i="24"/>
  <c r="W61" i="24"/>
  <c r="K68" i="24"/>
  <c r="Q86" i="24"/>
  <c r="AS89" i="24"/>
  <c r="W98" i="24"/>
  <c r="K102" i="24"/>
  <c r="AP105" i="24"/>
  <c r="K112" i="24"/>
  <c r="AP112" i="24"/>
  <c r="AQ122" i="24"/>
  <c r="U129" i="24"/>
  <c r="AQ135" i="24"/>
  <c r="M136" i="24"/>
  <c r="K4" i="24"/>
  <c r="AP7" i="24"/>
  <c r="N8" i="24"/>
  <c r="S8" i="24"/>
  <c r="J11" i="24"/>
  <c r="O12" i="24"/>
  <c r="U13" i="24"/>
  <c r="O14" i="24"/>
  <c r="O16" i="24"/>
  <c r="X20" i="24"/>
  <c r="K21" i="24"/>
  <c r="O22" i="24"/>
  <c r="S25" i="24"/>
  <c r="AP26" i="24"/>
  <c r="AS31" i="24"/>
  <c r="X34" i="24"/>
  <c r="S35" i="24"/>
  <c r="S37" i="24"/>
  <c r="O38" i="24"/>
  <c r="Q39" i="24"/>
  <c r="J44" i="24"/>
  <c r="AR45" i="24"/>
  <c r="N50" i="24"/>
  <c r="V54" i="24"/>
  <c r="AS56" i="24"/>
  <c r="S57" i="24"/>
  <c r="W59" i="24"/>
  <c r="J72" i="24"/>
  <c r="Q73" i="24"/>
  <c r="AP75" i="24"/>
  <c r="N78" i="24"/>
  <c r="O96" i="24"/>
  <c r="AD99" i="24"/>
  <c r="AQ105" i="24"/>
  <c r="P116" i="24"/>
  <c r="V116" i="24"/>
  <c r="Q118" i="24"/>
  <c r="J130" i="24"/>
  <c r="O134" i="24"/>
  <c r="X142" i="24"/>
  <c r="Q143" i="24"/>
  <c r="S148" i="24"/>
  <c r="X149" i="24"/>
  <c r="AR51" i="24"/>
  <c r="S4" i="24"/>
  <c r="O8" i="24"/>
  <c r="X13" i="24"/>
  <c r="Q14" i="24"/>
  <c r="L36" i="24"/>
  <c r="J40" i="24"/>
  <c r="W41" i="24"/>
  <c r="AQ43" i="24"/>
  <c r="X46" i="24"/>
  <c r="U48" i="24"/>
  <c r="J49" i="24"/>
  <c r="AD58" i="24"/>
  <c r="AS60" i="24"/>
  <c r="J61" i="24"/>
  <c r="AQ66" i="24"/>
  <c r="O77" i="24"/>
  <c r="P96" i="24"/>
  <c r="J97" i="24"/>
  <c r="J98" i="24"/>
  <c r="J105" i="24"/>
  <c r="AD108" i="24"/>
  <c r="V111" i="24"/>
  <c r="N113" i="24"/>
  <c r="W116" i="24"/>
  <c r="R118" i="24"/>
  <c r="P119" i="24"/>
  <c r="W125" i="24"/>
  <c r="P127" i="24"/>
  <c r="W129" i="24"/>
  <c r="Q131" i="24"/>
  <c r="S140" i="24"/>
  <c r="S144" i="24"/>
  <c r="AA146" i="24"/>
  <c r="AA147" i="24"/>
  <c r="AQ147" i="24" s="1"/>
  <c r="L11" i="24"/>
  <c r="K15" i="24"/>
  <c r="P32" i="24"/>
  <c r="X38" i="24"/>
  <c r="X39" i="24"/>
  <c r="AS46" i="24"/>
  <c r="AP47" i="24"/>
  <c r="V48" i="24"/>
  <c r="AR52" i="24"/>
  <c r="Q69" i="24"/>
  <c r="O74" i="24"/>
  <c r="S87" i="24"/>
  <c r="W94" i="24"/>
  <c r="U112" i="24"/>
  <c r="O113" i="24"/>
  <c r="S118" i="24"/>
  <c r="K122" i="24"/>
  <c r="X125" i="24"/>
  <c r="Q127" i="24"/>
  <c r="L135" i="24"/>
  <c r="J137" i="24"/>
  <c r="X139" i="24"/>
  <c r="L27" i="24"/>
  <c r="O27" i="24"/>
  <c r="O28" i="24"/>
  <c r="V28" i="24"/>
  <c r="L33" i="24"/>
  <c r="V33" i="24"/>
  <c r="U41" i="24"/>
  <c r="M41" i="24"/>
  <c r="AP44" i="24"/>
  <c r="AS44" i="24"/>
  <c r="AR44" i="24"/>
  <c r="AQ44" i="24"/>
  <c r="W51" i="24"/>
  <c r="R51" i="24"/>
  <c r="Q51" i="24"/>
  <c r="R60" i="24"/>
  <c r="W60" i="24"/>
  <c r="R63" i="24"/>
  <c r="Q63" i="24"/>
  <c r="P63" i="24"/>
  <c r="P68" i="24"/>
  <c r="W68" i="24"/>
  <c r="R68" i="24"/>
  <c r="M68" i="24"/>
  <c r="Q75" i="24"/>
  <c r="R75" i="24"/>
  <c r="M75" i="24"/>
  <c r="S88" i="24"/>
  <c r="X88" i="24"/>
  <c r="P90" i="24"/>
  <c r="W90" i="24"/>
  <c r="R90" i="24"/>
  <c r="AQ91" i="24"/>
  <c r="O91" i="24"/>
  <c r="L91" i="24"/>
  <c r="X107" i="24"/>
  <c r="AS107" i="24"/>
  <c r="S107" i="24"/>
  <c r="R120" i="24"/>
  <c r="W120" i="24"/>
  <c r="L4" i="24"/>
  <c r="K8" i="24"/>
  <c r="S9" i="24"/>
  <c r="P12" i="24"/>
  <c r="AR13" i="24"/>
  <c r="S16" i="24"/>
  <c r="U18" i="24"/>
  <c r="W20" i="24"/>
  <c r="P20" i="24"/>
  <c r="AD20" i="24"/>
  <c r="AR20" i="24"/>
  <c r="N24" i="24"/>
  <c r="AQ24" i="24"/>
  <c r="Q33" i="24"/>
  <c r="AP38" i="24"/>
  <c r="AD44" i="24"/>
  <c r="M53" i="24"/>
  <c r="AR53" i="24"/>
  <c r="AQ53" i="24"/>
  <c r="AD53" i="24"/>
  <c r="AS53" i="24"/>
  <c r="W54" i="24"/>
  <c r="W56" i="24"/>
  <c r="S63" i="24"/>
  <c r="X63" i="24"/>
  <c r="X75" i="24"/>
  <c r="N75" i="24"/>
  <c r="S75" i="24"/>
  <c r="R91" i="24"/>
  <c r="W91" i="24"/>
  <c r="AD101" i="24"/>
  <c r="AQ101" i="24"/>
  <c r="R103" i="24"/>
  <c r="W103" i="24"/>
  <c r="N118" i="24"/>
  <c r="J118" i="24"/>
  <c r="K118" i="24"/>
  <c r="S120" i="24"/>
  <c r="X120" i="24"/>
  <c r="AS120" i="24"/>
  <c r="AS3" i="24"/>
  <c r="M4" i="24"/>
  <c r="AR24" i="24"/>
  <c r="O53" i="24"/>
  <c r="L53" i="24"/>
  <c r="J54" i="24"/>
  <c r="M54" i="24"/>
  <c r="K54" i="24"/>
  <c r="AQ54" i="24"/>
  <c r="AP54" i="24"/>
  <c r="AD54" i="24"/>
  <c r="N56" i="24"/>
  <c r="M56" i="24"/>
  <c r="J56" i="24"/>
  <c r="M60" i="24"/>
  <c r="AR60" i="24"/>
  <c r="P65" i="24"/>
  <c r="R65" i="24"/>
  <c r="Q65" i="24"/>
  <c r="M65" i="24"/>
  <c r="J80" i="24"/>
  <c r="U80" i="24"/>
  <c r="N81" i="24"/>
  <c r="U81" i="24"/>
  <c r="J81" i="24"/>
  <c r="M90" i="24"/>
  <c r="S103" i="24"/>
  <c r="X103" i="24"/>
  <c r="O103" i="24"/>
  <c r="R117" i="24"/>
  <c r="P117" i="24"/>
  <c r="V118" i="24"/>
  <c r="P118" i="24"/>
  <c r="AQ7" i="24"/>
  <c r="V12" i="24"/>
  <c r="AS13" i="24"/>
  <c r="P16" i="24"/>
  <c r="R16" i="24"/>
  <c r="L20" i="24"/>
  <c r="AQ20" i="24"/>
  <c r="AD21" i="24"/>
  <c r="Q23" i="24"/>
  <c r="N25" i="24"/>
  <c r="K25" i="24"/>
  <c r="V25" i="24"/>
  <c r="V26" i="24"/>
  <c r="P27" i="24"/>
  <c r="P31" i="24"/>
  <c r="N32" i="24"/>
  <c r="K32" i="24"/>
  <c r="AP35" i="24"/>
  <c r="Q49" i="24"/>
  <c r="R49" i="24"/>
  <c r="M49" i="24"/>
  <c r="AR49" i="24"/>
  <c r="L56" i="24"/>
  <c r="AQ56" i="24"/>
  <c r="O56" i="24"/>
  <c r="AR56" i="24"/>
  <c r="S62" i="24"/>
  <c r="X65" i="24"/>
  <c r="S65" i="24"/>
  <c r="AD67" i="24"/>
  <c r="AS67" i="24"/>
  <c r="AR67" i="24"/>
  <c r="J101" i="24"/>
  <c r="K101" i="24"/>
  <c r="AQ110" i="24"/>
  <c r="AP110" i="24"/>
  <c r="S117" i="24"/>
  <c r="X117" i="24"/>
  <c r="O117" i="24"/>
  <c r="L126" i="24"/>
  <c r="V126" i="24"/>
  <c r="AS20" i="24"/>
  <c r="R26" i="24"/>
  <c r="W26" i="24"/>
  <c r="K28" i="24"/>
  <c r="Q29" i="24"/>
  <c r="R29" i="24"/>
  <c r="AP30" i="24"/>
  <c r="AD30" i="24"/>
  <c r="Q31" i="24"/>
  <c r="O32" i="24"/>
  <c r="L32" i="24"/>
  <c r="N33" i="24"/>
  <c r="AQ35" i="24"/>
  <c r="Q37" i="24"/>
  <c r="R37" i="24"/>
  <c r="P37" i="24"/>
  <c r="Q45" i="24"/>
  <c r="R45" i="24"/>
  <c r="X49" i="24"/>
  <c r="S49" i="24"/>
  <c r="AS49" i="24"/>
  <c r="W70" i="24"/>
  <c r="Q70" i="24"/>
  <c r="AS74" i="24"/>
  <c r="AQ74" i="24"/>
  <c r="AP74" i="24"/>
  <c r="X83" i="24"/>
  <c r="AS96" i="24"/>
  <c r="AQ96" i="24"/>
  <c r="AP96" i="24"/>
  <c r="AD96" i="24"/>
  <c r="N117" i="24"/>
  <c r="P126" i="24"/>
  <c r="R126" i="24"/>
  <c r="K7" i="24"/>
  <c r="L22" i="24"/>
  <c r="N3" i="24"/>
  <c r="P4" i="24"/>
  <c r="AR5" i="24"/>
  <c r="L7" i="24"/>
  <c r="P11" i="24"/>
  <c r="AQ11" i="24"/>
  <c r="L12" i="24"/>
  <c r="U15" i="24"/>
  <c r="W16" i="24"/>
  <c r="AD19" i="24"/>
  <c r="AR19" i="24"/>
  <c r="N21" i="24"/>
  <c r="S21" i="24"/>
  <c r="AR21" i="24"/>
  <c r="L24" i="24"/>
  <c r="Q25" i="24"/>
  <c r="AD26" i="24"/>
  <c r="L28" i="24"/>
  <c r="AQ30" i="24"/>
  <c r="V32" i="24"/>
  <c r="AR35" i="24"/>
  <c r="K43" i="24"/>
  <c r="J43" i="24"/>
  <c r="S56" i="24"/>
  <c r="X56" i="24"/>
  <c r="N57" i="24"/>
  <c r="J57" i="24"/>
  <c r="U57" i="24"/>
  <c r="K57" i="24"/>
  <c r="AR62" i="24"/>
  <c r="AS62" i="24"/>
  <c r="AD62" i="24"/>
  <c r="R67" i="24"/>
  <c r="P67" i="24"/>
  <c r="W67" i="24"/>
  <c r="AQ67" i="24"/>
  <c r="S70" i="24"/>
  <c r="X70" i="24"/>
  <c r="AD74" i="24"/>
  <c r="AR97" i="24"/>
  <c r="X99" i="24"/>
  <c r="S99" i="24"/>
  <c r="N99" i="24"/>
  <c r="AR111" i="24"/>
  <c r="AQ111" i="24"/>
  <c r="Q3" i="24"/>
  <c r="Q6" i="24"/>
  <c r="AP11" i="24"/>
  <c r="V16" i="24"/>
  <c r="AP21" i="24"/>
  <c r="S3" i="24"/>
  <c r="U4" i="24"/>
  <c r="AD5" i="24"/>
  <c r="S7" i="24"/>
  <c r="N11" i="24"/>
  <c r="AS11" i="24"/>
  <c r="M12" i="24"/>
  <c r="K16" i="24"/>
  <c r="AS16" i="24"/>
  <c r="O21" i="24"/>
  <c r="L21" i="24"/>
  <c r="S23" i="24"/>
  <c r="M26" i="24"/>
  <c r="AQ26" i="24"/>
  <c r="P28" i="24"/>
  <c r="J29" i="24"/>
  <c r="J31" i="24"/>
  <c r="N31" i="24"/>
  <c r="X33" i="24"/>
  <c r="AS35" i="24"/>
  <c r="S36" i="24"/>
  <c r="S40" i="24"/>
  <c r="Q40" i="24"/>
  <c r="L43" i="24"/>
  <c r="V43" i="24"/>
  <c r="S44" i="24"/>
  <c r="Q44" i="24"/>
  <c r="AS48" i="24"/>
  <c r="AQ48" i="24"/>
  <c r="AQ50" i="24"/>
  <c r="L50" i="24"/>
  <c r="O50" i="24"/>
  <c r="J52" i="24"/>
  <c r="U52" i="24"/>
  <c r="K52" i="24"/>
  <c r="X55" i="24"/>
  <c r="S55" i="24"/>
  <c r="P56" i="24"/>
  <c r="O57" i="24"/>
  <c r="V57" i="24"/>
  <c r="N60" i="24"/>
  <c r="K60" i="24"/>
  <c r="J60" i="24"/>
  <c r="U60" i="24"/>
  <c r="AP61" i="24"/>
  <c r="AD61" i="24"/>
  <c r="AQ63" i="24"/>
  <c r="AQ64" i="24"/>
  <c r="AR64" i="24"/>
  <c r="AP64" i="24"/>
  <c r="AS68" i="24"/>
  <c r="AQ68" i="24"/>
  <c r="AS83" i="24"/>
  <c r="N86" i="24"/>
  <c r="J86" i="24"/>
  <c r="U86" i="24"/>
  <c r="K86" i="24"/>
  <c r="AR91" i="24"/>
  <c r="AS91" i="24"/>
  <c r="AD91" i="24"/>
  <c r="R95" i="24"/>
  <c r="W95" i="24"/>
  <c r="M95" i="24"/>
  <c r="P106" i="24"/>
  <c r="AR106" i="24"/>
  <c r="O107" i="24"/>
  <c r="V107" i="24"/>
  <c r="K109" i="24"/>
  <c r="J109" i="24"/>
  <c r="P111" i="24"/>
  <c r="R111" i="24"/>
  <c r="AD111" i="24"/>
  <c r="O123" i="24"/>
  <c r="L123" i="24"/>
  <c r="K12" i="24"/>
  <c r="S17" i="24"/>
  <c r="S24" i="24"/>
  <c r="X24" i="24"/>
  <c r="P3" i="24"/>
  <c r="J4" i="24"/>
  <c r="V4" i="24"/>
  <c r="AS5" i="24"/>
  <c r="U8" i="24"/>
  <c r="AS9" i="24"/>
  <c r="N12" i="24"/>
  <c r="R12" i="24"/>
  <c r="W13" i="24"/>
  <c r="AP15" i="24"/>
  <c r="L16" i="24"/>
  <c r="W17" i="24"/>
  <c r="Q18" i="24"/>
  <c r="V20" i="24"/>
  <c r="Q21" i="24"/>
  <c r="U21" i="24"/>
  <c r="V22" i="24"/>
  <c r="V24" i="24"/>
  <c r="L25" i="24"/>
  <c r="N26" i="24"/>
  <c r="N28" i="24"/>
  <c r="U28" i="24"/>
  <c r="L31" i="24"/>
  <c r="O31" i="24"/>
  <c r="W31" i="24"/>
  <c r="J32" i="24"/>
  <c r="AS40" i="24"/>
  <c r="R43" i="24"/>
  <c r="W43" i="24"/>
  <c r="AP43" i="24"/>
  <c r="X44" i="24"/>
  <c r="AD48" i="24"/>
  <c r="O51" i="24"/>
  <c r="O52" i="24"/>
  <c r="V52" i="24"/>
  <c r="V53" i="24"/>
  <c r="U54" i="24"/>
  <c r="V60" i="24"/>
  <c r="L60" i="24"/>
  <c r="AR63" i="24"/>
  <c r="AD64" i="24"/>
  <c r="M67" i="24"/>
  <c r="AD68" i="24"/>
  <c r="AR71" i="24"/>
  <c r="AS71" i="24"/>
  <c r="AQ71" i="24"/>
  <c r="S72" i="24"/>
  <c r="R74" i="24"/>
  <c r="W74" i="24"/>
  <c r="P74" i="24"/>
  <c r="M74" i="24"/>
  <c r="W75" i="24"/>
  <c r="P79" i="24"/>
  <c r="J83" i="24"/>
  <c r="AP83" i="24"/>
  <c r="N83" i="24"/>
  <c r="M83" i="24"/>
  <c r="K83" i="24"/>
  <c r="U83" i="24"/>
  <c r="N84" i="24"/>
  <c r="M84" i="24"/>
  <c r="O90" i="24"/>
  <c r="V90" i="24"/>
  <c r="L90" i="24"/>
  <c r="AQ93" i="24"/>
  <c r="S95" i="24"/>
  <c r="X95" i="24"/>
  <c r="N95" i="24"/>
  <c r="AS103" i="24"/>
  <c r="R107" i="24"/>
  <c r="W107" i="24"/>
  <c r="X119" i="24"/>
  <c r="AS119" i="24"/>
  <c r="P123" i="24"/>
  <c r="R123" i="24"/>
  <c r="O49" i="24"/>
  <c r="N55" i="24"/>
  <c r="AS64" i="24"/>
  <c r="S64" i="24"/>
  <c r="V65" i="24"/>
  <c r="L65" i="24"/>
  <c r="V72" i="24"/>
  <c r="L72" i="24"/>
  <c r="AQ79" i="24"/>
  <c r="R88" i="24"/>
  <c r="Q88" i="24"/>
  <c r="N90" i="24"/>
  <c r="K90" i="24"/>
  <c r="J90" i="24"/>
  <c r="U90" i="24"/>
  <c r="X94" i="24"/>
  <c r="S94" i="24"/>
  <c r="AR94" i="24"/>
  <c r="AD94" i="24"/>
  <c r="AR95" i="24"/>
  <c r="X98" i="24"/>
  <c r="S98" i="24"/>
  <c r="AR103" i="24"/>
  <c r="O106" i="24"/>
  <c r="L106" i="24"/>
  <c r="V106" i="24"/>
  <c r="N107" i="24"/>
  <c r="X112" i="24"/>
  <c r="S112" i="24"/>
  <c r="M126" i="24"/>
  <c r="K126" i="24"/>
  <c r="J126" i="24"/>
  <c r="AS129" i="24"/>
  <c r="N129" i="24"/>
  <c r="AQ129" i="24"/>
  <c r="AP129" i="24"/>
  <c r="P132" i="24"/>
  <c r="R132" i="24"/>
  <c r="AP132" i="24"/>
  <c r="AD132" i="24"/>
  <c r="X141" i="24"/>
  <c r="S141" i="24"/>
  <c r="O144" i="24"/>
  <c r="AQ144" i="24"/>
  <c r="L144" i="24"/>
  <c r="U146" i="24"/>
  <c r="J146" i="24"/>
  <c r="W147" i="24"/>
  <c r="R147" i="24"/>
  <c r="AP142" i="24"/>
  <c r="AS142" i="24"/>
  <c r="AS136" i="24"/>
  <c r="AR136" i="24"/>
  <c r="AP136" i="24"/>
  <c r="AD142" i="24"/>
  <c r="AD128" i="24"/>
  <c r="AS128" i="24"/>
  <c r="W133" i="24"/>
  <c r="R133" i="24"/>
  <c r="Q133" i="24"/>
  <c r="AD136" i="24"/>
  <c r="AR142" i="24"/>
  <c r="J145" i="24"/>
  <c r="U145" i="24"/>
  <c r="AR128" i="24"/>
  <c r="U131" i="24"/>
  <c r="W134" i="24"/>
  <c r="P134" i="24"/>
  <c r="Q134" i="24"/>
  <c r="O139" i="24"/>
  <c r="L139" i="24"/>
  <c r="P142" i="24"/>
  <c r="L145" i="24"/>
  <c r="V145" i="24"/>
  <c r="V35" i="24"/>
  <c r="N36" i="24"/>
  <c r="N40" i="24"/>
  <c r="Q43" i="24"/>
  <c r="N44" i="24"/>
  <c r="L49" i="24"/>
  <c r="AS50" i="24"/>
  <c r="M61" i="24"/>
  <c r="N64" i="24"/>
  <c r="O64" i="24"/>
  <c r="L68" i="24"/>
  <c r="R69" i="24"/>
  <c r="J71" i="24"/>
  <c r="U71" i="24"/>
  <c r="AQ78" i="24"/>
  <c r="L78" i="24"/>
  <c r="V79" i="24"/>
  <c r="N89" i="24"/>
  <c r="AP89" i="24"/>
  <c r="K89" i="24"/>
  <c r="J89" i="24"/>
  <c r="U89" i="24"/>
  <c r="P109" i="24"/>
  <c r="R113" i="24"/>
  <c r="P113" i="24"/>
  <c r="U126" i="24"/>
  <c r="X130" i="24"/>
  <c r="S130" i="24"/>
  <c r="AP131" i="24"/>
  <c r="O133" i="24"/>
  <c r="S135" i="24"/>
  <c r="X135" i="24"/>
  <c r="AS135" i="24"/>
  <c r="W138" i="24"/>
  <c r="R138" i="24"/>
  <c r="Q138" i="24"/>
  <c r="J141" i="24"/>
  <c r="U141" i="24"/>
  <c r="O30" i="24"/>
  <c r="W35" i="24"/>
  <c r="U36" i="24"/>
  <c r="O40" i="24"/>
  <c r="AS42" i="24"/>
  <c r="O44" i="24"/>
  <c r="AD46" i="24"/>
  <c r="AD50" i="24"/>
  <c r="AQ58" i="24"/>
  <c r="U58" i="24"/>
  <c r="N61" i="24"/>
  <c r="R61" i="24"/>
  <c r="M69" i="24"/>
  <c r="U76" i="24"/>
  <c r="J76" i="24"/>
  <c r="R77" i="24"/>
  <c r="Q77" i="24"/>
  <c r="AS79" i="24"/>
  <c r="R84" i="24"/>
  <c r="Q84" i="24"/>
  <c r="V89" i="24"/>
  <c r="AQ89" i="24"/>
  <c r="Q93" i="24"/>
  <c r="R93" i="24"/>
  <c r="P93" i="24"/>
  <c r="Q97" i="24"/>
  <c r="P97" i="24"/>
  <c r="O112" i="24"/>
  <c r="N119" i="24"/>
  <c r="K119" i="24"/>
  <c r="J119" i="24"/>
  <c r="M119" i="24"/>
  <c r="AR120" i="24"/>
  <c r="P125" i="24"/>
  <c r="AQ125" i="24"/>
  <c r="O125" i="24"/>
  <c r="L125" i="24"/>
  <c r="R128" i="24"/>
  <c r="Q128" i="24"/>
  <c r="O129" i="24"/>
  <c r="M132" i="24"/>
  <c r="P133" i="24"/>
  <c r="R134" i="24"/>
  <c r="N136" i="24"/>
  <c r="U136" i="24"/>
  <c r="J136" i="24"/>
  <c r="X138" i="24"/>
  <c r="S138" i="24"/>
  <c r="V144" i="24"/>
  <c r="K147" i="24"/>
  <c r="N16" i="24"/>
  <c r="Q19" i="24"/>
  <c r="X26" i="24"/>
  <c r="AR31" i="24"/>
  <c r="P34" i="24"/>
  <c r="O42" i="24"/>
  <c r="AD42" i="24"/>
  <c r="X43" i="24"/>
  <c r="N49" i="24"/>
  <c r="AP50" i="24"/>
  <c r="AP56" i="24"/>
  <c r="V58" i="24"/>
  <c r="O61" i="24"/>
  <c r="N65" i="24"/>
  <c r="N67" i="24"/>
  <c r="V67" i="24"/>
  <c r="V71" i="24"/>
  <c r="K72" i="24"/>
  <c r="N74" i="24"/>
  <c r="AD79" i="24"/>
  <c r="P89" i="24"/>
  <c r="O92" i="24"/>
  <c r="X93" i="24"/>
  <c r="S93" i="24"/>
  <c r="X97" i="24"/>
  <c r="S97" i="24"/>
  <c r="X102" i="24"/>
  <c r="S102" i="24"/>
  <c r="AS102" i="24"/>
  <c r="AD102" i="24"/>
  <c r="N106" i="24"/>
  <c r="K106" i="24"/>
  <c r="J106" i="24"/>
  <c r="M106" i="24"/>
  <c r="R109" i="24"/>
  <c r="Q113" i="24"/>
  <c r="AR116" i="24"/>
  <c r="AS116" i="24"/>
  <c r="AD116" i="24"/>
  <c r="O119" i="24"/>
  <c r="L119" i="24"/>
  <c r="V119" i="24"/>
  <c r="AD120" i="24"/>
  <c r="S123" i="24"/>
  <c r="W132" i="24"/>
  <c r="N139" i="24"/>
  <c r="S143" i="24"/>
  <c r="X143" i="24"/>
  <c r="O147" i="24"/>
  <c r="L147" i="24"/>
  <c r="J148" i="24"/>
  <c r="K148" i="24"/>
  <c r="N93" i="24"/>
  <c r="AR99" i="24"/>
  <c r="AQ103" i="24"/>
  <c r="AS117" i="24"/>
  <c r="N123" i="24"/>
  <c r="W124" i="24"/>
  <c r="N142" i="24"/>
  <c r="O149" i="24"/>
  <c r="AS75" i="24"/>
  <c r="AR78" i="24"/>
  <c r="AQ82" i="24"/>
  <c r="AR83" i="24"/>
  <c r="M85" i="24"/>
  <c r="O86" i="24"/>
  <c r="K93" i="24"/>
  <c r="M94" i="24"/>
  <c r="M98" i="24"/>
  <c r="M102" i="24"/>
  <c r="M107" i="24"/>
  <c r="M112" i="24"/>
  <c r="N115" i="24"/>
  <c r="K123" i="24"/>
  <c r="Q124" i="24"/>
  <c r="O136" i="24"/>
  <c r="U140" i="24"/>
  <c r="K142" i="24"/>
  <c r="P144" i="24"/>
  <c r="AS144" i="24"/>
  <c r="O148" i="24"/>
  <c r="V148" i="24"/>
  <c r="Q64" i="24"/>
  <c r="O75" i="24"/>
  <c r="AD75" i="24"/>
  <c r="AD78" i="24"/>
  <c r="AD82" i="24"/>
  <c r="AD83" i="24"/>
  <c r="P86" i="24"/>
  <c r="S86" i="24"/>
  <c r="AR87" i="24"/>
  <c r="AS92" i="24"/>
  <c r="N94" i="24"/>
  <c r="R94" i="24"/>
  <c r="N98" i="24"/>
  <c r="R98" i="24"/>
  <c r="W99" i="24"/>
  <c r="AS101" i="24"/>
  <c r="N102" i="24"/>
  <c r="R102" i="24"/>
  <c r="AR107" i="24"/>
  <c r="AS108" i="24"/>
  <c r="N112" i="24"/>
  <c r="AR112" i="24"/>
  <c r="AP122" i="24"/>
  <c r="Q136" i="24"/>
  <c r="N143" i="24"/>
  <c r="W148" i="24"/>
  <c r="N80" i="24"/>
  <c r="AS80" i="24"/>
  <c r="O94" i="24"/>
  <c r="O98" i="24"/>
  <c r="O102" i="24"/>
  <c r="V103" i="24"/>
  <c r="N111" i="24"/>
  <c r="M123" i="24"/>
  <c r="N130" i="24"/>
  <c r="O135" i="24"/>
  <c r="AS140" i="24"/>
  <c r="V149" i="24"/>
  <c r="O2" i="24"/>
  <c r="AQ2" i="24"/>
  <c r="AR3" i="24"/>
  <c r="AP4" i="24"/>
  <c r="AQ4" i="24"/>
  <c r="AR4" i="24"/>
  <c r="P6" i="24"/>
  <c r="N7" i="24"/>
  <c r="Q7" i="24"/>
  <c r="AS7" i="24"/>
  <c r="O9" i="24"/>
  <c r="Q10" i="24"/>
  <c r="AP12" i="24"/>
  <c r="AQ12" i="24"/>
  <c r="M15" i="24"/>
  <c r="R15" i="24"/>
  <c r="W15" i="24"/>
  <c r="AR16" i="24"/>
  <c r="O17" i="24"/>
  <c r="J9" i="24"/>
  <c r="AP9" i="24"/>
  <c r="K9" i="24"/>
  <c r="K10" i="24"/>
  <c r="J10" i="24"/>
  <c r="AP10" i="24"/>
  <c r="U10" i="24"/>
  <c r="M10" i="24"/>
  <c r="AQ13" i="24"/>
  <c r="V13" i="24"/>
  <c r="J5" i="24"/>
  <c r="AP5" i="24"/>
  <c r="K5" i="24"/>
  <c r="K6" i="24"/>
  <c r="J6" i="24"/>
  <c r="U6" i="24"/>
  <c r="M6" i="24"/>
  <c r="M7" i="24"/>
  <c r="W7" i="24"/>
  <c r="V10" i="24"/>
  <c r="X15" i="24"/>
  <c r="AP16" i="24"/>
  <c r="AQ16" i="24"/>
  <c r="K24" i="24"/>
  <c r="J24" i="24"/>
  <c r="U24" i="24"/>
  <c r="F241" i="24"/>
  <c r="K2" i="24"/>
  <c r="J2" i="24"/>
  <c r="U2" i="24"/>
  <c r="M2" i="24"/>
  <c r="M3" i="24"/>
  <c r="W3" i="24"/>
  <c r="V6" i="24"/>
  <c r="U9" i="24"/>
  <c r="W10" i="24"/>
  <c r="AQ10" i="24"/>
  <c r="AS15" i="24"/>
  <c r="W22" i="24"/>
  <c r="M22" i="24"/>
  <c r="P22" i="24"/>
  <c r="V23" i="24"/>
  <c r="L23" i="24"/>
  <c r="K23" i="24"/>
  <c r="O23" i="24"/>
  <c r="V29" i="24"/>
  <c r="L29" i="24"/>
  <c r="K29" i="24"/>
  <c r="U5" i="24"/>
  <c r="W6" i="24"/>
  <c r="V9" i="24"/>
  <c r="L13" i="24"/>
  <c r="AD16" i="24"/>
  <c r="U19" i="24"/>
  <c r="M19" i="24"/>
  <c r="K19" i="24"/>
  <c r="J19" i="24"/>
  <c r="N19" i="24"/>
  <c r="S22" i="24"/>
  <c r="X22" i="24"/>
  <c r="N22" i="24"/>
  <c r="AS22" i="24"/>
  <c r="AR22" i="24"/>
  <c r="AQ22" i="24"/>
  <c r="AP22" i="24"/>
  <c r="AD22" i="24"/>
  <c r="W23" i="24"/>
  <c r="R23" i="24"/>
  <c r="AD23" i="24"/>
  <c r="AQ23" i="24"/>
  <c r="AP23" i="24"/>
  <c r="AR23" i="24"/>
  <c r="R30" i="24"/>
  <c r="P30" i="24"/>
  <c r="W30" i="24"/>
  <c r="M30" i="24"/>
  <c r="Q30" i="24"/>
  <c r="H241" i="24"/>
  <c r="R2" i="24"/>
  <c r="W2" i="24"/>
  <c r="V5" i="24"/>
  <c r="X6" i="24"/>
  <c r="L9" i="24"/>
  <c r="N10" i="24"/>
  <c r="AS10" i="24"/>
  <c r="AQ14" i="24"/>
  <c r="P15" i="24"/>
  <c r="V19" i="24"/>
  <c r="L19" i="24"/>
  <c r="S30" i="24"/>
  <c r="X30" i="24"/>
  <c r="N30" i="24"/>
  <c r="G241" i="24"/>
  <c r="L2" i="24"/>
  <c r="I241" i="24"/>
  <c r="S2" i="24"/>
  <c r="X2" i="24"/>
  <c r="AP3" i="24"/>
  <c r="L5" i="24"/>
  <c r="N6" i="24"/>
  <c r="AP6" i="24"/>
  <c r="M9" i="24"/>
  <c r="O10" i="24"/>
  <c r="M11" i="24"/>
  <c r="R11" i="24"/>
  <c r="W11" i="24"/>
  <c r="AR12" i="24"/>
  <c r="O13" i="24"/>
  <c r="N15" i="24"/>
  <c r="Q15" i="24"/>
  <c r="L17" i="24"/>
  <c r="V18" i="24"/>
  <c r="L18" i="24"/>
  <c r="O18" i="24"/>
  <c r="U27" i="24"/>
  <c r="M27" i="24"/>
  <c r="K27" i="24"/>
  <c r="J27" i="24"/>
  <c r="N27" i="24"/>
  <c r="AQ29" i="24"/>
  <c r="AP29" i="24"/>
  <c r="AS29" i="24"/>
  <c r="AR29" i="24"/>
  <c r="AD29" i="24"/>
  <c r="S10" i="24"/>
  <c r="X10" i="24"/>
  <c r="K14" i="24"/>
  <c r="J14" i="24"/>
  <c r="AP14" i="24"/>
  <c r="U14" i="24"/>
  <c r="M14" i="24"/>
  <c r="N2" i="24"/>
  <c r="AP2" i="24"/>
  <c r="AQ3" i="24"/>
  <c r="M5" i="24"/>
  <c r="O6" i="24"/>
  <c r="AS6" i="24"/>
  <c r="AQ6" i="24"/>
  <c r="P7" i="24"/>
  <c r="AR7" i="24"/>
  <c r="AP8" i="24"/>
  <c r="AQ8" i="24"/>
  <c r="AR8" i="24"/>
  <c r="N9" i="24"/>
  <c r="P10" i="24"/>
  <c r="AS12" i="24"/>
  <c r="S14" i="24"/>
  <c r="X14" i="24"/>
  <c r="AS14" i="24"/>
  <c r="W18" i="24"/>
  <c r="R18" i="24"/>
  <c r="AS18" i="24"/>
  <c r="AQ18" i="24"/>
  <c r="AP18" i="24"/>
  <c r="AR18" i="24"/>
  <c r="Q22" i="24"/>
  <c r="P23" i="24"/>
  <c r="M24" i="24"/>
  <c r="AS28" i="24"/>
  <c r="AR28" i="24"/>
  <c r="AQ28" i="24"/>
  <c r="AD28" i="24"/>
  <c r="AP28" i="24"/>
  <c r="O29" i="24"/>
  <c r="O3" i="24"/>
  <c r="Q4" i="24"/>
  <c r="AD6" i="24"/>
  <c r="O7" i="24"/>
  <c r="Q8" i="24"/>
  <c r="AD10" i="24"/>
  <c r="O11" i="24"/>
  <c r="Q12" i="24"/>
  <c r="K13" i="24"/>
  <c r="AD14" i="24"/>
  <c r="O15" i="24"/>
  <c r="Q16" i="24"/>
  <c r="K17" i="24"/>
  <c r="K18" i="24"/>
  <c r="X18" i="24"/>
  <c r="W19" i="24"/>
  <c r="AQ19" i="24"/>
  <c r="K20" i="24"/>
  <c r="U23" i="24"/>
  <c r="M23" i="24"/>
  <c r="AP24" i="24"/>
  <c r="J25" i="24"/>
  <c r="U26" i="24"/>
  <c r="W27" i="24"/>
  <c r="AS27" i="24"/>
  <c r="M28" i="24"/>
  <c r="X28" i="24"/>
  <c r="N29" i="24"/>
  <c r="AQ31" i="24"/>
  <c r="R33" i="24"/>
  <c r="AR33" i="24"/>
  <c r="O34" i="24"/>
  <c r="AS34" i="24"/>
  <c r="AD34" i="24"/>
  <c r="AP34" i="24"/>
  <c r="U35" i="24"/>
  <c r="M35" i="24"/>
  <c r="K35" i="24"/>
  <c r="V38" i="24"/>
  <c r="P39" i="24"/>
  <c r="N45" i="24"/>
  <c r="AQ45" i="24"/>
  <c r="AP45" i="24"/>
  <c r="AD45" i="24"/>
  <c r="AS45" i="24"/>
  <c r="R46" i="24"/>
  <c r="W46" i="24"/>
  <c r="AD47" i="24"/>
  <c r="AS47" i="24"/>
  <c r="AD52" i="24"/>
  <c r="AP52" i="24"/>
  <c r="AQ52" i="24"/>
  <c r="AS52" i="24"/>
  <c r="V66" i="24"/>
  <c r="L66" i="24"/>
  <c r="O66" i="24"/>
  <c r="U73" i="24"/>
  <c r="K73" i="24"/>
  <c r="J73" i="24"/>
  <c r="M73" i="24"/>
  <c r="N73" i="24"/>
  <c r="AQ76" i="24"/>
  <c r="AP76" i="24"/>
  <c r="AD76" i="24"/>
  <c r="AR76" i="24"/>
  <c r="AS76" i="24"/>
  <c r="J78" i="24"/>
  <c r="AP78" i="24"/>
  <c r="U78" i="24"/>
  <c r="M78" i="24"/>
  <c r="K78" i="24"/>
  <c r="W36" i="24"/>
  <c r="P36" i="24"/>
  <c r="M36" i="24"/>
  <c r="R36" i="24"/>
  <c r="R38" i="24"/>
  <c r="W38" i="24"/>
  <c r="AR38" i="24"/>
  <c r="X47" i="24"/>
  <c r="N47" i="24"/>
  <c r="R66" i="24"/>
  <c r="W66" i="24"/>
  <c r="P66" i="24"/>
  <c r="L73" i="24"/>
  <c r="V73" i="24"/>
  <c r="W76" i="24"/>
  <c r="M76" i="24"/>
  <c r="R76" i="24"/>
  <c r="AD85" i="24"/>
  <c r="AR85" i="24"/>
  <c r="AS85" i="24"/>
  <c r="AQ85" i="24"/>
  <c r="AP85" i="24"/>
  <c r="K34" i="24"/>
  <c r="J34" i="24"/>
  <c r="M34" i="24"/>
  <c r="U39" i="24"/>
  <c r="M39" i="24"/>
  <c r="J39" i="24"/>
  <c r="N39" i="24"/>
  <c r="AR40" i="24"/>
  <c r="AQ40" i="24"/>
  <c r="AD40" i="24"/>
  <c r="AP40" i="24"/>
  <c r="V41" i="24"/>
  <c r="L41" i="24"/>
  <c r="W48" i="24"/>
  <c r="Q48" i="24"/>
  <c r="P48" i="24"/>
  <c r="M48" i="24"/>
  <c r="V62" i="24"/>
  <c r="L62" i="24"/>
  <c r="AQ62" i="24"/>
  <c r="O62" i="24"/>
  <c r="K62" i="24"/>
  <c r="V85" i="24"/>
  <c r="L85" i="24"/>
  <c r="O85" i="24"/>
  <c r="K85" i="24"/>
  <c r="K88" i="24"/>
  <c r="J88" i="24"/>
  <c r="M88" i="24"/>
  <c r="U88" i="24"/>
  <c r="AP88" i="24"/>
  <c r="N88" i="24"/>
  <c r="K92" i="24"/>
  <c r="J92" i="24"/>
  <c r="U92" i="24"/>
  <c r="M92" i="24"/>
  <c r="N92" i="24"/>
  <c r="AP92" i="24"/>
  <c r="AR11" i="24"/>
  <c r="N13" i="24"/>
  <c r="P14" i="24"/>
  <c r="AR15" i="24"/>
  <c r="N17" i="24"/>
  <c r="N20" i="24"/>
  <c r="P24" i="24"/>
  <c r="AS24" i="24"/>
  <c r="M25" i="24"/>
  <c r="Q27" i="24"/>
  <c r="R28" i="24"/>
  <c r="AR32" i="24"/>
  <c r="AQ32" i="24"/>
  <c r="AS36" i="24"/>
  <c r="AR36" i="24"/>
  <c r="AQ36" i="24"/>
  <c r="M37" i="24"/>
  <c r="U37" i="24"/>
  <c r="K37" i="24"/>
  <c r="M38" i="24"/>
  <c r="AS38" i="24"/>
  <c r="AD38" i="24"/>
  <c r="AQ38" i="24"/>
  <c r="V39" i="24"/>
  <c r="K42" i="24"/>
  <c r="J42" i="24"/>
  <c r="N42" i="24"/>
  <c r="M42" i="24"/>
  <c r="V45" i="24"/>
  <c r="L45" i="24"/>
  <c r="AR48" i="24"/>
  <c r="AS54" i="24"/>
  <c r="X54" i="24"/>
  <c r="O54" i="24"/>
  <c r="N54" i="24"/>
  <c r="R62" i="24"/>
  <c r="W62" i="24"/>
  <c r="P62" i="24"/>
  <c r="AP65" i="24"/>
  <c r="AR65" i="24"/>
  <c r="AQ65" i="24"/>
  <c r="AS65" i="24"/>
  <c r="AD65" i="24"/>
  <c r="Q66" i="24"/>
  <c r="L88" i="24"/>
  <c r="V88" i="24"/>
  <c r="O88" i="24"/>
  <c r="AQ88" i="24"/>
  <c r="Q24" i="24"/>
  <c r="U31" i="24"/>
  <c r="M31" i="24"/>
  <c r="M33" i="24"/>
  <c r="W33" i="24"/>
  <c r="U34" i="24"/>
  <c r="AQ41" i="24"/>
  <c r="AP41" i="24"/>
  <c r="AS41" i="24"/>
  <c r="AR41" i="24"/>
  <c r="AD41" i="24"/>
  <c r="Q47" i="24"/>
  <c r="AP55" i="24"/>
  <c r="AD55" i="24"/>
  <c r="AQ55" i="24"/>
  <c r="L59" i="24"/>
  <c r="V59" i="24"/>
  <c r="AD59" i="24"/>
  <c r="AP59" i="24"/>
  <c r="AR59" i="24"/>
  <c r="AR72" i="24"/>
  <c r="AQ72" i="24"/>
  <c r="AP72" i="24"/>
  <c r="AS72" i="24"/>
  <c r="AD72" i="24"/>
  <c r="O73" i="24"/>
  <c r="P76" i="24"/>
  <c r="K77" i="24"/>
  <c r="J77" i="24"/>
  <c r="U77" i="24"/>
  <c r="N77" i="24"/>
  <c r="M77" i="24"/>
  <c r="L80" i="24"/>
  <c r="O80" i="24"/>
  <c r="V80" i="24"/>
  <c r="K80" i="24"/>
  <c r="L100" i="24"/>
  <c r="O100" i="24"/>
  <c r="AQ100" i="24"/>
  <c r="V100" i="24"/>
  <c r="AR2" i="24"/>
  <c r="P5" i="24"/>
  <c r="AR6" i="24"/>
  <c r="P9" i="24"/>
  <c r="AR10" i="24"/>
  <c r="P13" i="24"/>
  <c r="AP13" i="24"/>
  <c r="AR14" i="24"/>
  <c r="P17" i="24"/>
  <c r="AP17" i="24"/>
  <c r="Q20" i="24"/>
  <c r="R24" i="24"/>
  <c r="K26" i="24"/>
  <c r="J26" i="24"/>
  <c r="AP27" i="24"/>
  <c r="R32" i="24"/>
  <c r="AP32" i="24"/>
  <c r="W34" i="24"/>
  <c r="AD36" i="24"/>
  <c r="W37" i="24"/>
  <c r="P38" i="24"/>
  <c r="R42" i="24"/>
  <c r="W42" i="24"/>
  <c r="Q42" i="24"/>
  <c r="U45" i="24"/>
  <c r="S47" i="24"/>
  <c r="K50" i="24"/>
  <c r="J50" i="24"/>
  <c r="U50" i="24"/>
  <c r="M50" i="24"/>
  <c r="J53" i="24"/>
  <c r="K53" i="24"/>
  <c r="N53" i="24"/>
  <c r="U53" i="24"/>
  <c r="W55" i="24"/>
  <c r="R55" i="24"/>
  <c r="Q55" i="24"/>
  <c r="P55" i="24"/>
  <c r="Q62" i="24"/>
  <c r="L70" i="24"/>
  <c r="V70" i="24"/>
  <c r="O70" i="24"/>
  <c r="Q76" i="24"/>
  <c r="V77" i="24"/>
  <c r="L77" i="24"/>
  <c r="AQ77" i="24"/>
  <c r="R100" i="24"/>
  <c r="Q100" i="24"/>
  <c r="P100" i="24"/>
  <c r="AS2" i="24"/>
  <c r="Q5" i="24"/>
  <c r="Q9" i="24"/>
  <c r="Q13" i="24"/>
  <c r="Q17" i="24"/>
  <c r="AR17" i="24"/>
  <c r="M18" i="24"/>
  <c r="R20" i="24"/>
  <c r="P25" i="24"/>
  <c r="AQ25" i="24"/>
  <c r="AP25" i="24"/>
  <c r="Q26" i="24"/>
  <c r="AQ27" i="24"/>
  <c r="S32" i="24"/>
  <c r="AD32" i="24"/>
  <c r="AS32" i="24"/>
  <c r="O33" i="24"/>
  <c r="AQ33" i="24"/>
  <c r="AD33" i="24"/>
  <c r="L34" i="24"/>
  <c r="AQ34" i="24"/>
  <c r="N35" i="24"/>
  <c r="Q36" i="24"/>
  <c r="AR37" i="24"/>
  <c r="Q38" i="24"/>
  <c r="K39" i="24"/>
  <c r="AD39" i="24"/>
  <c r="AQ39" i="24"/>
  <c r="AP39" i="24"/>
  <c r="AS39" i="24"/>
  <c r="W40" i="24"/>
  <c r="M40" i="24"/>
  <c r="O41" i="24"/>
  <c r="S42" i="24"/>
  <c r="X42" i="24"/>
  <c r="K45" i="24"/>
  <c r="K46" i="24"/>
  <c r="J46" i="24"/>
  <c r="M46" i="24"/>
  <c r="AP46" i="24"/>
  <c r="U46" i="24"/>
  <c r="AQ47" i="24"/>
  <c r="L51" i="24"/>
  <c r="V51" i="24"/>
  <c r="P51" i="24"/>
  <c r="AD51" i="24"/>
  <c r="AS51" i="24"/>
  <c r="AQ51" i="24"/>
  <c r="AP51" i="24"/>
  <c r="X52" i="24"/>
  <c r="Q52" i="24"/>
  <c r="AR55" i="24"/>
  <c r="S59" i="24"/>
  <c r="X59" i="24"/>
  <c r="AQ59" i="24"/>
  <c r="R70" i="24"/>
  <c r="P70" i="24"/>
  <c r="P77" i="24"/>
  <c r="K79" i="24"/>
  <c r="J79" i="24"/>
  <c r="AP79" i="24"/>
  <c r="M79" i="24"/>
  <c r="N79" i="24"/>
  <c r="T241" i="24"/>
  <c r="F244" i="24" s="1"/>
  <c r="N251" i="24" s="1"/>
  <c r="AQ17" i="24"/>
  <c r="AS17" i="24"/>
  <c r="N18" i="24"/>
  <c r="AP19" i="24"/>
  <c r="P21" i="24"/>
  <c r="AQ21" i="24"/>
  <c r="K22" i="24"/>
  <c r="N23" i="24"/>
  <c r="R25" i="24"/>
  <c r="V27" i="24"/>
  <c r="AR27" i="24"/>
  <c r="K30" i="24"/>
  <c r="J30" i="24"/>
  <c r="AS30" i="24"/>
  <c r="AP31" i="24"/>
  <c r="U33" i="24"/>
  <c r="K33" i="24"/>
  <c r="P33" i="24"/>
  <c r="AP33" i="24"/>
  <c r="N34" i="24"/>
  <c r="AR34" i="24"/>
  <c r="J37" i="24"/>
  <c r="AQ37" i="24"/>
  <c r="AP37" i="24"/>
  <c r="AD37" i="24"/>
  <c r="AS37" i="24"/>
  <c r="K38" i="24"/>
  <c r="U38" i="24"/>
  <c r="J38" i="24"/>
  <c r="N38" i="24"/>
  <c r="O39" i="24"/>
  <c r="M45" i="24"/>
  <c r="AQ46" i="24"/>
  <c r="V46" i="24"/>
  <c r="L46" i="24"/>
  <c r="O46" i="24"/>
  <c r="L47" i="24"/>
  <c r="O47" i="24"/>
  <c r="V47" i="24"/>
  <c r="AR47" i="24"/>
  <c r="R48" i="24"/>
  <c r="S54" i="24"/>
  <c r="AS55" i="24"/>
  <c r="O59" i="24"/>
  <c r="AS59" i="24"/>
  <c r="J66" i="24"/>
  <c r="M66" i="24"/>
  <c r="U66" i="24"/>
  <c r="K66" i="24"/>
  <c r="AP66" i="24"/>
  <c r="N66" i="24"/>
  <c r="X69" i="24"/>
  <c r="S69" i="24"/>
  <c r="O37" i="24"/>
  <c r="W39" i="24"/>
  <c r="X40" i="24"/>
  <c r="N41" i="24"/>
  <c r="R47" i="24"/>
  <c r="S48" i="24"/>
  <c r="N52" i="24"/>
  <c r="L55" i="24"/>
  <c r="V55" i="24"/>
  <c r="K55" i="24"/>
  <c r="O55" i="24"/>
  <c r="X68" i="24"/>
  <c r="O68" i="24"/>
  <c r="AP69" i="24"/>
  <c r="AQ69" i="24"/>
  <c r="AD69" i="24"/>
  <c r="AR69" i="24"/>
  <c r="J70" i="24"/>
  <c r="U70" i="24"/>
  <c r="K70" i="24"/>
  <c r="M70" i="24"/>
  <c r="W72" i="24"/>
  <c r="M72" i="24"/>
  <c r="P72" i="24"/>
  <c r="U82" i="24"/>
  <c r="J82" i="24"/>
  <c r="AS84" i="24"/>
  <c r="AR84" i="24"/>
  <c r="AQ84" i="24"/>
  <c r="AP84" i="24"/>
  <c r="AD84" i="24"/>
  <c r="AP98" i="24"/>
  <c r="AQ98" i="24"/>
  <c r="AS98" i="24"/>
  <c r="AR98" i="24"/>
  <c r="J41" i="24"/>
  <c r="U43" i="24"/>
  <c r="M43" i="24"/>
  <c r="W47" i="24"/>
  <c r="V56" i="24"/>
  <c r="K56" i="24"/>
  <c r="R58" i="24"/>
  <c r="W58" i="24"/>
  <c r="M58" i="24"/>
  <c r="P58" i="24"/>
  <c r="Q59" i="24"/>
  <c r="K63" i="24"/>
  <c r="J63" i="24"/>
  <c r="U63" i="24"/>
  <c r="M63" i="24"/>
  <c r="AR66" i="24"/>
  <c r="N70" i="24"/>
  <c r="AR70" i="24"/>
  <c r="P73" i="24"/>
  <c r="W80" i="24"/>
  <c r="M80" i="24"/>
  <c r="R80" i="24"/>
  <c r="P80" i="24"/>
  <c r="AR80" i="24"/>
  <c r="Q80" i="24"/>
  <c r="R81" i="24"/>
  <c r="Q81" i="24"/>
  <c r="P81" i="24"/>
  <c r="M81" i="24"/>
  <c r="AD81" i="24"/>
  <c r="AR81" i="24"/>
  <c r="K82" i="24"/>
  <c r="AQ99" i="24"/>
  <c r="L99" i="24"/>
  <c r="V99" i="24"/>
  <c r="O99" i="24"/>
  <c r="AR26" i="24"/>
  <c r="P29" i="24"/>
  <c r="AR30" i="24"/>
  <c r="Q35" i="24"/>
  <c r="L37" i="24"/>
  <c r="K41" i="24"/>
  <c r="R44" i="24"/>
  <c r="N48" i="24"/>
  <c r="AQ49" i="24"/>
  <c r="AP49" i="24"/>
  <c r="R50" i="24"/>
  <c r="Q50" i="24"/>
  <c r="X51" i="24"/>
  <c r="X58" i="24"/>
  <c r="N58" i="24"/>
  <c r="AS58" i="24"/>
  <c r="AR58" i="24"/>
  <c r="X61" i="24"/>
  <c r="Q61" i="24"/>
  <c r="V63" i="24"/>
  <c r="J67" i="24"/>
  <c r="K67" i="24"/>
  <c r="V69" i="24"/>
  <c r="L69" i="24"/>
  <c r="K69" i="24"/>
  <c r="Q72" i="24"/>
  <c r="X73" i="24"/>
  <c r="S73" i="24"/>
  <c r="AP73" i="24"/>
  <c r="AD73" i="24"/>
  <c r="AQ73" i="24"/>
  <c r="J74" i="24"/>
  <c r="K74" i="24"/>
  <c r="U74" i="24"/>
  <c r="S76" i="24"/>
  <c r="AP77" i="24"/>
  <c r="AS77" i="24"/>
  <c r="AD77" i="24"/>
  <c r="AP81" i="24"/>
  <c r="M82" i="24"/>
  <c r="X85" i="24"/>
  <c r="S85" i="24"/>
  <c r="Q85" i="24"/>
  <c r="O36" i="24"/>
  <c r="U47" i="24"/>
  <c r="M47" i="24"/>
  <c r="O48" i="24"/>
  <c r="V50" i="24"/>
  <c r="U59" i="24"/>
  <c r="M59" i="24"/>
  <c r="K59" i="24"/>
  <c r="J59" i="24"/>
  <c r="N59" i="24"/>
  <c r="W63" i="24"/>
  <c r="AP63" i="24"/>
  <c r="U67" i="24"/>
  <c r="S68" i="24"/>
  <c r="P69" i="24"/>
  <c r="R72" i="24"/>
  <c r="V74" i="24"/>
  <c r="V76" i="24"/>
  <c r="L76" i="24"/>
  <c r="K76" i="24"/>
  <c r="O76" i="24"/>
  <c r="AQ81" i="24"/>
  <c r="N82" i="24"/>
  <c r="J91" i="24"/>
  <c r="AP91" i="24"/>
  <c r="K91" i="24"/>
  <c r="U91" i="24"/>
  <c r="N91" i="24"/>
  <c r="M91" i="24"/>
  <c r="N51" i="24"/>
  <c r="P52" i="24"/>
  <c r="Q54" i="24"/>
  <c r="AR54" i="24"/>
  <c r="O65" i="24"/>
  <c r="Q68" i="24"/>
  <c r="N69" i="24"/>
  <c r="N76" i="24"/>
  <c r="V81" i="24"/>
  <c r="K81" i="24"/>
  <c r="O81" i="24"/>
  <c r="L84" i="24"/>
  <c r="O84" i="24"/>
  <c r="V84" i="24"/>
  <c r="N85" i="24"/>
  <c r="AP86" i="24"/>
  <c r="AS86" i="24"/>
  <c r="AD86" i="24"/>
  <c r="AR86" i="24"/>
  <c r="AQ86" i="24"/>
  <c r="AP94" i="24"/>
  <c r="AQ94" i="24"/>
  <c r="AS94" i="24"/>
  <c r="J103" i="24"/>
  <c r="AP103" i="24"/>
  <c r="K103" i="24"/>
  <c r="N103" i="24"/>
  <c r="M103" i="24"/>
  <c r="U103" i="24"/>
  <c r="N105" i="24"/>
  <c r="S105" i="24"/>
  <c r="AD114" i="24"/>
  <c r="AS114" i="24"/>
  <c r="AR114" i="24"/>
  <c r="AP114" i="24"/>
  <c r="R121" i="24"/>
  <c r="P121" i="24"/>
  <c r="W121" i="24"/>
  <c r="U144" i="24"/>
  <c r="K144" i="24"/>
  <c r="J144" i="24"/>
  <c r="M144" i="24"/>
  <c r="N144" i="24"/>
  <c r="N101" i="24"/>
  <c r="L120" i="24"/>
  <c r="V120" i="24"/>
  <c r="X126" i="24"/>
  <c r="N126" i="24"/>
  <c r="X132" i="24"/>
  <c r="Q132" i="24"/>
  <c r="S132" i="24"/>
  <c r="K104" i="24"/>
  <c r="J104" i="24"/>
  <c r="U104" i="24"/>
  <c r="M104" i="24"/>
  <c r="AP104" i="24"/>
  <c r="N104" i="24"/>
  <c r="R108" i="24"/>
  <c r="Q108" i="24"/>
  <c r="S109" i="24"/>
  <c r="X109" i="24"/>
  <c r="V114" i="24"/>
  <c r="L114" i="24"/>
  <c r="K114" i="24"/>
  <c r="O114" i="24"/>
  <c r="AQ123" i="24"/>
  <c r="AP123" i="24"/>
  <c r="AR123" i="24"/>
  <c r="AD123" i="24"/>
  <c r="AP124" i="24"/>
  <c r="AD124" i="24"/>
  <c r="AQ124" i="24"/>
  <c r="AR124" i="24"/>
  <c r="J128" i="24"/>
  <c r="K128" i="24"/>
  <c r="M128" i="24"/>
  <c r="U128" i="24"/>
  <c r="N128" i="24"/>
  <c r="M101" i="24"/>
  <c r="W101" i="24"/>
  <c r="P101" i="24"/>
  <c r="S108" i="24"/>
  <c r="N108" i="24"/>
  <c r="AS109" i="24"/>
  <c r="AQ109" i="24"/>
  <c r="AP109" i="24"/>
  <c r="AR109" i="24"/>
  <c r="S110" i="24"/>
  <c r="W114" i="24"/>
  <c r="R114" i="24"/>
  <c r="Q114" i="24"/>
  <c r="AQ114" i="24"/>
  <c r="X101" i="24"/>
  <c r="S101" i="24"/>
  <c r="R104" i="24"/>
  <c r="P104" i="24"/>
  <c r="O108" i="24"/>
  <c r="O120" i="24"/>
  <c r="AS124" i="24"/>
  <c r="S137" i="24"/>
  <c r="X137" i="24"/>
  <c r="N137" i="24"/>
  <c r="K51" i="24"/>
  <c r="Q56" i="24"/>
  <c r="P60" i="24"/>
  <c r="AQ61" i="24"/>
  <c r="U62" i="24"/>
  <c r="Q67" i="24"/>
  <c r="P71" i="24"/>
  <c r="Q74" i="24"/>
  <c r="AR74" i="24"/>
  <c r="R79" i="24"/>
  <c r="W79" i="24"/>
  <c r="P84" i="24"/>
  <c r="J87" i="24"/>
  <c r="AP87" i="24"/>
  <c r="N87" i="24"/>
  <c r="M87" i="24"/>
  <c r="U87" i="24"/>
  <c r="AD93" i="24"/>
  <c r="AP93" i="24"/>
  <c r="AS93" i="24"/>
  <c r="J95" i="24"/>
  <c r="AP95" i="24"/>
  <c r="K95" i="24"/>
  <c r="U95" i="24"/>
  <c r="K96" i="24"/>
  <c r="J96" i="24"/>
  <c r="U96" i="24"/>
  <c r="M96" i="24"/>
  <c r="N96" i="24"/>
  <c r="M97" i="24"/>
  <c r="W97" i="24"/>
  <c r="R97" i="24"/>
  <c r="P108" i="24"/>
  <c r="AS123" i="24"/>
  <c r="P41" i="24"/>
  <c r="AR42" i="24"/>
  <c r="P45" i="24"/>
  <c r="AR46" i="24"/>
  <c r="P49" i="24"/>
  <c r="AR50" i="24"/>
  <c r="P53" i="24"/>
  <c r="Q53" i="24"/>
  <c r="AP53" i="24"/>
  <c r="M55" i="24"/>
  <c r="U55" i="24"/>
  <c r="AS57" i="24"/>
  <c r="Q60" i="24"/>
  <c r="AR61" i="24"/>
  <c r="M62" i="24"/>
  <c r="P64" i="24"/>
  <c r="N68" i="24"/>
  <c r="AR68" i="24"/>
  <c r="U69" i="24"/>
  <c r="Q71" i="24"/>
  <c r="P75" i="24"/>
  <c r="AR75" i="24"/>
  <c r="S77" i="24"/>
  <c r="V78" i="24"/>
  <c r="X79" i="24"/>
  <c r="AQ80" i="24"/>
  <c r="AQ87" i="24"/>
  <c r="L87" i="24"/>
  <c r="V87" i="24"/>
  <c r="AQ95" i="24"/>
  <c r="L95" i="24"/>
  <c r="V95" i="24"/>
  <c r="O95" i="24"/>
  <c r="AD97" i="24"/>
  <c r="AQ97" i="24"/>
  <c r="AP97" i="24"/>
  <c r="Q104" i="24"/>
  <c r="AP106" i="24"/>
  <c r="AQ106" i="24"/>
  <c r="AD106" i="24"/>
  <c r="AS106" i="24"/>
  <c r="Q109" i="24"/>
  <c r="N110" i="24"/>
  <c r="P114" i="24"/>
  <c r="S126" i="24"/>
  <c r="J135" i="24"/>
  <c r="K135" i="24"/>
  <c r="U135" i="24"/>
  <c r="AP135" i="24"/>
  <c r="M135" i="24"/>
  <c r="N135" i="24"/>
  <c r="M51" i="24"/>
  <c r="R53" i="24"/>
  <c r="P54" i="24"/>
  <c r="P57" i="24"/>
  <c r="Q57" i="24"/>
  <c r="AP57" i="24"/>
  <c r="O58" i="24"/>
  <c r="AS61" i="24"/>
  <c r="N62" i="24"/>
  <c r="AP62" i="24"/>
  <c r="N72" i="24"/>
  <c r="O72" i="24"/>
  <c r="K84" i="24"/>
  <c r="U84" i="24"/>
  <c r="J84" i="24"/>
  <c r="Q101" i="24"/>
  <c r="W108" i="24"/>
  <c r="V110" i="24"/>
  <c r="L110" i="24"/>
  <c r="K110" i="24"/>
  <c r="O110" i="24"/>
  <c r="X115" i="24"/>
  <c r="Q115" i="24"/>
  <c r="AS115" i="24"/>
  <c r="L121" i="24"/>
  <c r="AQ121" i="24"/>
  <c r="O121" i="24"/>
  <c r="V121" i="24"/>
  <c r="O79" i="24"/>
  <c r="X81" i="24"/>
  <c r="L82" i="24"/>
  <c r="L83" i="24"/>
  <c r="V83" i="24"/>
  <c r="X84" i="24"/>
  <c r="P88" i="24"/>
  <c r="AS88" i="24"/>
  <c r="AR89" i="24"/>
  <c r="AP90" i="24"/>
  <c r="AQ90" i="24"/>
  <c r="AR90" i="24"/>
  <c r="P92" i="24"/>
  <c r="AQ92" i="24"/>
  <c r="Q96" i="24"/>
  <c r="N97" i="24"/>
  <c r="J99" i="24"/>
  <c r="AP99" i="24"/>
  <c r="K99" i="24"/>
  <c r="K100" i="24"/>
  <c r="J100" i="24"/>
  <c r="U100" i="24"/>
  <c r="M100" i="24"/>
  <c r="V104" i="24"/>
  <c r="M105" i="24"/>
  <c r="W105" i="24"/>
  <c r="AD110" i="24"/>
  <c r="AS110" i="24"/>
  <c r="AR110" i="24"/>
  <c r="AS113" i="24"/>
  <c r="AQ113" i="24"/>
  <c r="AP113" i="24"/>
  <c r="AD113" i="24"/>
  <c r="AR113" i="24"/>
  <c r="V128" i="24"/>
  <c r="L128" i="24"/>
  <c r="AQ128" i="24"/>
  <c r="U134" i="24"/>
  <c r="M134" i="24"/>
  <c r="K134" i="24"/>
  <c r="J134" i="24"/>
  <c r="N134" i="24"/>
  <c r="V143" i="24"/>
  <c r="K143" i="24"/>
  <c r="O143" i="24"/>
  <c r="L143" i="24"/>
  <c r="P143" i="24"/>
  <c r="P78" i="24"/>
  <c r="AR79" i="24"/>
  <c r="O83" i="24"/>
  <c r="W85" i="24"/>
  <c r="AD90" i="24"/>
  <c r="V92" i="24"/>
  <c r="M93" i="24"/>
  <c r="W93" i="24"/>
  <c r="W96" i="24"/>
  <c r="X100" i="24"/>
  <c r="AR105" i="24"/>
  <c r="N109" i="24"/>
  <c r="P110" i="24"/>
  <c r="X111" i="24"/>
  <c r="Q111" i="24"/>
  <c r="J125" i="24"/>
  <c r="K125" i="24"/>
  <c r="M125" i="24"/>
  <c r="AP125" i="24"/>
  <c r="N125" i="24"/>
  <c r="AP127" i="24"/>
  <c r="AD127" i="24"/>
  <c r="AQ127" i="24"/>
  <c r="AR127" i="24"/>
  <c r="O128" i="24"/>
  <c r="Q78" i="24"/>
  <c r="AP80" i="24"/>
  <c r="P82" i="24"/>
  <c r="AP82" i="24"/>
  <c r="P83" i="24"/>
  <c r="M89" i="24"/>
  <c r="W89" i="24"/>
  <c r="W92" i="24"/>
  <c r="X96" i="24"/>
  <c r="N100" i="24"/>
  <c r="O104" i="24"/>
  <c r="AS104" i="24"/>
  <c r="AS105" i="24"/>
  <c r="J107" i="24"/>
  <c r="AP107" i="24"/>
  <c r="K107" i="24"/>
  <c r="K108" i="24"/>
  <c r="J108" i="24"/>
  <c r="U108" i="24"/>
  <c r="M108" i="24"/>
  <c r="Q110" i="24"/>
  <c r="AS111" i="24"/>
  <c r="K113" i="24"/>
  <c r="U113" i="24"/>
  <c r="J113" i="24"/>
  <c r="M113" i="24"/>
  <c r="AD118" i="24"/>
  <c r="AP118" i="24"/>
  <c r="AQ118" i="24"/>
  <c r="W122" i="24"/>
  <c r="Q122" i="24"/>
  <c r="P122" i="24"/>
  <c r="R122" i="24"/>
  <c r="AP139" i="24"/>
  <c r="AR139" i="24"/>
  <c r="AD139" i="24"/>
  <c r="AQ139" i="24"/>
  <c r="AS139" i="24"/>
  <c r="R141" i="24"/>
  <c r="W141" i="24"/>
  <c r="M141" i="24"/>
  <c r="P141" i="24"/>
  <c r="Q141" i="24"/>
  <c r="R83" i="24"/>
  <c r="Q83" i="24"/>
  <c r="P85" i="24"/>
  <c r="W88" i="24"/>
  <c r="V91" i="24"/>
  <c r="X92" i="24"/>
  <c r="M99" i="24"/>
  <c r="AS100" i="24"/>
  <c r="AP100" i="24"/>
  <c r="AR101" i="24"/>
  <c r="AP102" i="24"/>
  <c r="AQ102" i="24"/>
  <c r="AR102" i="24"/>
  <c r="AQ104" i="24"/>
  <c r="Q105" i="24"/>
  <c r="V108" i="24"/>
  <c r="W109" i="24"/>
  <c r="M109" i="24"/>
  <c r="R110" i="24"/>
  <c r="L113" i="24"/>
  <c r="V113" i="24"/>
  <c r="N114" i="24"/>
  <c r="S114" i="24"/>
  <c r="J120" i="24"/>
  <c r="AP120" i="24"/>
  <c r="K120" i="24"/>
  <c r="M120" i="24"/>
  <c r="N120" i="24"/>
  <c r="K121" i="24"/>
  <c r="J121" i="24"/>
  <c r="U121" i="24"/>
  <c r="M121" i="24"/>
  <c r="AP121" i="24"/>
  <c r="N121" i="24"/>
  <c r="W130" i="24"/>
  <c r="M130" i="24"/>
  <c r="P130" i="24"/>
  <c r="Q130" i="24"/>
  <c r="K133" i="24"/>
  <c r="N133" i="24"/>
  <c r="M133" i="24"/>
  <c r="J133" i="24"/>
  <c r="U133" i="24"/>
  <c r="V138" i="24"/>
  <c r="L138" i="24"/>
  <c r="O138" i="24"/>
  <c r="P138" i="24"/>
  <c r="O89" i="24"/>
  <c r="Q90" i="24"/>
  <c r="O93" i="24"/>
  <c r="Q94" i="24"/>
  <c r="O97" i="24"/>
  <c r="Q98" i="24"/>
  <c r="O101" i="24"/>
  <c r="Q102" i="24"/>
  <c r="O105" i="24"/>
  <c r="Q106" i="24"/>
  <c r="O109" i="24"/>
  <c r="O111" i="24"/>
  <c r="O115" i="24"/>
  <c r="W117" i="24"/>
  <c r="AP119" i="24"/>
  <c r="AQ119" i="24"/>
  <c r="AR119" i="24"/>
  <c r="N122" i="24"/>
  <c r="X127" i="24"/>
  <c r="W137" i="24"/>
  <c r="M137" i="24"/>
  <c r="Q137" i="24"/>
  <c r="P137" i="24"/>
  <c r="R137" i="24"/>
  <c r="X145" i="24"/>
  <c r="S145" i="24"/>
  <c r="P87" i="24"/>
  <c r="AR88" i="24"/>
  <c r="L89" i="24"/>
  <c r="P91" i="24"/>
  <c r="AR92" i="24"/>
  <c r="L93" i="24"/>
  <c r="P95" i="24"/>
  <c r="AR96" i="24"/>
  <c r="L97" i="24"/>
  <c r="P99" i="24"/>
  <c r="AR100" i="24"/>
  <c r="L101" i="24"/>
  <c r="P103" i="24"/>
  <c r="AR104" i="24"/>
  <c r="L105" i="24"/>
  <c r="P107" i="24"/>
  <c r="AR108" i="24"/>
  <c r="L109" i="24"/>
  <c r="J116" i="24"/>
  <c r="AP116" i="24"/>
  <c r="K116" i="24"/>
  <c r="Q117" i="24"/>
  <c r="X121" i="24"/>
  <c r="AR122" i="24"/>
  <c r="K124" i="24"/>
  <c r="J124" i="24"/>
  <c r="U124" i="24"/>
  <c r="AR126" i="24"/>
  <c r="AQ126" i="24"/>
  <c r="AP126" i="24"/>
  <c r="AS126" i="24"/>
  <c r="N127" i="24"/>
  <c r="V133" i="24"/>
  <c r="L133" i="24"/>
  <c r="AS133" i="24"/>
  <c r="AQ133" i="24"/>
  <c r="AP133" i="24"/>
  <c r="AD134" i="24"/>
  <c r="AP134" i="24"/>
  <c r="AQ134" i="24"/>
  <c r="AS137" i="24"/>
  <c r="AR137" i="24"/>
  <c r="AQ137" i="24"/>
  <c r="AP137" i="24"/>
  <c r="AD137" i="24"/>
  <c r="Q87" i="24"/>
  <c r="Q91" i="24"/>
  <c r="Q95" i="24"/>
  <c r="Q99" i="24"/>
  <c r="Q103" i="24"/>
  <c r="U105" i="24"/>
  <c r="W106" i="24"/>
  <c r="Q107" i="24"/>
  <c r="AQ107" i="24"/>
  <c r="M111" i="24"/>
  <c r="M115" i="24"/>
  <c r="K117" i="24"/>
  <c r="J117" i="24"/>
  <c r="U117" i="24"/>
  <c r="M117" i="24"/>
  <c r="AS122" i="24"/>
  <c r="V127" i="24"/>
  <c r="L127" i="24"/>
  <c r="K127" i="24"/>
  <c r="AS130" i="24"/>
  <c r="AR130" i="24"/>
  <c r="AQ130" i="24"/>
  <c r="AP130" i="24"/>
  <c r="V131" i="24"/>
  <c r="O131" i="24"/>
  <c r="L131" i="24"/>
  <c r="K131" i="24"/>
  <c r="AQ131" i="24"/>
  <c r="V140" i="24"/>
  <c r="L140" i="24"/>
  <c r="K140" i="24"/>
  <c r="AQ140" i="24"/>
  <c r="O140" i="24"/>
  <c r="L146" i="24"/>
  <c r="K146" i="24"/>
  <c r="V146" i="24"/>
  <c r="O146" i="24"/>
  <c r="AP111" i="24"/>
  <c r="R112" i="24"/>
  <c r="Q112" i="24"/>
  <c r="AP115" i="24"/>
  <c r="R116" i="24"/>
  <c r="Q116" i="24"/>
  <c r="V117" i="24"/>
  <c r="AS121" i="24"/>
  <c r="P124" i="24"/>
  <c r="V124" i="24"/>
  <c r="AD126" i="24"/>
  <c r="W127" i="24"/>
  <c r="M127" i="24"/>
  <c r="M131" i="24"/>
  <c r="W131" i="24"/>
  <c r="P131" i="24"/>
  <c r="AD131" i="24"/>
  <c r="AS131" i="24"/>
  <c r="AR131" i="24"/>
  <c r="N132" i="24"/>
  <c r="AD133" i="24"/>
  <c r="O137" i="24"/>
  <c r="V137" i="24"/>
  <c r="L137" i="24"/>
  <c r="R140" i="24"/>
  <c r="Q140" i="24"/>
  <c r="M140" i="24"/>
  <c r="W140" i="24"/>
  <c r="AR140" i="24"/>
  <c r="R145" i="24"/>
  <c r="P145" i="24"/>
  <c r="W145" i="24"/>
  <c r="Q145" i="24"/>
  <c r="M145" i="24"/>
  <c r="R146" i="24"/>
  <c r="P146" i="24"/>
  <c r="Q146" i="24"/>
  <c r="W146" i="24"/>
  <c r="AD117" i="24"/>
  <c r="O118" i="24"/>
  <c r="Q119" i="24"/>
  <c r="AD121" i="24"/>
  <c r="O122" i="24"/>
  <c r="Q123" i="24"/>
  <c r="Q126" i="24"/>
  <c r="S129" i="24"/>
  <c r="N131" i="24"/>
  <c r="O132" i="24"/>
  <c r="W139" i="24"/>
  <c r="R139" i="24"/>
  <c r="O141" i="24"/>
  <c r="K141" i="24"/>
  <c r="L141" i="24"/>
  <c r="V141" i="24"/>
  <c r="AD143" i="24"/>
  <c r="AR143" i="24"/>
  <c r="AP143" i="24"/>
  <c r="AQ143" i="24"/>
  <c r="O145" i="24"/>
  <c r="AQ146" i="24"/>
  <c r="AR117" i="24"/>
  <c r="L118" i="24"/>
  <c r="P120" i="24"/>
  <c r="AR121" i="24"/>
  <c r="L122" i="24"/>
  <c r="P128" i="24"/>
  <c r="AP128" i="24"/>
  <c r="X129" i="24"/>
  <c r="V134" i="24"/>
  <c r="L134" i="24"/>
  <c r="P139" i="24"/>
  <c r="X147" i="24"/>
  <c r="Q147" i="24"/>
  <c r="AS147" i="24"/>
  <c r="S147" i="24"/>
  <c r="R149" i="24"/>
  <c r="Q149" i="24"/>
  <c r="P149" i="24"/>
  <c r="M149" i="24"/>
  <c r="M110" i="24"/>
  <c r="U110" i="24"/>
  <c r="W111" i="24"/>
  <c r="AQ112" i="24"/>
  <c r="M114" i="24"/>
  <c r="U114" i="24"/>
  <c r="W115" i="24"/>
  <c r="AQ116" i="24"/>
  <c r="M118" i="24"/>
  <c r="U118" i="24"/>
  <c r="W119" i="24"/>
  <c r="Q120" i="24"/>
  <c r="AQ120" i="24"/>
  <c r="M122" i="24"/>
  <c r="U122" i="24"/>
  <c r="W123" i="24"/>
  <c r="S124" i="24"/>
  <c r="Q125" i="24"/>
  <c r="AR125" i="24"/>
  <c r="O126" i="24"/>
  <c r="W126" i="24"/>
  <c r="P129" i="24"/>
  <c r="V130" i="24"/>
  <c r="AD138" i="24"/>
  <c r="AQ138" i="24"/>
  <c r="AP138" i="24"/>
  <c r="AR138" i="24"/>
  <c r="K139" i="24"/>
  <c r="J139" i="24"/>
  <c r="U139" i="24"/>
  <c r="Q139" i="24"/>
  <c r="Q129" i="24"/>
  <c r="AR129" i="24"/>
  <c r="O130" i="24"/>
  <c r="AQ132" i="24"/>
  <c r="AS132" i="24"/>
  <c r="AR132" i="24"/>
  <c r="X133" i="24"/>
  <c r="X134" i="24"/>
  <c r="U138" i="24"/>
  <c r="M138" i="24"/>
  <c r="W142" i="24"/>
  <c r="R142" i="24"/>
  <c r="N147" i="24"/>
  <c r="Q135" i="24"/>
  <c r="K138" i="24"/>
  <c r="Q142" i="24"/>
  <c r="R135" i="24"/>
  <c r="P136" i="24"/>
  <c r="AQ136" i="24"/>
  <c r="K137" i="24"/>
  <c r="N138" i="24"/>
  <c r="L142" i="24"/>
  <c r="AQ142" i="24"/>
  <c r="O142" i="24"/>
  <c r="V142" i="24"/>
  <c r="W143" i="24"/>
  <c r="N140" i="24"/>
  <c r="K145" i="24"/>
  <c r="U148" i="24"/>
  <c r="N141" i="24"/>
  <c r="M142" i="24"/>
  <c r="U142" i="24"/>
  <c r="N145" i="24"/>
  <c r="X146" i="24"/>
  <c r="AP146" i="24"/>
  <c r="AD147" i="24"/>
  <c r="AP147" i="24"/>
  <c r="AR147" i="24"/>
  <c r="M148" i="24"/>
  <c r="AP140" i="24"/>
  <c r="Q144" i="24"/>
  <c r="AP144" i="24"/>
  <c r="N148" i="24"/>
  <c r="K149" i="24"/>
  <c r="J149" i="24"/>
  <c r="AD146" i="24"/>
  <c r="AS146" i="24"/>
  <c r="AR146" i="24"/>
  <c r="AA149" i="24"/>
  <c r="AA145" i="24"/>
  <c r="AA141" i="24"/>
  <c r="AA148" i="24"/>
  <c r="N146" i="24"/>
  <c r="P147" i="24"/>
  <c r="M147" i="24"/>
  <c r="V147" i="24"/>
  <c r="X148" i="24"/>
  <c r="M146" i="24"/>
  <c r="W10" i="23"/>
  <c r="M10" i="23"/>
  <c r="X18" i="23"/>
  <c r="S18" i="23"/>
  <c r="R2" i="23"/>
  <c r="P2" i="23"/>
  <c r="AR11" i="23"/>
  <c r="AS11" i="23"/>
  <c r="O16" i="23"/>
  <c r="S21" i="23"/>
  <c r="O3" i="22"/>
  <c r="V3" i="22"/>
  <c r="L3" i="22"/>
  <c r="P3" i="22"/>
  <c r="AS3" i="22"/>
  <c r="AR3" i="22"/>
  <c r="AD3" i="22"/>
  <c r="X10" i="22"/>
  <c r="AS12" i="22"/>
  <c r="AD12" i="22"/>
  <c r="X15" i="22"/>
  <c r="W3" i="23"/>
  <c r="M9" i="22"/>
  <c r="J9" i="22"/>
  <c r="J20" i="22"/>
  <c r="N20" i="22"/>
  <c r="W2" i="23"/>
  <c r="U5" i="22"/>
  <c r="M5" i="22"/>
  <c r="L5" i="23"/>
  <c r="V5" i="23"/>
  <c r="W12" i="23"/>
  <c r="R12" i="23"/>
  <c r="Q2" i="22"/>
  <c r="R2" i="22"/>
  <c r="V6" i="22"/>
  <c r="L6" i="22"/>
  <c r="V20" i="22"/>
  <c r="L20" i="22"/>
  <c r="AA15" i="22"/>
  <c r="AQ15" i="22" s="1"/>
  <c r="AA18" i="22"/>
  <c r="AD18" i="22" s="1"/>
  <c r="AA20" i="22"/>
  <c r="AA19" i="22"/>
  <c r="AD19" i="22" s="1"/>
  <c r="AA14" i="22"/>
  <c r="AS14" i="22" s="1"/>
  <c r="V4" i="23"/>
  <c r="L4" i="23"/>
  <c r="U18" i="23"/>
  <c r="N18" i="23"/>
  <c r="Q6" i="22"/>
  <c r="R6" i="22"/>
  <c r="P6" i="22"/>
  <c r="M7" i="22"/>
  <c r="J7" i="22"/>
  <c r="V19" i="22"/>
  <c r="L19" i="22"/>
  <c r="K19" i="22"/>
  <c r="O5" i="23"/>
  <c r="S4" i="22"/>
  <c r="X4" i="22"/>
  <c r="O4" i="22"/>
  <c r="S5" i="22"/>
  <c r="X5" i="22"/>
  <c r="X11" i="23"/>
  <c r="S11" i="23"/>
  <c r="R3" i="22"/>
  <c r="Q3" i="22"/>
  <c r="AR14" i="23"/>
  <c r="AS15" i="23"/>
  <c r="M4" i="22"/>
  <c r="U4" i="22"/>
  <c r="N4" i="22"/>
  <c r="N16" i="22"/>
  <c r="K17" i="22"/>
  <c r="M17" i="22"/>
  <c r="AS2" i="23"/>
  <c r="X3" i="23"/>
  <c r="S3" i="23"/>
  <c r="AD13" i="23"/>
  <c r="AQ13" i="23"/>
  <c r="W22" i="23"/>
  <c r="R22" i="23"/>
  <c r="R13" i="22"/>
  <c r="W13" i="22"/>
  <c r="N19" i="22"/>
  <c r="U5" i="23"/>
  <c r="J5" i="23"/>
  <c r="Q18" i="23"/>
  <c r="P18" i="23"/>
  <c r="O5" i="22"/>
  <c r="O8" i="22"/>
  <c r="O9" i="22"/>
  <c r="X18" i="22"/>
  <c r="AA9" i="23"/>
  <c r="AA12" i="23"/>
  <c r="AS12" i="23" s="1"/>
  <c r="AA16" i="23"/>
  <c r="M20" i="23"/>
  <c r="U20" i="23"/>
  <c r="M24" i="23"/>
  <c r="F241" i="22"/>
  <c r="H245" i="22" s="1"/>
  <c r="M3" i="22"/>
  <c r="Q5" i="22"/>
  <c r="W9" i="22"/>
  <c r="AA8" i="23"/>
  <c r="AR8" i="23" s="1"/>
  <c r="N14" i="23"/>
  <c r="K17" i="23"/>
  <c r="AA20" i="23"/>
  <c r="AA21" i="23"/>
  <c r="AD21" i="23" s="1"/>
  <c r="AA23" i="23"/>
  <c r="AQ23" i="23" s="1"/>
  <c r="Q24" i="23"/>
  <c r="AA17" i="23"/>
  <c r="AP17" i="23" s="1"/>
  <c r="AA22" i="23"/>
  <c r="AQ22" i="23" s="1"/>
  <c r="AA24" i="23"/>
  <c r="AR24" i="23" s="1"/>
  <c r="P10" i="22"/>
  <c r="O11" i="22"/>
  <c r="M13" i="22"/>
  <c r="O15" i="22"/>
  <c r="AQ2" i="23"/>
  <c r="M3" i="23"/>
  <c r="AA3" i="23"/>
  <c r="AS3" i="23" s="1"/>
  <c r="P8" i="23"/>
  <c r="N11" i="23"/>
  <c r="O18" i="23"/>
  <c r="AP2" i="23"/>
  <c r="AR2" i="23"/>
  <c r="AP15" i="23"/>
  <c r="W5" i="23"/>
  <c r="X7" i="23"/>
  <c r="J9" i="23"/>
  <c r="L10" i="23"/>
  <c r="M11" i="23"/>
  <c r="AR15" i="23"/>
  <c r="AD15" i="23"/>
  <c r="AS16" i="23"/>
  <c r="P21" i="23"/>
  <c r="N24" i="23"/>
  <c r="V2" i="23"/>
  <c r="K3" i="23"/>
  <c r="AS5" i="23"/>
  <c r="V6" i="23"/>
  <c r="AR7" i="23"/>
  <c r="O9" i="23"/>
  <c r="O11" i="23"/>
  <c r="Q12" i="23"/>
  <c r="K13" i="23"/>
  <c r="L14" i="23"/>
  <c r="J15" i="23"/>
  <c r="X19" i="23"/>
  <c r="Q22" i="23"/>
  <c r="R24" i="23"/>
  <c r="Q10" i="23"/>
  <c r="L13" i="23"/>
  <c r="M14" i="23"/>
  <c r="AS19" i="23"/>
  <c r="S24" i="23"/>
  <c r="N3" i="23"/>
  <c r="AS6" i="23"/>
  <c r="P9" i="23"/>
  <c r="K15" i="23"/>
  <c r="O3" i="23"/>
  <c r="M4" i="23"/>
  <c r="K5" i="23"/>
  <c r="AQ5" i="23"/>
  <c r="AP6" i="23"/>
  <c r="AD8" i="23"/>
  <c r="S9" i="23"/>
  <c r="S10" i="23"/>
  <c r="S12" i="23"/>
  <c r="P15" i="23"/>
  <c r="AD18" i="23"/>
  <c r="AQ19" i="23"/>
  <c r="X21" i="23"/>
  <c r="P3" i="23"/>
  <c r="N4" i="23"/>
  <c r="AR5" i="23"/>
  <c r="O8" i="23"/>
  <c r="AP8" i="23"/>
  <c r="Q15" i="23"/>
  <c r="J17" i="23"/>
  <c r="AS18" i="23"/>
  <c r="AR19" i="23"/>
  <c r="Q4" i="23"/>
  <c r="AQ8" i="23"/>
  <c r="U9" i="23"/>
  <c r="O24" i="23"/>
  <c r="AS7" i="23"/>
  <c r="P5" i="23"/>
  <c r="Q7" i="23"/>
  <c r="AS10" i="23"/>
  <c r="S15" i="23"/>
  <c r="M17" i="23"/>
  <c r="O21" i="23"/>
  <c r="U3" i="23"/>
  <c r="Q5" i="23"/>
  <c r="K10" i="23"/>
  <c r="Q19" i="23"/>
  <c r="K23" i="23"/>
  <c r="M21" i="23"/>
  <c r="Q2" i="23"/>
  <c r="P12" i="23"/>
  <c r="O15" i="23"/>
  <c r="AQ15" i="23"/>
  <c r="R19" i="23"/>
  <c r="P22" i="23"/>
  <c r="AQ3" i="23"/>
  <c r="AD3" i="23"/>
  <c r="AP3" i="23"/>
  <c r="R13" i="23"/>
  <c r="Q13" i="23"/>
  <c r="P13" i="23"/>
  <c r="AR13" i="23"/>
  <c r="W13" i="23"/>
  <c r="Q23" i="23"/>
  <c r="W23" i="23"/>
  <c r="R23" i="23"/>
  <c r="P23" i="23"/>
  <c r="N7" i="23"/>
  <c r="M7" i="23"/>
  <c r="K7" i="23"/>
  <c r="J7" i="23"/>
  <c r="U7" i="23"/>
  <c r="M19" i="23"/>
  <c r="N19" i="23"/>
  <c r="K19" i="23"/>
  <c r="J19" i="23"/>
  <c r="U19" i="23"/>
  <c r="R6" i="23"/>
  <c r="Q6" i="23"/>
  <c r="P6" i="23"/>
  <c r="M6" i="23"/>
  <c r="W6" i="23"/>
  <c r="O7" i="23"/>
  <c r="L7" i="23"/>
  <c r="V7" i="23"/>
  <c r="S6" i="23"/>
  <c r="O6" i="23"/>
  <c r="N6" i="23"/>
  <c r="X6" i="23"/>
  <c r="AD24" i="23"/>
  <c r="M16" i="23"/>
  <c r="N16" i="23"/>
  <c r="K16" i="23"/>
  <c r="J16" i="23"/>
  <c r="AQ17" i="23"/>
  <c r="AD17" i="23"/>
  <c r="AR17" i="23"/>
  <c r="S20" i="23"/>
  <c r="O20" i="23"/>
  <c r="N20" i="23"/>
  <c r="AS9" i="23"/>
  <c r="AR9" i="23"/>
  <c r="AQ9" i="23"/>
  <c r="AD9" i="23"/>
  <c r="AP9" i="23"/>
  <c r="AQ14" i="23"/>
  <c r="AD14" i="23"/>
  <c r="AS14" i="23"/>
  <c r="F241" i="23"/>
  <c r="AQ20" i="23"/>
  <c r="AD20" i="23"/>
  <c r="AP20" i="23"/>
  <c r="G241" i="23"/>
  <c r="S2" i="23"/>
  <c r="Q3" i="23"/>
  <c r="O4" i="23"/>
  <c r="M5" i="23"/>
  <c r="S8" i="23"/>
  <c r="AS8" i="23"/>
  <c r="Q9" i="23"/>
  <c r="O10" i="23"/>
  <c r="AP10" i="23"/>
  <c r="P11" i="23"/>
  <c r="X13" i="23"/>
  <c r="O14" i="23"/>
  <c r="W16" i="23"/>
  <c r="N17" i="23"/>
  <c r="AR20" i="23"/>
  <c r="Q21" i="23"/>
  <c r="U22" i="23"/>
  <c r="AD23" i="23"/>
  <c r="AP23" i="23"/>
  <c r="P24" i="23"/>
  <c r="H241" i="23"/>
  <c r="T241" i="23"/>
  <c r="F244" i="23" s="1"/>
  <c r="N251" i="23" s="1"/>
  <c r="P4" i="23"/>
  <c r="AP4" i="23"/>
  <c r="N5" i="23"/>
  <c r="R9" i="23"/>
  <c r="P10" i="23"/>
  <c r="AQ10" i="23"/>
  <c r="V12" i="23"/>
  <c r="AS13" i="23"/>
  <c r="AP13" i="23"/>
  <c r="P14" i="23"/>
  <c r="X16" i="23"/>
  <c r="O17" i="23"/>
  <c r="W19" i="23"/>
  <c r="AS20" i="23"/>
  <c r="R21" i="23"/>
  <c r="M23" i="23"/>
  <c r="AR23" i="23"/>
  <c r="I241" i="23"/>
  <c r="AD4" i="23"/>
  <c r="AQ4" i="23"/>
  <c r="W7" i="23"/>
  <c r="U8" i="23"/>
  <c r="AD10" i="23"/>
  <c r="AR10" i="23"/>
  <c r="AP16" i="23"/>
  <c r="N23" i="23"/>
  <c r="J2" i="23"/>
  <c r="R4" i="23"/>
  <c r="AR4" i="23"/>
  <c r="AP5" i="23"/>
  <c r="J8" i="23"/>
  <c r="R10" i="23"/>
  <c r="K11" i="23"/>
  <c r="J12" i="23"/>
  <c r="N13" i="23"/>
  <c r="S14" i="23"/>
  <c r="W15" i="23"/>
  <c r="AQ16" i="23"/>
  <c r="V18" i="23"/>
  <c r="AP19" i="23"/>
  <c r="P20" i="23"/>
  <c r="J22" i="23"/>
  <c r="X22" i="23"/>
  <c r="O23" i="23"/>
  <c r="U2" i="23"/>
  <c r="K2" i="23"/>
  <c r="K8" i="23"/>
  <c r="K12" i="23"/>
  <c r="O13" i="23"/>
  <c r="K14" i="23"/>
  <c r="AR16" i="23"/>
  <c r="K22" i="23"/>
  <c r="AS22" i="23"/>
  <c r="AP22" i="23"/>
  <c r="X2" i="23"/>
  <c r="V3" i="23"/>
  <c r="V9" i="23"/>
  <c r="Q11" i="23"/>
  <c r="W11" i="23"/>
  <c r="V11" i="23"/>
  <c r="AQ12" i="23"/>
  <c r="U14" i="23"/>
  <c r="AD16" i="23"/>
  <c r="V24" i="23"/>
  <c r="X23" i="23"/>
  <c r="M2" i="23"/>
  <c r="U4" i="23"/>
  <c r="AD6" i="23"/>
  <c r="AQ6" i="23"/>
  <c r="M8" i="23"/>
  <c r="K9" i="23"/>
  <c r="U10" i="23"/>
  <c r="M12" i="23"/>
  <c r="AR12" i="23"/>
  <c r="W14" i="23"/>
  <c r="Q14" i="23"/>
  <c r="L15" i="23"/>
  <c r="P16" i="23"/>
  <c r="U17" i="23"/>
  <c r="K18" i="23"/>
  <c r="AP18" i="23"/>
  <c r="O19" i="23"/>
  <c r="AD19" i="23"/>
  <c r="K20" i="23"/>
  <c r="J21" i="23"/>
  <c r="N22" i="23"/>
  <c r="N2" i="23"/>
  <c r="J4" i="23"/>
  <c r="AR6" i="23"/>
  <c r="P7" i="23"/>
  <c r="AP7" i="23"/>
  <c r="J10" i="23"/>
  <c r="J11" i="23"/>
  <c r="N12" i="23"/>
  <c r="M15" i="23"/>
  <c r="Q16" i="23"/>
  <c r="Q17" i="23"/>
  <c r="W17" i="23"/>
  <c r="L18" i="23"/>
  <c r="AQ18" i="23"/>
  <c r="P19" i="23"/>
  <c r="K21" i="23"/>
  <c r="AP21" i="23"/>
  <c r="O22" i="23"/>
  <c r="AD22" i="23"/>
  <c r="O2" i="23"/>
  <c r="AD7" i="23"/>
  <c r="AQ11" i="23"/>
  <c r="AD11" i="23"/>
  <c r="AP11" i="23"/>
  <c r="M13" i="23"/>
  <c r="J14" i="23"/>
  <c r="N15" i="23"/>
  <c r="M18" i="23"/>
  <c r="W20" i="23"/>
  <c r="Q20" i="23"/>
  <c r="L21" i="23"/>
  <c r="U23" i="23"/>
  <c r="K24" i="23"/>
  <c r="AR15" i="22"/>
  <c r="AA5" i="22"/>
  <c r="AP5" i="22" s="1"/>
  <c r="AA11" i="22"/>
  <c r="AR11" i="22" s="1"/>
  <c r="AA4" i="22"/>
  <c r="AS4" i="22" s="1"/>
  <c r="AA8" i="22"/>
  <c r="AQ8" i="22" s="1"/>
  <c r="AA13" i="22"/>
  <c r="AA2" i="22"/>
  <c r="AD2" i="22" s="1"/>
  <c r="AA10" i="22"/>
  <c r="AA6" i="22"/>
  <c r="AA7" i="22"/>
  <c r="AR7" i="22" s="1"/>
  <c r="AA9" i="22"/>
  <c r="AD9" i="22" s="1"/>
  <c r="AA17" i="22"/>
  <c r="AD17" i="22" s="1"/>
  <c r="AP3" i="22"/>
  <c r="AQ3" i="22"/>
  <c r="AQ20" i="22"/>
  <c r="AD20" i="22"/>
  <c r="G241" i="22"/>
  <c r="P2" i="22"/>
  <c r="N3" i="22"/>
  <c r="J5" i="22"/>
  <c r="P8" i="22"/>
  <c r="N9" i="22"/>
  <c r="Q11" i="22"/>
  <c r="AS11" i="22"/>
  <c r="AQ14" i="22"/>
  <c r="AD14" i="22"/>
  <c r="AP14" i="22"/>
  <c r="P15" i="22"/>
  <c r="N18" i="22"/>
  <c r="AS18" i="22"/>
  <c r="K5" i="22"/>
  <c r="W5" i="22"/>
  <c r="U6" i="22"/>
  <c r="S7" i="22"/>
  <c r="Q8" i="22"/>
  <c r="AD8" i="22"/>
  <c r="Q10" i="22"/>
  <c r="R11" i="22"/>
  <c r="R12" i="22"/>
  <c r="M14" i="22"/>
  <c r="AR14" i="22"/>
  <c r="Q15" i="22"/>
  <c r="U16" i="22"/>
  <c r="P18" i="22"/>
  <c r="M19" i="22"/>
  <c r="H241" i="22"/>
  <c r="U11" i="22"/>
  <c r="AS13" i="22"/>
  <c r="AP13" i="22"/>
  <c r="X16" i="22"/>
  <c r="W19" i="22"/>
  <c r="AS20" i="22"/>
  <c r="P4" i="22"/>
  <c r="I241" i="22"/>
  <c r="Q4" i="22"/>
  <c r="K7" i="22"/>
  <c r="U8" i="22"/>
  <c r="U10" i="22"/>
  <c r="W12" i="22"/>
  <c r="AQ13" i="22"/>
  <c r="V15" i="22"/>
  <c r="K16" i="22"/>
  <c r="AS16" i="22"/>
  <c r="AP16" i="22"/>
  <c r="P17" i="22"/>
  <c r="X19" i="22"/>
  <c r="O20" i="22"/>
  <c r="T241" i="22"/>
  <c r="F244" i="22" s="1"/>
  <c r="N251" i="22" s="1"/>
  <c r="N5" i="22"/>
  <c r="V12" i="22"/>
  <c r="P14" i="22"/>
  <c r="M6" i="22"/>
  <c r="W7" i="22"/>
  <c r="J2" i="22"/>
  <c r="V2" i="22"/>
  <c r="R4" i="22"/>
  <c r="P5" i="22"/>
  <c r="N6" i="22"/>
  <c r="X7" i="22"/>
  <c r="J8" i="22"/>
  <c r="V8" i="22"/>
  <c r="U9" i="22"/>
  <c r="V10" i="22"/>
  <c r="J11" i="22"/>
  <c r="K12" i="22"/>
  <c r="N13" i="22"/>
  <c r="AR13" i="22"/>
  <c r="S14" i="22"/>
  <c r="AQ16" i="22"/>
  <c r="V18" i="22"/>
  <c r="AP19" i="22"/>
  <c r="P20" i="22"/>
  <c r="AR20" i="22"/>
  <c r="U2" i="22"/>
  <c r="V11" i="22"/>
  <c r="K2" i="22"/>
  <c r="W2" i="22"/>
  <c r="U3" i="22"/>
  <c r="O6" i="22"/>
  <c r="K8" i="22"/>
  <c r="V9" i="22"/>
  <c r="J10" i="22"/>
  <c r="L11" i="22"/>
  <c r="L12" i="22"/>
  <c r="AP12" i="22"/>
  <c r="O13" i="22"/>
  <c r="AD13" i="22"/>
  <c r="K14" i="22"/>
  <c r="J15" i="22"/>
  <c r="AR16" i="22"/>
  <c r="S17" i="22"/>
  <c r="AQ19" i="22"/>
  <c r="L2" i="22"/>
  <c r="L8" i="22"/>
  <c r="K10" i="22"/>
  <c r="M11" i="22"/>
  <c r="M12" i="22"/>
  <c r="AQ12" i="22"/>
  <c r="K15" i="22"/>
  <c r="AP15" i="22"/>
  <c r="O16" i="22"/>
  <c r="W16" i="22"/>
  <c r="N7" i="22"/>
  <c r="M2" i="22"/>
  <c r="K3" i="22"/>
  <c r="M8" i="22"/>
  <c r="K9" i="22"/>
  <c r="L10" i="22"/>
  <c r="N11" i="22"/>
  <c r="AR12" i="22"/>
  <c r="Q13" i="22"/>
  <c r="Q14" i="22"/>
  <c r="W14" i="22"/>
  <c r="V14" i="22"/>
  <c r="L15" i="22"/>
  <c r="P16" i="22"/>
  <c r="U17" i="22"/>
  <c r="K18" i="22"/>
  <c r="AP18" i="22"/>
  <c r="O19" i="22"/>
  <c r="K20" i="22"/>
  <c r="X13" i="22"/>
  <c r="N2" i="22"/>
  <c r="P7" i="22"/>
  <c r="AP7" i="22"/>
  <c r="N10" i="22"/>
  <c r="AQ11" i="22"/>
  <c r="M15" i="22"/>
  <c r="Q16" i="22"/>
  <c r="W17" i="22"/>
  <c r="Q17" i="22"/>
  <c r="AQ18" i="22"/>
  <c r="P19" i="22"/>
  <c r="AP20" i="22"/>
  <c r="O2" i="22"/>
  <c r="Q7" i="22"/>
  <c r="O10" i="22"/>
  <c r="P11" i="22"/>
  <c r="P12" i="22"/>
  <c r="N15" i="22"/>
  <c r="M18" i="22"/>
  <c r="AR18" i="22"/>
  <c r="Q19" i="22"/>
  <c r="Q20" i="22"/>
  <c r="W20" i="22"/>
  <c r="I244" i="22"/>
  <c r="M16" i="22"/>
  <c r="J17" i="22"/>
  <c r="X241" i="27" l="1"/>
  <c r="F248" i="27" s="1"/>
  <c r="N255" i="27" s="1"/>
  <c r="W241" i="27"/>
  <c r="F247" i="27" s="1"/>
  <c r="N254" i="27" s="1"/>
  <c r="V241" i="27"/>
  <c r="F246" i="27" s="1"/>
  <c r="N253" i="27" s="1"/>
  <c r="Q241" i="27"/>
  <c r="K248" i="27" s="1"/>
  <c r="J241" i="27"/>
  <c r="I245" i="27" s="1"/>
  <c r="U241" i="27"/>
  <c r="F245" i="27" s="1"/>
  <c r="N252" i="27" s="1"/>
  <c r="M241" i="27"/>
  <c r="I247" i="27" s="1"/>
  <c r="O241" i="27"/>
  <c r="J248" i="27" s="1"/>
  <c r="L241" i="27"/>
  <c r="J246" i="27" s="1"/>
  <c r="S241" i="27"/>
  <c r="L248" i="27" s="1"/>
  <c r="AD14" i="27"/>
  <c r="AS14" i="27"/>
  <c r="AP14" i="27"/>
  <c r="AR14" i="27"/>
  <c r="AQ14" i="27"/>
  <c r="I244" i="27"/>
  <c r="H245" i="27"/>
  <c r="AD15" i="27"/>
  <c r="AS15" i="27"/>
  <c r="AR15" i="27"/>
  <c r="AQ15" i="27"/>
  <c r="AP15" i="27"/>
  <c r="L247" i="27"/>
  <c r="AS3" i="27"/>
  <c r="AR3" i="27"/>
  <c r="AQ3" i="27"/>
  <c r="AP3" i="27"/>
  <c r="AD3" i="27"/>
  <c r="K241" i="27"/>
  <c r="R241" i="27"/>
  <c r="K247" i="27" s="1"/>
  <c r="P241" i="27"/>
  <c r="L244" i="27"/>
  <c r="H248" i="27"/>
  <c r="H247" i="27"/>
  <c r="K244" i="27"/>
  <c r="AQ20" i="27"/>
  <c r="AP20" i="27"/>
  <c r="AR20" i="27"/>
  <c r="AS20" i="27"/>
  <c r="AD20" i="27"/>
  <c r="AA241" i="27"/>
  <c r="AR2" i="27"/>
  <c r="AQ2" i="27"/>
  <c r="AP2" i="27"/>
  <c r="AD2" i="27"/>
  <c r="AS2" i="27"/>
  <c r="AQ8" i="27"/>
  <c r="AP8" i="27"/>
  <c r="AS8" i="27"/>
  <c r="AD8" i="27"/>
  <c r="AR8" i="27"/>
  <c r="N241" i="27"/>
  <c r="AS9" i="27"/>
  <c r="AR9" i="27"/>
  <c r="AQ9" i="27"/>
  <c r="AP9" i="27"/>
  <c r="AD9" i="27"/>
  <c r="AD18" i="27"/>
  <c r="AS18" i="27"/>
  <c r="AR18" i="27"/>
  <c r="AQ18" i="27"/>
  <c r="AP18" i="27"/>
  <c r="H246" i="27"/>
  <c r="J244" i="27"/>
  <c r="AS13" i="27"/>
  <c r="AR13" i="27"/>
  <c r="AQ13" i="27"/>
  <c r="AP13" i="27"/>
  <c r="AD13" i="27"/>
  <c r="AS17" i="27"/>
  <c r="AR17" i="27"/>
  <c r="AQ17" i="27"/>
  <c r="AP17" i="27"/>
  <c r="AD17" i="27"/>
  <c r="W241" i="26"/>
  <c r="F247" i="26" s="1"/>
  <c r="N254" i="26" s="1"/>
  <c r="L241" i="26"/>
  <c r="J246" i="26" s="1"/>
  <c r="I246" i="26"/>
  <c r="J245" i="26"/>
  <c r="AD18" i="26"/>
  <c r="AS18" i="26"/>
  <c r="AR18" i="26"/>
  <c r="AQ18" i="26"/>
  <c r="AP18" i="26"/>
  <c r="AD6" i="26"/>
  <c r="AS6" i="26"/>
  <c r="AR6" i="26"/>
  <c r="AQ6" i="26"/>
  <c r="AP6" i="26"/>
  <c r="AS13" i="26"/>
  <c r="AR13" i="26"/>
  <c r="AQ13" i="26"/>
  <c r="AD13" i="26"/>
  <c r="AP13" i="26"/>
  <c r="Q241" i="26"/>
  <c r="AS17" i="26"/>
  <c r="AR17" i="26"/>
  <c r="AQ17" i="26"/>
  <c r="AD17" i="26"/>
  <c r="AP17" i="26"/>
  <c r="L244" i="26"/>
  <c r="H248" i="26"/>
  <c r="AD10" i="26"/>
  <c r="AS10" i="26"/>
  <c r="AR10" i="26"/>
  <c r="AQ10" i="26"/>
  <c r="AP10" i="26"/>
  <c r="AD11" i="26"/>
  <c r="AQ11" i="26"/>
  <c r="AS11" i="26"/>
  <c r="AR11" i="26"/>
  <c r="AP11" i="26"/>
  <c r="AA241" i="26"/>
  <c r="AS2" i="26"/>
  <c r="AR2" i="26"/>
  <c r="AQ2" i="26"/>
  <c r="AP2" i="26"/>
  <c r="AD2" i="26"/>
  <c r="H246" i="26"/>
  <c r="J244" i="26"/>
  <c r="U241" i="26"/>
  <c r="F245" i="26" s="1"/>
  <c r="N252" i="26" s="1"/>
  <c r="O241" i="26"/>
  <c r="V241" i="26"/>
  <c r="F246" i="26" s="1"/>
  <c r="N253" i="26" s="1"/>
  <c r="M241" i="26"/>
  <c r="J241" i="26"/>
  <c r="I245" i="26" s="1"/>
  <c r="P241" i="26"/>
  <c r="N241" i="26"/>
  <c r="AD14" i="26"/>
  <c r="AS14" i="26"/>
  <c r="AR14" i="26"/>
  <c r="AQ14" i="26"/>
  <c r="AP14" i="26"/>
  <c r="AS7" i="26"/>
  <c r="AR7" i="26"/>
  <c r="AQ7" i="26"/>
  <c r="AP7" i="26"/>
  <c r="AD7" i="26"/>
  <c r="S241" i="26"/>
  <c r="L248" i="26" s="1"/>
  <c r="I244" i="26"/>
  <c r="H245" i="26"/>
  <c r="AR5" i="26"/>
  <c r="AP5" i="26"/>
  <c r="AD5" i="26"/>
  <c r="AS5" i="26"/>
  <c r="AQ5" i="26"/>
  <c r="R241" i="26"/>
  <c r="K247" i="26" s="1"/>
  <c r="AS9" i="26"/>
  <c r="AR9" i="26"/>
  <c r="AQ9" i="26"/>
  <c r="AP9" i="26"/>
  <c r="AD9" i="26"/>
  <c r="AA241" i="24"/>
  <c r="Q241" i="24"/>
  <c r="K248" i="24" s="1"/>
  <c r="P241" i="24"/>
  <c r="K246" i="24" s="1"/>
  <c r="V241" i="24"/>
  <c r="F246" i="24" s="1"/>
  <c r="N253" i="24" s="1"/>
  <c r="AS149" i="24"/>
  <c r="AR149" i="24"/>
  <c r="AQ149" i="24"/>
  <c r="AP149" i="24"/>
  <c r="AD149" i="24"/>
  <c r="X241" i="24"/>
  <c r="F248" i="24" s="1"/>
  <c r="N255" i="24" s="1"/>
  <c r="S241" i="24"/>
  <c r="L248" i="24" s="1"/>
  <c r="W241" i="24"/>
  <c r="F247" i="24" s="1"/>
  <c r="N254" i="24" s="1"/>
  <c r="L244" i="24"/>
  <c r="H248" i="24"/>
  <c r="R241" i="24"/>
  <c r="K247" i="24" s="1"/>
  <c r="M241" i="24"/>
  <c r="L241" i="24"/>
  <c r="J246" i="24" s="1"/>
  <c r="H247" i="24"/>
  <c r="K244" i="24"/>
  <c r="U241" i="24"/>
  <c r="F245" i="24" s="1"/>
  <c r="N252" i="24" s="1"/>
  <c r="J244" i="24"/>
  <c r="H246" i="24"/>
  <c r="J241" i="24"/>
  <c r="I245" i="24" s="1"/>
  <c r="N241" i="24"/>
  <c r="K241" i="24"/>
  <c r="H245" i="24"/>
  <c r="I244" i="24"/>
  <c r="O241" i="24"/>
  <c r="AQ148" i="24"/>
  <c r="AP148" i="24"/>
  <c r="AR148" i="24"/>
  <c r="AD148" i="24"/>
  <c r="AS148" i="24"/>
  <c r="AR141" i="24"/>
  <c r="AS141" i="24"/>
  <c r="AQ141" i="24"/>
  <c r="AD141" i="24"/>
  <c r="AP141" i="24"/>
  <c r="AS145" i="24"/>
  <c r="AR145" i="24"/>
  <c r="AQ145" i="24"/>
  <c r="AD145" i="24"/>
  <c r="AP145" i="24"/>
  <c r="Q241" i="22"/>
  <c r="AS19" i="22"/>
  <c r="AR4" i="22"/>
  <c r="AP2" i="22"/>
  <c r="AS17" i="23"/>
  <c r="AP24" i="23"/>
  <c r="AS21" i="23"/>
  <c r="R241" i="22"/>
  <c r="K247" i="22" s="1"/>
  <c r="AS24" i="23"/>
  <c r="AQ24" i="23"/>
  <c r="AQ21" i="23"/>
  <c r="AD15" i="22"/>
  <c r="AD4" i="22"/>
  <c r="S241" i="22"/>
  <c r="L248" i="22" s="1"/>
  <c r="AP17" i="22"/>
  <c r="AS15" i="22"/>
  <c r="AR19" i="22"/>
  <c r="AQ5" i="22"/>
  <c r="AQ17" i="22"/>
  <c r="AD12" i="23"/>
  <c r="AS23" i="23"/>
  <c r="AR3" i="23"/>
  <c r="X241" i="22"/>
  <c r="F248" i="22" s="1"/>
  <c r="N255" i="22" s="1"/>
  <c r="AD11" i="22"/>
  <c r="AD5" i="22"/>
  <c r="AQ4" i="22"/>
  <c r="AR22" i="23"/>
  <c r="AP12" i="23"/>
  <c r="AR21" i="23"/>
  <c r="R241" i="23"/>
  <c r="K247" i="23" s="1"/>
  <c r="V241" i="23"/>
  <c r="F246" i="23" s="1"/>
  <c r="N253" i="23" s="1"/>
  <c r="Q241" i="23"/>
  <c r="K248" i="23" s="1"/>
  <c r="L241" i="23"/>
  <c r="J246" i="23" s="1"/>
  <c r="W241" i="23"/>
  <c r="F247" i="23" s="1"/>
  <c r="N254" i="23" s="1"/>
  <c r="P241" i="23"/>
  <c r="J247" i="23" s="1"/>
  <c r="H247" i="23"/>
  <c r="K244" i="23"/>
  <c r="J241" i="23"/>
  <c r="I245" i="23" s="1"/>
  <c r="O241" i="23"/>
  <c r="K241" i="23"/>
  <c r="I244" i="23"/>
  <c r="H245" i="23"/>
  <c r="U241" i="23"/>
  <c r="F245" i="23" s="1"/>
  <c r="N252" i="23" s="1"/>
  <c r="H248" i="23"/>
  <c r="L244" i="23"/>
  <c r="X241" i="23"/>
  <c r="F248" i="23" s="1"/>
  <c r="N255" i="23" s="1"/>
  <c r="S241" i="23"/>
  <c r="L248" i="23" s="1"/>
  <c r="AA241" i="23"/>
  <c r="J244" i="23"/>
  <c r="H246" i="23"/>
  <c r="N241" i="23"/>
  <c r="M241" i="23"/>
  <c r="AS6" i="22"/>
  <c r="AR6" i="22"/>
  <c r="AD6" i="22"/>
  <c r="AD241" i="22" s="1"/>
  <c r="AQ10" i="22"/>
  <c r="AR10" i="22"/>
  <c r="AD10" i="22"/>
  <c r="AQ6" i="22"/>
  <c r="AR9" i="22"/>
  <c r="AP6" i="22"/>
  <c r="AS10" i="22"/>
  <c r="AP11" i="22"/>
  <c r="AP241" i="22" s="1"/>
  <c r="AQ2" i="22"/>
  <c r="AS2" i="22"/>
  <c r="AR2" i="22"/>
  <c r="AA241" i="22"/>
  <c r="AP8" i="22"/>
  <c r="AS8" i="22"/>
  <c r="AR8" i="22"/>
  <c r="AS7" i="22"/>
  <c r="AQ7" i="22"/>
  <c r="AP10" i="22"/>
  <c r="AP4" i="22"/>
  <c r="AS17" i="22"/>
  <c r="AR17" i="22"/>
  <c r="AS5" i="22"/>
  <c r="AR5" i="22"/>
  <c r="AD7" i="22"/>
  <c r="AP9" i="22"/>
  <c r="AS9" i="22"/>
  <c r="AQ9" i="22"/>
  <c r="K248" i="22"/>
  <c r="L247" i="22"/>
  <c r="N241" i="22"/>
  <c r="V241" i="22"/>
  <c r="F246" i="22" s="1"/>
  <c r="N253" i="22" s="1"/>
  <c r="J241" i="22"/>
  <c r="I245" i="22" s="1"/>
  <c r="W241" i="22"/>
  <c r="F247" i="22" s="1"/>
  <c r="N254" i="22" s="1"/>
  <c r="P241" i="22"/>
  <c r="K241" i="22"/>
  <c r="H248" i="22"/>
  <c r="L244" i="22"/>
  <c r="J244" i="22"/>
  <c r="H246" i="22"/>
  <c r="H247" i="22"/>
  <c r="K244" i="22"/>
  <c r="O241" i="22"/>
  <c r="M241" i="22"/>
  <c r="U241" i="22"/>
  <c r="F245" i="22" s="1"/>
  <c r="N252" i="22" s="1"/>
  <c r="L241" i="22"/>
  <c r="J246" i="22" s="1"/>
  <c r="L246" i="27" l="1"/>
  <c r="K245" i="27"/>
  <c r="L245" i="27"/>
  <c r="I248" i="27"/>
  <c r="AD241" i="27"/>
  <c r="I246" i="27"/>
  <c r="J245" i="27"/>
  <c r="H251" i="27" s="1" a="1"/>
  <c r="AQ241" i="27"/>
  <c r="AP241" i="27"/>
  <c r="AR241" i="27"/>
  <c r="K246" i="27"/>
  <c r="J247" i="27"/>
  <c r="AS241" i="27"/>
  <c r="AP241" i="26"/>
  <c r="AR241" i="26"/>
  <c r="K245" i="26"/>
  <c r="I247" i="26"/>
  <c r="L246" i="26"/>
  <c r="J248" i="26"/>
  <c r="AQ241" i="26"/>
  <c r="AS241" i="26"/>
  <c r="L245" i="26"/>
  <c r="I248" i="26"/>
  <c r="K248" i="26"/>
  <c r="L247" i="26"/>
  <c r="K246" i="26"/>
  <c r="J247" i="26"/>
  <c r="AD241" i="26"/>
  <c r="AR241" i="24"/>
  <c r="L247" i="24"/>
  <c r="AS241" i="24"/>
  <c r="AD241" i="24"/>
  <c r="J247" i="24"/>
  <c r="AQ241" i="24"/>
  <c r="AP241" i="24"/>
  <c r="L246" i="24"/>
  <c r="J248" i="24"/>
  <c r="K245" i="24"/>
  <c r="I247" i="24"/>
  <c r="J245" i="24"/>
  <c r="I246" i="24"/>
  <c r="L245" i="24"/>
  <c r="I248" i="24"/>
  <c r="AS241" i="22"/>
  <c r="L247" i="23"/>
  <c r="AP241" i="23"/>
  <c r="AD241" i="23"/>
  <c r="AQ241" i="23"/>
  <c r="K246" i="23"/>
  <c r="AS241" i="23"/>
  <c r="AR241" i="23"/>
  <c r="I247" i="23"/>
  <c r="K245" i="23"/>
  <c r="L245" i="23"/>
  <c r="I248" i="23"/>
  <c r="J245" i="23"/>
  <c r="I246" i="23"/>
  <c r="J248" i="23"/>
  <c r="L246" i="23"/>
  <c r="AR241" i="22"/>
  <c r="AQ241" i="22"/>
  <c r="J245" i="22"/>
  <c r="I246" i="22"/>
  <c r="J248" i="22"/>
  <c r="L246" i="22"/>
  <c r="I248" i="22"/>
  <c r="L245" i="22"/>
  <c r="K245" i="22"/>
  <c r="I247" i="22"/>
  <c r="J247" i="22"/>
  <c r="K246" i="22"/>
  <c r="K254" i="27" l="1"/>
  <c r="H253" i="27"/>
  <c r="J251" i="27"/>
  <c r="J254" i="27"/>
  <c r="L252" i="27"/>
  <c r="I251" i="27"/>
  <c r="L255" i="27"/>
  <c r="I254" i="27"/>
  <c r="K252" i="27"/>
  <c r="H251" i="27"/>
  <c r="L254" i="27"/>
  <c r="I253" i="27"/>
  <c r="K251" i="27"/>
  <c r="J253" i="27"/>
  <c r="K255" i="27"/>
  <c r="J252" i="27"/>
  <c r="J255" i="27"/>
  <c r="I252" i="27"/>
  <c r="I255" i="27"/>
  <c r="H252" i="27"/>
  <c r="H255" i="27"/>
  <c r="L251" i="27"/>
  <c r="H254" i="27"/>
  <c r="L253" i="27"/>
  <c r="K253" i="27"/>
  <c r="H251" i="26" a="1"/>
  <c r="H253" i="26" s="1"/>
  <c r="H251" i="24" a="1"/>
  <c r="I255" i="24" s="1"/>
  <c r="H251" i="22" a="1"/>
  <c r="H254" i="22" s="1"/>
  <c r="H251" i="23" a="1"/>
  <c r="H252" i="23" s="1"/>
  <c r="P251" i="27" l="1" a="1"/>
  <c r="K251" i="26"/>
  <c r="H255" i="26"/>
  <c r="K252" i="26"/>
  <c r="K254" i="26"/>
  <c r="I252" i="26"/>
  <c r="H252" i="26"/>
  <c r="I254" i="26"/>
  <c r="I253" i="26"/>
  <c r="K253" i="26"/>
  <c r="L255" i="26"/>
  <c r="L253" i="26"/>
  <c r="I255" i="26"/>
  <c r="I251" i="26"/>
  <c r="L254" i="26"/>
  <c r="J252" i="26"/>
  <c r="L252" i="26"/>
  <c r="J255" i="26"/>
  <c r="H254" i="26"/>
  <c r="J254" i="26"/>
  <c r="L251" i="26"/>
  <c r="K255" i="26"/>
  <c r="J251" i="26"/>
  <c r="J253" i="26"/>
  <c r="H251" i="26"/>
  <c r="P251" i="26" s="1" a="1"/>
  <c r="L251" i="24"/>
  <c r="H253" i="24"/>
  <c r="J253" i="24"/>
  <c r="K253" i="24"/>
  <c r="H255" i="24"/>
  <c r="J255" i="24"/>
  <c r="J254" i="24"/>
  <c r="K252" i="24"/>
  <c r="H251" i="24"/>
  <c r="I254" i="24"/>
  <c r="K254" i="24"/>
  <c r="L253" i="24"/>
  <c r="J251" i="24"/>
  <c r="L252" i="24"/>
  <c r="H252" i="24"/>
  <c r="J252" i="24"/>
  <c r="K255" i="24"/>
  <c r="H254" i="24"/>
  <c r="I253" i="24"/>
  <c r="L255" i="24"/>
  <c r="I251" i="24"/>
  <c r="L254" i="24"/>
  <c r="K251" i="24"/>
  <c r="I252" i="24"/>
  <c r="H255" i="22"/>
  <c r="J253" i="22"/>
  <c r="L251" i="22"/>
  <c r="J251" i="23"/>
  <c r="L252" i="22"/>
  <c r="L255" i="22"/>
  <c r="I254" i="22"/>
  <c r="I255" i="22"/>
  <c r="I251" i="22"/>
  <c r="I252" i="22"/>
  <c r="H252" i="22"/>
  <c r="H253" i="22"/>
  <c r="K253" i="22"/>
  <c r="K254" i="22"/>
  <c r="J252" i="22"/>
  <c r="J255" i="22"/>
  <c r="J251" i="22"/>
  <c r="J252" i="23"/>
  <c r="J254" i="22"/>
  <c r="I253" i="22"/>
  <c r="L253" i="22"/>
  <c r="I253" i="23"/>
  <c r="L254" i="22"/>
  <c r="K255" i="22"/>
  <c r="K251" i="22"/>
  <c r="H251" i="23"/>
  <c r="K252" i="22"/>
  <c r="H251" i="22"/>
  <c r="P251" i="22" s="1" a="1"/>
  <c r="L255" i="23"/>
  <c r="J253" i="23"/>
  <c r="I251" i="23"/>
  <c r="L253" i="23"/>
  <c r="I254" i="23"/>
  <c r="K252" i="23"/>
  <c r="J254" i="23"/>
  <c r="L252" i="23"/>
  <c r="I252" i="23"/>
  <c r="I255" i="23"/>
  <c r="K254" i="23"/>
  <c r="H255" i="23"/>
  <c r="K253" i="23"/>
  <c r="L254" i="23"/>
  <c r="K251" i="23"/>
  <c r="H253" i="23"/>
  <c r="H254" i="23"/>
  <c r="J255" i="23"/>
  <c r="L251" i="23"/>
  <c r="K255" i="23"/>
  <c r="P251" i="27" l="1"/>
  <c r="P252" i="27"/>
  <c r="P255" i="27"/>
  <c r="P254" i="27"/>
  <c r="P253" i="27"/>
  <c r="P255" i="26"/>
  <c r="P253" i="26"/>
  <c r="P252" i="26"/>
  <c r="P251" i="26"/>
  <c r="P254" i="26"/>
  <c r="P251" i="24" a="1"/>
  <c r="P251" i="23" a="1"/>
  <c r="P254" i="23" s="1"/>
  <c r="P254" i="22"/>
  <c r="P252" i="22"/>
  <c r="P251" i="22"/>
  <c r="P255" i="22"/>
  <c r="P253" i="22"/>
  <c r="AH24" i="27" l="1"/>
  <c r="Z24" i="27"/>
  <c r="AG24" i="27"/>
  <c r="AH23" i="27"/>
  <c r="Z23" i="27"/>
  <c r="AG23" i="27"/>
  <c r="AH22" i="27"/>
  <c r="Z22" i="27"/>
  <c r="AG22" i="27"/>
  <c r="AH21" i="27"/>
  <c r="Z21" i="27"/>
  <c r="AG21" i="27"/>
  <c r="U257" i="27"/>
  <c r="U258" i="27" s="1"/>
  <c r="Y253" i="27"/>
  <c r="Z253" i="27" s="1"/>
  <c r="AA255" i="27"/>
  <c r="AN247" i="27"/>
  <c r="AB255" i="27"/>
  <c r="U254" i="27"/>
  <c r="B256" i="27" s="1"/>
  <c r="Y255" i="27"/>
  <c r="Z255" i="27" s="1"/>
  <c r="U259" i="27"/>
  <c r="U260" i="27" s="1"/>
  <c r="U252" i="27"/>
  <c r="B254" i="27" s="1"/>
  <c r="AM247" i="27"/>
  <c r="AB253" i="27"/>
  <c r="AA253" i="27"/>
  <c r="B253" i="27"/>
  <c r="AH20" i="27"/>
  <c r="Z20" i="27"/>
  <c r="AH16" i="27"/>
  <c r="Z16" i="27"/>
  <c r="AH12" i="27"/>
  <c r="Z12" i="27"/>
  <c r="AH8" i="27"/>
  <c r="Z8" i="27"/>
  <c r="AG20" i="27"/>
  <c r="AG16" i="27"/>
  <c r="AG12" i="27"/>
  <c r="AG8" i="27"/>
  <c r="AH17" i="27"/>
  <c r="Z17" i="27"/>
  <c r="AH13" i="27"/>
  <c r="Z13" i="27"/>
  <c r="AH9" i="27"/>
  <c r="Z9" i="27"/>
  <c r="AH5" i="27"/>
  <c r="AG19" i="27"/>
  <c r="Z19" i="27"/>
  <c r="Z15" i="27"/>
  <c r="AG7" i="27"/>
  <c r="AH6" i="27"/>
  <c r="AH18" i="27"/>
  <c r="Z14" i="27"/>
  <c r="AH11" i="27"/>
  <c r="AG6" i="27"/>
  <c r="AG5" i="27"/>
  <c r="AH2" i="27"/>
  <c r="Z2" i="27"/>
  <c r="AG18" i="27"/>
  <c r="AG11" i="27"/>
  <c r="AH10" i="27"/>
  <c r="AG2" i="27"/>
  <c r="AH15" i="27"/>
  <c r="AG10" i="27"/>
  <c r="AG9" i="27"/>
  <c r="AH3" i="27"/>
  <c r="Z3" i="27"/>
  <c r="AH19" i="27"/>
  <c r="AG15" i="27"/>
  <c r="AH14" i="27"/>
  <c r="Z7" i="27"/>
  <c r="AG3" i="27"/>
  <c r="Z18" i="27"/>
  <c r="AG14" i="27"/>
  <c r="AG13" i="27"/>
  <c r="Z6" i="27"/>
  <c r="AH4" i="27"/>
  <c r="Z4" i="27"/>
  <c r="Z11" i="27"/>
  <c r="AG4" i="27"/>
  <c r="AG17" i="27"/>
  <c r="Z10" i="27"/>
  <c r="AH7" i="27"/>
  <c r="Z5" i="27"/>
  <c r="AA255" i="26"/>
  <c r="AN247" i="26"/>
  <c r="U254" i="26"/>
  <c r="B256" i="26" s="1"/>
  <c r="AB255" i="26"/>
  <c r="B253" i="26"/>
  <c r="AH20" i="26"/>
  <c r="Z20" i="26"/>
  <c r="AH16" i="26"/>
  <c r="Z16" i="26"/>
  <c r="AH12" i="26"/>
  <c r="Z12" i="26"/>
  <c r="AG20" i="26"/>
  <c r="AG16" i="26"/>
  <c r="AG12" i="26"/>
  <c r="AG8" i="26"/>
  <c r="AG4" i="26"/>
  <c r="AH17" i="26"/>
  <c r="Z17" i="26"/>
  <c r="AH13" i="26"/>
  <c r="Z13" i="26"/>
  <c r="AH9" i="26"/>
  <c r="Z9" i="26"/>
  <c r="AH19" i="26"/>
  <c r="Z19" i="26"/>
  <c r="AH15" i="26"/>
  <c r="Z15" i="26"/>
  <c r="AH11" i="26"/>
  <c r="Z11" i="26"/>
  <c r="AG18" i="26"/>
  <c r="AG15" i="26"/>
  <c r="Z8" i="26"/>
  <c r="AH4" i="26"/>
  <c r="Z14" i="26"/>
  <c r="Z10" i="26"/>
  <c r="Z7" i="26"/>
  <c r="AG19" i="26"/>
  <c r="AG13" i="26"/>
  <c r="AH8" i="26"/>
  <c r="AH7" i="26"/>
  <c r="Z18" i="26"/>
  <c r="AG7" i="26"/>
  <c r="Z6" i="26"/>
  <c r="AH2" i="26"/>
  <c r="Z2" i="26"/>
  <c r="AG17" i="26"/>
  <c r="AG9" i="26"/>
  <c r="AH6" i="26"/>
  <c r="AG2" i="26"/>
  <c r="AH14" i="26"/>
  <c r="AH10" i="26"/>
  <c r="AG6" i="26"/>
  <c r="Z5" i="26"/>
  <c r="AH3" i="26"/>
  <c r="Z3" i="26"/>
  <c r="AG14" i="26"/>
  <c r="AG10" i="26"/>
  <c r="AH5" i="26"/>
  <c r="AG3" i="26"/>
  <c r="AH18" i="26"/>
  <c r="AG11" i="26"/>
  <c r="AG5" i="26"/>
  <c r="Z4" i="26"/>
  <c r="U252" i="26"/>
  <c r="B254" i="26" s="1"/>
  <c r="AM247" i="26"/>
  <c r="AP247" i="26" s="1"/>
  <c r="AB253" i="26"/>
  <c r="AA253" i="26"/>
  <c r="U257" i="26"/>
  <c r="U258" i="26" s="1"/>
  <c r="Y253" i="26"/>
  <c r="Z253" i="26" s="1"/>
  <c r="Y255" i="26"/>
  <c r="Z255" i="26" s="1"/>
  <c r="U259" i="26"/>
  <c r="U260" i="26" s="1"/>
  <c r="P252" i="24"/>
  <c r="P253" i="24"/>
  <c r="P254" i="24"/>
  <c r="P251" i="24"/>
  <c r="P255" i="24"/>
  <c r="P255" i="23"/>
  <c r="U259" i="23" s="1"/>
  <c r="U260" i="23" s="1"/>
  <c r="P251" i="23"/>
  <c r="P253" i="23"/>
  <c r="P252" i="23"/>
  <c r="AB253" i="23" s="1"/>
  <c r="Y255" i="23"/>
  <c r="Z255" i="23" s="1"/>
  <c r="AB255" i="23"/>
  <c r="AA255" i="23"/>
  <c r="AN247" i="23"/>
  <c r="U254" i="23"/>
  <c r="B256" i="23" s="1"/>
  <c r="AH21" i="23"/>
  <c r="AH24" i="23"/>
  <c r="AH12" i="23"/>
  <c r="AH16" i="23"/>
  <c r="AH22" i="23"/>
  <c r="AH23" i="23"/>
  <c r="AH4" i="23"/>
  <c r="AH20" i="23"/>
  <c r="AH9" i="23"/>
  <c r="AH14" i="23"/>
  <c r="AH11" i="23"/>
  <c r="AH7" i="23"/>
  <c r="AH19" i="23"/>
  <c r="Y253" i="22"/>
  <c r="Z253" i="22" s="1"/>
  <c r="U257" i="22"/>
  <c r="U258" i="22" s="1"/>
  <c r="U259" i="22"/>
  <c r="U260" i="22" s="1"/>
  <c r="Y255" i="22"/>
  <c r="Z255" i="22" s="1"/>
  <c r="B253" i="22"/>
  <c r="AH18" i="22"/>
  <c r="Z16" i="22"/>
  <c r="AH12" i="22"/>
  <c r="Z10" i="22"/>
  <c r="Z19" i="22"/>
  <c r="AH15" i="22"/>
  <c r="Z13" i="22"/>
  <c r="AH19" i="22"/>
  <c r="AG6" i="22"/>
  <c r="AG18" i="22"/>
  <c r="AG15" i="22"/>
  <c r="AG19" i="22"/>
  <c r="AH16" i="22"/>
  <c r="Z14" i="22"/>
  <c r="AH5" i="22"/>
  <c r="Z3" i="22"/>
  <c r="AG7" i="22"/>
  <c r="AG16" i="22"/>
  <c r="AH13" i="22"/>
  <c r="Z9" i="22"/>
  <c r="AG5" i="22"/>
  <c r="Z18" i="22"/>
  <c r="AG13" i="22"/>
  <c r="Z8" i="22"/>
  <c r="AH4" i="22"/>
  <c r="Z2" i="22"/>
  <c r="AG4" i="22"/>
  <c r="AH20" i="22"/>
  <c r="Z15" i="22"/>
  <c r="Z5" i="22"/>
  <c r="AG20" i="22"/>
  <c r="AH17" i="22"/>
  <c r="Z12" i="22"/>
  <c r="Z11" i="22"/>
  <c r="Z7" i="22"/>
  <c r="AH3" i="22"/>
  <c r="Z6" i="22"/>
  <c r="AH10" i="22"/>
  <c r="AG8" i="22"/>
  <c r="AG17" i="22"/>
  <c r="AH14" i="22"/>
  <c r="AG3" i="22"/>
  <c r="AG14" i="22"/>
  <c r="AH9" i="22"/>
  <c r="AH8" i="22"/>
  <c r="AH2" i="22"/>
  <c r="AG9" i="22"/>
  <c r="AG2" i="22"/>
  <c r="AG10" i="22"/>
  <c r="AG11" i="22"/>
  <c r="Z20" i="22"/>
  <c r="AG12" i="22"/>
  <c r="AH6" i="22"/>
  <c r="Z4" i="22"/>
  <c r="Z17" i="22"/>
  <c r="AH11" i="22"/>
  <c r="AH7" i="22"/>
  <c r="AB253" i="22"/>
  <c r="AA253" i="22"/>
  <c r="U252" i="22"/>
  <c r="B254" i="22" s="1"/>
  <c r="AM247" i="22"/>
  <c r="AB255" i="22"/>
  <c r="AA255" i="22"/>
  <c r="AN247" i="22"/>
  <c r="U254" i="22"/>
  <c r="B256" i="22" s="1"/>
  <c r="AB24" i="27" l="1"/>
  <c r="AE24" i="27" s="1"/>
  <c r="AC24" i="27"/>
  <c r="AF24" i="27" s="1"/>
  <c r="AJ24" i="27"/>
  <c r="AM24" i="27" s="1"/>
  <c r="AI24" i="27"/>
  <c r="AL24" i="27"/>
  <c r="AN24" i="27" s="1"/>
  <c r="AK24" i="27"/>
  <c r="AB23" i="27"/>
  <c r="AE23" i="27" s="1"/>
  <c r="AC23" i="27"/>
  <c r="AF23" i="27" s="1"/>
  <c r="AJ23" i="27"/>
  <c r="AM23" i="27" s="1"/>
  <c r="AI23" i="27"/>
  <c r="AL23" i="27"/>
  <c r="AN23" i="27" s="1"/>
  <c r="AK23" i="27"/>
  <c r="AJ22" i="27"/>
  <c r="AM22" i="27" s="1"/>
  <c r="AI22" i="27"/>
  <c r="AB22" i="27"/>
  <c r="AE22" i="27" s="1"/>
  <c r="AC22" i="27"/>
  <c r="AF22" i="27" s="1"/>
  <c r="AL22" i="27"/>
  <c r="AN22" i="27" s="1"/>
  <c r="AK22" i="27"/>
  <c r="AJ21" i="27"/>
  <c r="AM21" i="27" s="1"/>
  <c r="AI21" i="27"/>
  <c r="AB21" i="27"/>
  <c r="AE21" i="27" s="1"/>
  <c r="AC21" i="27"/>
  <c r="AF21" i="27" s="1"/>
  <c r="AL21" i="27"/>
  <c r="AN21" i="27" s="1"/>
  <c r="AK21" i="27"/>
  <c r="AC3" i="27"/>
  <c r="AF3" i="27" s="1"/>
  <c r="AB3" i="27"/>
  <c r="AE3" i="27" s="1"/>
  <c r="AB13" i="27"/>
  <c r="AE13" i="27" s="1"/>
  <c r="AC13" i="27"/>
  <c r="AF13" i="27" s="1"/>
  <c r="AC10" i="27"/>
  <c r="AF10" i="27" s="1"/>
  <c r="AB10" i="27"/>
  <c r="AE10" i="27" s="1"/>
  <c r="AK3" i="27"/>
  <c r="AL3" i="27"/>
  <c r="AN3" i="27" s="1"/>
  <c r="AJ7" i="27"/>
  <c r="AM7" i="27" s="1"/>
  <c r="AI7" i="27"/>
  <c r="AL13" i="27"/>
  <c r="AN13" i="27" s="1"/>
  <c r="AK13" i="27"/>
  <c r="AJ9" i="27"/>
  <c r="AM9" i="27" s="1"/>
  <c r="AI9" i="27"/>
  <c r="AJ5" i="27"/>
  <c r="AM5" i="27" s="1"/>
  <c r="AI5" i="27"/>
  <c r="AL12" i="27"/>
  <c r="AN12" i="27" s="1"/>
  <c r="AK12" i="27"/>
  <c r="W257" i="27"/>
  <c r="W258" i="27" s="1"/>
  <c r="Y258" i="27" s="1"/>
  <c r="B255" i="27" s="1"/>
  <c r="AD253" i="27"/>
  <c r="AE253" i="27" s="1"/>
  <c r="AF253" i="27" s="1"/>
  <c r="AC6" i="27"/>
  <c r="AF6" i="27" s="1"/>
  <c r="AB6" i="27"/>
  <c r="AE6" i="27" s="1"/>
  <c r="AL18" i="27"/>
  <c r="AN18" i="27" s="1"/>
  <c r="AK18" i="27"/>
  <c r="AL20" i="27"/>
  <c r="AN20" i="27" s="1"/>
  <c r="AK20" i="27"/>
  <c r="AL7" i="27"/>
  <c r="AN7" i="27" s="1"/>
  <c r="AK7" i="27"/>
  <c r="AJ18" i="27"/>
  <c r="AM18" i="27" s="1"/>
  <c r="AI18" i="27"/>
  <c r="AL6" i="27"/>
  <c r="AN6" i="27" s="1"/>
  <c r="AK6" i="27"/>
  <c r="Z241" i="27"/>
  <c r="AC2" i="27"/>
  <c r="AB2" i="27"/>
  <c r="AL8" i="27"/>
  <c r="AN8" i="27" s="1"/>
  <c r="AK8" i="27"/>
  <c r="AC18" i="27"/>
  <c r="AF18" i="27" s="1"/>
  <c r="AB18" i="27"/>
  <c r="AE18" i="27" s="1"/>
  <c r="AB17" i="27"/>
  <c r="AE17" i="27" s="1"/>
  <c r="AC17" i="27"/>
  <c r="AF17" i="27" s="1"/>
  <c r="AC12" i="27"/>
  <c r="AF12" i="27" s="1"/>
  <c r="AB12" i="27"/>
  <c r="AE12" i="27" s="1"/>
  <c r="AJ4" i="27"/>
  <c r="AM4" i="27" s="1"/>
  <c r="AI4" i="27"/>
  <c r="AC7" i="27"/>
  <c r="AF7" i="27" s="1"/>
  <c r="AB7" i="27"/>
  <c r="AE7" i="27" s="1"/>
  <c r="AL15" i="27"/>
  <c r="AN15" i="27" s="1"/>
  <c r="AK15" i="27"/>
  <c r="AJ6" i="27"/>
  <c r="AM6" i="27" s="1"/>
  <c r="AI6" i="27"/>
  <c r="AJ19" i="27"/>
  <c r="AM19" i="27" s="1"/>
  <c r="AI19" i="27"/>
  <c r="AJ8" i="27"/>
  <c r="AM8" i="27" s="1"/>
  <c r="AI8" i="27"/>
  <c r="AC16" i="27"/>
  <c r="AF16" i="27" s="1"/>
  <c r="AB16" i="27"/>
  <c r="AE16" i="27" s="1"/>
  <c r="AP247" i="27"/>
  <c r="AL19" i="27"/>
  <c r="AN19" i="27" s="1"/>
  <c r="AK19" i="27"/>
  <c r="AI20" i="27"/>
  <c r="AJ20" i="27"/>
  <c r="AM20" i="27" s="1"/>
  <c r="AJ13" i="27"/>
  <c r="AM13" i="27" s="1"/>
  <c r="AI13" i="27"/>
  <c r="AB8" i="27"/>
  <c r="AE8" i="27" s="1"/>
  <c r="AC8" i="27"/>
  <c r="AF8" i="27" s="1"/>
  <c r="AC15" i="27"/>
  <c r="AF15" i="27" s="1"/>
  <c r="AB15" i="27"/>
  <c r="AE15" i="27" s="1"/>
  <c r="AJ3" i="27"/>
  <c r="AM3" i="27" s="1"/>
  <c r="AI3" i="27"/>
  <c r="AL11" i="27"/>
  <c r="AN11" i="27" s="1"/>
  <c r="AK11" i="27"/>
  <c r="AL16" i="27"/>
  <c r="AN16" i="27" s="1"/>
  <c r="AK16" i="27"/>
  <c r="AB5" i="27"/>
  <c r="AE5" i="27" s="1"/>
  <c r="AC5" i="27"/>
  <c r="AF5" i="27" s="1"/>
  <c r="AI11" i="27"/>
  <c r="AJ11" i="27"/>
  <c r="AM11" i="27" s="1"/>
  <c r="AL9" i="27"/>
  <c r="AN9" i="27" s="1"/>
  <c r="AK9" i="27"/>
  <c r="AJ14" i="27"/>
  <c r="AM14" i="27" s="1"/>
  <c r="AI14" i="27"/>
  <c r="AJ17" i="27"/>
  <c r="AM17" i="27" s="1"/>
  <c r="AI17" i="27"/>
  <c r="AL2" i="27"/>
  <c r="AN2" i="27" s="1"/>
  <c r="AK2" i="27"/>
  <c r="W259" i="27"/>
  <c r="W260" i="27" s="1"/>
  <c r="Y260" i="27" s="1"/>
  <c r="B257" i="27" s="1"/>
  <c r="AD255" i="27"/>
  <c r="AE255" i="27" s="1"/>
  <c r="AF255" i="27" s="1"/>
  <c r="AJ10" i="27"/>
  <c r="AM10" i="27" s="1"/>
  <c r="AI10" i="27"/>
  <c r="AC19" i="27"/>
  <c r="AF19" i="27" s="1"/>
  <c r="AB19" i="27"/>
  <c r="AE19" i="27" s="1"/>
  <c r="AL17" i="27"/>
  <c r="AN17" i="27" s="1"/>
  <c r="AK17" i="27"/>
  <c r="AC11" i="27"/>
  <c r="AF11" i="27" s="1"/>
  <c r="AB11" i="27"/>
  <c r="AE11" i="27" s="1"/>
  <c r="AC4" i="27"/>
  <c r="AF4" i="27" s="1"/>
  <c r="AB4" i="27"/>
  <c r="AE4" i="27" s="1"/>
  <c r="AL14" i="27"/>
  <c r="AN14" i="27" s="1"/>
  <c r="AK14" i="27"/>
  <c r="AI2" i="27"/>
  <c r="AJ2" i="27"/>
  <c r="AM2" i="27" s="1"/>
  <c r="AK5" i="27"/>
  <c r="AL5" i="27"/>
  <c r="AN5" i="27" s="1"/>
  <c r="AJ12" i="27"/>
  <c r="AM12" i="27" s="1"/>
  <c r="AI12" i="27"/>
  <c r="AL4" i="27"/>
  <c r="AN4" i="27" s="1"/>
  <c r="AK4" i="27"/>
  <c r="AJ15" i="27"/>
  <c r="AM15" i="27" s="1"/>
  <c r="AI15" i="27"/>
  <c r="AL10" i="27"/>
  <c r="AN10" i="27" s="1"/>
  <c r="AK10" i="27"/>
  <c r="AC14" i="27"/>
  <c r="AF14" i="27" s="1"/>
  <c r="AB14" i="27"/>
  <c r="AE14" i="27" s="1"/>
  <c r="AB9" i="27"/>
  <c r="AE9" i="27" s="1"/>
  <c r="AC9" i="27"/>
  <c r="AF9" i="27" s="1"/>
  <c r="AI16" i="27"/>
  <c r="AJ16" i="27"/>
  <c r="AM16" i="27" s="1"/>
  <c r="AB20" i="27"/>
  <c r="AE20" i="27" s="1"/>
  <c r="AC20" i="27"/>
  <c r="AF20" i="27" s="1"/>
  <c r="AJ14" i="26"/>
  <c r="AM14" i="26" s="1"/>
  <c r="AI14" i="26"/>
  <c r="AC8" i="26"/>
  <c r="AF8" i="26" s="1"/>
  <c r="AB8" i="26"/>
  <c r="AE8" i="26" s="1"/>
  <c r="AJ8" i="26"/>
  <c r="AM8" i="26" s="1"/>
  <c r="AI8" i="26"/>
  <c r="AC4" i="26"/>
  <c r="AF4" i="26" s="1"/>
  <c r="AB4" i="26"/>
  <c r="AE4" i="26" s="1"/>
  <c r="AC9" i="26"/>
  <c r="AF9" i="26" s="1"/>
  <c r="AB9" i="26"/>
  <c r="AE9" i="26" s="1"/>
  <c r="AJ17" i="26"/>
  <c r="AM17" i="26" s="1"/>
  <c r="AI17" i="26"/>
  <c r="AJ18" i="26"/>
  <c r="AM18" i="26" s="1"/>
  <c r="AI18" i="26"/>
  <c r="AJ16" i="26"/>
  <c r="AM16" i="26" s="1"/>
  <c r="AI16" i="26"/>
  <c r="AC5" i="26"/>
  <c r="AF5" i="26" s="1"/>
  <c r="AB5" i="26"/>
  <c r="AE5" i="26" s="1"/>
  <c r="AJ19" i="26"/>
  <c r="AM19" i="26" s="1"/>
  <c r="AI19" i="26"/>
  <c r="AJ6" i="26"/>
  <c r="AM6" i="26" s="1"/>
  <c r="AI6" i="26"/>
  <c r="AL11" i="26"/>
  <c r="AN11" i="26" s="1"/>
  <c r="AK11" i="26"/>
  <c r="AL10" i="26"/>
  <c r="AN10" i="26" s="1"/>
  <c r="AK10" i="26"/>
  <c r="AC6" i="26"/>
  <c r="AF6" i="26" s="1"/>
  <c r="AB6" i="26"/>
  <c r="AE6" i="26" s="1"/>
  <c r="AC10" i="26"/>
  <c r="AF10" i="26" s="1"/>
  <c r="AB10" i="26"/>
  <c r="AE10" i="26" s="1"/>
  <c r="AC15" i="26"/>
  <c r="AF15" i="26" s="1"/>
  <c r="AB15" i="26"/>
  <c r="AE15" i="26" s="1"/>
  <c r="AB17" i="26"/>
  <c r="AE17" i="26" s="1"/>
  <c r="AC17" i="26"/>
  <c r="AF17" i="26" s="1"/>
  <c r="AL12" i="26"/>
  <c r="AN12" i="26" s="1"/>
  <c r="AK12" i="26"/>
  <c r="AK6" i="26"/>
  <c r="AL6" i="26"/>
  <c r="AN6" i="26" s="1"/>
  <c r="AL19" i="26"/>
  <c r="AN19" i="26" s="1"/>
  <c r="AK19" i="26"/>
  <c r="AI9" i="26"/>
  <c r="AJ9" i="26"/>
  <c r="AM9" i="26" s="1"/>
  <c r="AL8" i="26"/>
  <c r="AN8" i="26" s="1"/>
  <c r="AK8" i="26"/>
  <c r="AJ12" i="26"/>
  <c r="AM12" i="26" s="1"/>
  <c r="AI12" i="26"/>
  <c r="AL3" i="26"/>
  <c r="AN3" i="26" s="1"/>
  <c r="AK3" i="26"/>
  <c r="Z241" i="26"/>
  <c r="AC2" i="26"/>
  <c r="AB2" i="26"/>
  <c r="AB13" i="26"/>
  <c r="AE13" i="26" s="1"/>
  <c r="AC13" i="26"/>
  <c r="AF13" i="26" s="1"/>
  <c r="AL18" i="26"/>
  <c r="AN18" i="26" s="1"/>
  <c r="AK18" i="26"/>
  <c r="AC7" i="26"/>
  <c r="AF7" i="26" s="1"/>
  <c r="AB7" i="26"/>
  <c r="AE7" i="26" s="1"/>
  <c r="AB12" i="26"/>
  <c r="AE12" i="26" s="1"/>
  <c r="AC12" i="26"/>
  <c r="AF12" i="26" s="1"/>
  <c r="W257" i="26"/>
  <c r="W258" i="26" s="1"/>
  <c r="Y258" i="26" s="1"/>
  <c r="B255" i="26" s="1"/>
  <c r="AD253" i="26"/>
  <c r="AE253" i="26" s="1"/>
  <c r="AF253" i="26" s="1"/>
  <c r="AL5" i="26"/>
  <c r="AN5" i="26" s="1"/>
  <c r="AK5" i="26"/>
  <c r="AL14" i="26"/>
  <c r="AN14" i="26" s="1"/>
  <c r="AK14" i="26"/>
  <c r="AJ7" i="26"/>
  <c r="AM7" i="26" s="1"/>
  <c r="AI7" i="26"/>
  <c r="AC14" i="26"/>
  <c r="AF14" i="26" s="1"/>
  <c r="AB14" i="26"/>
  <c r="AE14" i="26" s="1"/>
  <c r="AL15" i="26"/>
  <c r="AN15" i="26" s="1"/>
  <c r="AK15" i="26"/>
  <c r="AL17" i="26"/>
  <c r="AN17" i="26" s="1"/>
  <c r="AK17" i="26"/>
  <c r="AB16" i="26"/>
  <c r="AE16" i="26" s="1"/>
  <c r="AC16" i="26"/>
  <c r="AF16" i="26" s="1"/>
  <c r="AL7" i="26"/>
  <c r="AN7" i="26" s="1"/>
  <c r="AK7" i="26"/>
  <c r="AB20" i="26"/>
  <c r="AE20" i="26" s="1"/>
  <c r="AC20" i="26"/>
  <c r="AF20" i="26" s="1"/>
  <c r="AC3" i="26"/>
  <c r="AF3" i="26" s="1"/>
  <c r="AB3" i="26"/>
  <c r="AE3" i="26" s="1"/>
  <c r="AJ15" i="26"/>
  <c r="AM15" i="26" s="1"/>
  <c r="AI15" i="26"/>
  <c r="AL20" i="26"/>
  <c r="AN20" i="26" s="1"/>
  <c r="AK20" i="26"/>
  <c r="AI5" i="26"/>
  <c r="AJ5" i="26"/>
  <c r="AM5" i="26" s="1"/>
  <c r="AJ13" i="26"/>
  <c r="AM13" i="26" s="1"/>
  <c r="AI13" i="26"/>
  <c r="AL9" i="26"/>
  <c r="AN9" i="26" s="1"/>
  <c r="AK9" i="26"/>
  <c r="AJ11" i="26"/>
  <c r="AM11" i="26" s="1"/>
  <c r="AI11" i="26"/>
  <c r="AC11" i="26"/>
  <c r="AF11" i="26" s="1"/>
  <c r="AB11" i="26"/>
  <c r="AE11" i="26" s="1"/>
  <c r="AJ20" i="26"/>
  <c r="AM20" i="26" s="1"/>
  <c r="AI20" i="26"/>
  <c r="AK2" i="26"/>
  <c r="AL2" i="26"/>
  <c r="AN2" i="26" s="1"/>
  <c r="AL13" i="26"/>
  <c r="AN13" i="26" s="1"/>
  <c r="AK13" i="26"/>
  <c r="W259" i="26"/>
  <c r="W260" i="26" s="1"/>
  <c r="Y260" i="26" s="1"/>
  <c r="B257" i="26" s="1"/>
  <c r="AD255" i="26"/>
  <c r="AE255" i="26" s="1"/>
  <c r="AF255" i="26" s="1"/>
  <c r="AJ3" i="26"/>
  <c r="AM3" i="26" s="1"/>
  <c r="AI3" i="26"/>
  <c r="AJ10" i="26"/>
  <c r="AM10" i="26" s="1"/>
  <c r="AI10" i="26"/>
  <c r="AJ2" i="26"/>
  <c r="AM2" i="26" s="1"/>
  <c r="AI2" i="26"/>
  <c r="AC18" i="26"/>
  <c r="AF18" i="26" s="1"/>
  <c r="AB18" i="26"/>
  <c r="AE18" i="26" s="1"/>
  <c r="AL4" i="26"/>
  <c r="AN4" i="26" s="1"/>
  <c r="AK4" i="26"/>
  <c r="AC19" i="26"/>
  <c r="AF19" i="26" s="1"/>
  <c r="AB19" i="26"/>
  <c r="AE19" i="26" s="1"/>
  <c r="AJ4" i="26"/>
  <c r="AM4" i="26" s="1"/>
  <c r="AI4" i="26"/>
  <c r="AK16" i="26"/>
  <c r="AL16" i="26"/>
  <c r="AN16" i="26" s="1"/>
  <c r="Y255" i="24"/>
  <c r="Z255" i="24" s="1"/>
  <c r="U259" i="24"/>
  <c r="U260" i="24" s="1"/>
  <c r="Z149" i="24"/>
  <c r="Z141" i="24"/>
  <c r="Z144" i="24"/>
  <c r="AH146" i="24"/>
  <c r="AG115" i="24"/>
  <c r="AH116" i="24"/>
  <c r="AH133" i="24"/>
  <c r="Z134" i="24"/>
  <c r="AH119" i="24"/>
  <c r="AG102" i="24"/>
  <c r="Z115" i="24"/>
  <c r="AH99" i="24"/>
  <c r="AH83" i="24"/>
  <c r="AG103" i="24"/>
  <c r="Z118" i="24"/>
  <c r="Z102" i="24"/>
  <c r="AH127" i="24"/>
  <c r="AG77" i="24"/>
  <c r="Z100" i="24"/>
  <c r="Z122" i="24"/>
  <c r="AG135" i="24"/>
  <c r="AH81" i="24"/>
  <c r="Z75" i="24"/>
  <c r="AH49" i="24"/>
  <c r="AH33" i="24"/>
  <c r="AG81" i="24"/>
  <c r="Z57" i="24"/>
  <c r="AH84" i="24"/>
  <c r="AH57" i="24"/>
  <c r="AH124" i="24"/>
  <c r="AG96" i="24"/>
  <c r="AG55" i="24"/>
  <c r="AG46" i="24"/>
  <c r="Z25" i="24"/>
  <c r="Z48" i="24"/>
  <c r="AH63" i="24"/>
  <c r="Z35" i="24"/>
  <c r="Z56" i="24"/>
  <c r="AG51" i="24"/>
  <c r="AG18" i="24"/>
  <c r="Z30" i="24"/>
  <c r="Z9" i="24"/>
  <c r="AH30" i="24"/>
  <c r="AH67" i="24"/>
  <c r="AG63" i="24"/>
  <c r="Z24" i="24"/>
  <c r="AH46" i="24"/>
  <c r="AG89" i="24"/>
  <c r="AG84" i="24"/>
  <c r="AG19" i="24"/>
  <c r="AH4" i="24"/>
  <c r="Z18" i="24"/>
  <c r="AG26" i="24"/>
  <c r="AG2" i="24"/>
  <c r="AH19" i="24"/>
  <c r="AG83" i="24"/>
  <c r="Z4" i="24"/>
  <c r="AG11" i="24"/>
  <c r="AH14" i="24"/>
  <c r="AG43" i="24"/>
  <c r="AG14" i="24"/>
  <c r="Z62" i="24"/>
  <c r="Z14" i="24"/>
  <c r="AH125" i="24"/>
  <c r="AH110" i="24"/>
  <c r="Z110" i="24"/>
  <c r="AG65" i="24"/>
  <c r="AH65" i="24"/>
  <c r="Z45" i="24"/>
  <c r="AH71" i="24"/>
  <c r="AH108" i="24"/>
  <c r="AH85" i="24"/>
  <c r="AH39" i="24"/>
  <c r="AH17" i="24"/>
  <c r="AH40" i="24"/>
  <c r="AG34" i="24"/>
  <c r="AH51" i="24"/>
  <c r="Z7" i="24"/>
  <c r="Z23" i="24"/>
  <c r="AG6" i="24"/>
  <c r="AG148" i="24"/>
  <c r="AG149" i="24"/>
  <c r="AG141" i="24"/>
  <c r="AH143" i="24"/>
  <c r="AG137" i="24"/>
  <c r="AH138" i="24"/>
  <c r="AG111" i="24"/>
  <c r="Z116" i="24"/>
  <c r="AG131" i="24"/>
  <c r="Z133" i="24"/>
  <c r="Z119" i="24"/>
  <c r="AG98" i="24"/>
  <c r="AH114" i="24"/>
  <c r="Z99" i="24"/>
  <c r="Z83" i="24"/>
  <c r="AG99" i="24"/>
  <c r="Z114" i="24"/>
  <c r="AH98" i="24"/>
  <c r="AG108" i="24"/>
  <c r="AG73" i="24"/>
  <c r="AH92" i="24"/>
  <c r="Z117" i="24"/>
  <c r="AH121" i="24"/>
  <c r="Z127" i="24"/>
  <c r="AH72" i="24"/>
  <c r="Z49" i="24"/>
  <c r="Z33" i="24"/>
  <c r="AH77" i="24"/>
  <c r="AG54" i="24"/>
  <c r="Z80" i="24"/>
  <c r="Z53" i="24"/>
  <c r="AG118" i="24"/>
  <c r="AH76" i="24"/>
  <c r="AG52" i="24"/>
  <c r="Z42" i="24"/>
  <c r="AH21" i="24"/>
  <c r="AH42" i="24"/>
  <c r="AH60" i="24"/>
  <c r="Z93" i="24"/>
  <c r="Z46" i="24"/>
  <c r="AH48" i="24"/>
  <c r="AG16" i="24"/>
  <c r="AG28" i="24"/>
  <c r="AH5" i="24"/>
  <c r="AG21" i="24"/>
  <c r="AH44" i="24"/>
  <c r="AH62" i="24"/>
  <c r="AH20" i="24"/>
  <c r="Z38" i="24"/>
  <c r="Z81" i="24"/>
  <c r="AH18" i="24"/>
  <c r="AG15" i="24"/>
  <c r="AH10" i="24"/>
  <c r="AG37" i="24"/>
  <c r="AH16" i="24"/>
  <c r="Z10" i="24"/>
  <c r="AH2" i="24"/>
  <c r="AG147" i="24"/>
  <c r="AH129" i="24"/>
  <c r="AG134" i="24"/>
  <c r="Z95" i="24"/>
  <c r="AH94" i="24"/>
  <c r="AH78" i="24"/>
  <c r="AH100" i="24"/>
  <c r="AH104" i="24"/>
  <c r="AG45" i="24"/>
  <c r="Z50" i="24"/>
  <c r="Z36" i="24"/>
  <c r="AH79" i="24"/>
  <c r="AG8" i="24"/>
  <c r="AG13" i="24"/>
  <c r="AG10" i="24"/>
  <c r="AG60" i="24"/>
  <c r="Z3" i="24"/>
  <c r="Z65" i="24"/>
  <c r="AG144" i="24"/>
  <c r="Z146" i="24"/>
  <c r="Z140" i="24"/>
  <c r="AG145" i="24"/>
  <c r="AG132" i="24"/>
  <c r="Z137" i="24"/>
  <c r="AH131" i="24"/>
  <c r="AH112" i="24"/>
  <c r="AG129" i="24"/>
  <c r="Z131" i="24"/>
  <c r="Z147" i="24"/>
  <c r="AG94" i="24"/>
  <c r="Z111" i="24"/>
  <c r="AH95" i="24"/>
  <c r="AG95" i="24"/>
  <c r="AG113" i="24"/>
  <c r="Z98" i="24"/>
  <c r="AG105" i="24"/>
  <c r="AG69" i="24"/>
  <c r="AG88" i="24"/>
  <c r="Z104" i="24"/>
  <c r="AG112" i="24"/>
  <c r="AH113" i="24"/>
  <c r="Z68" i="24"/>
  <c r="AH45" i="24"/>
  <c r="AG121" i="24"/>
  <c r="AH75" i="24"/>
  <c r="AG49" i="24"/>
  <c r="AG75" i="24"/>
  <c r="AH50" i="24"/>
  <c r="AH115" i="24"/>
  <c r="Z72" i="24"/>
  <c r="AH86" i="24"/>
  <c r="AG40" i="24"/>
  <c r="Z21" i="24"/>
  <c r="AH36" i="24"/>
  <c r="AH59" i="24"/>
  <c r="Z88" i="24"/>
  <c r="AG44" i="24"/>
  <c r="AG39" i="24"/>
  <c r="AG12" i="24"/>
  <c r="AG22" i="24"/>
  <c r="Z5" i="24"/>
  <c r="AG17" i="24"/>
  <c r="Z59" i="24"/>
  <c r="AG79" i="24"/>
  <c r="AH15" i="24"/>
  <c r="AH7" i="24"/>
  <c r="AG140" i="24"/>
  <c r="Z112" i="24"/>
  <c r="AG90" i="24"/>
  <c r="Z130" i="24"/>
  <c r="Z97" i="24"/>
  <c r="AH111" i="24"/>
  <c r="AG72" i="24"/>
  <c r="AH69" i="24"/>
  <c r="AG32" i="24"/>
  <c r="AH56" i="24"/>
  <c r="Z34" i="24"/>
  <c r="AH74" i="24"/>
  <c r="Z55" i="24"/>
  <c r="Z16" i="24"/>
  <c r="Z105" i="24"/>
  <c r="AH141" i="24"/>
  <c r="AH136" i="24"/>
  <c r="AG138" i="24"/>
  <c r="AH147" i="24"/>
  <c r="Z143" i="24"/>
  <c r="AH130" i="24"/>
  <c r="AG91" i="24"/>
  <c r="AH96" i="24"/>
  <c r="B253" i="24"/>
  <c r="AG139" i="24"/>
  <c r="Z136" i="24"/>
  <c r="AH137" i="24"/>
  <c r="AG146" i="24"/>
  <c r="AG130" i="24"/>
  <c r="Z129" i="24"/>
  <c r="Z142" i="24"/>
  <c r="Z125" i="24"/>
  <c r="AG127" i="24"/>
  <c r="AG122" i="24"/>
  <c r="AG86" i="24"/>
  <c r="AH107" i="24"/>
  <c r="AH91" i="24"/>
  <c r="AH128" i="24"/>
  <c r="AG87" i="24"/>
  <c r="AH109" i="24"/>
  <c r="Z94" i="24"/>
  <c r="Z96" i="24"/>
  <c r="AG61" i="24"/>
  <c r="Z78" i="24"/>
  <c r="AG92" i="24"/>
  <c r="Z108" i="24"/>
  <c r="AH93" i="24"/>
  <c r="Z61" i="24"/>
  <c r="AH41" i="24"/>
  <c r="AG100" i="24"/>
  <c r="Z71" i="24"/>
  <c r="AG41" i="24"/>
  <c r="AG68" i="24"/>
  <c r="AH148" i="24"/>
  <c r="AH132" i="24"/>
  <c r="AG133" i="24"/>
  <c r="AH142" i="24"/>
  <c r="AH126" i="24"/>
  <c r="AG126" i="24"/>
  <c r="AH140" i="24"/>
  <c r="AG120" i="24"/>
  <c r="Z126" i="24"/>
  <c r="AH117" i="24"/>
  <c r="AG82" i="24"/>
  <c r="Z107" i="24"/>
  <c r="Z91" i="24"/>
  <c r="AG114" i="24"/>
  <c r="AG143" i="24"/>
  <c r="AH106" i="24"/>
  <c r="AH90" i="24"/>
  <c r="AH88" i="24"/>
  <c r="AG57" i="24"/>
  <c r="AH89" i="24"/>
  <c r="AG104" i="24"/>
  <c r="Z86" i="24"/>
  <c r="AG58" i="24"/>
  <c r="Z41" i="24"/>
  <c r="AG93" i="24"/>
  <c r="AH68" i="24"/>
  <c r="Z113" i="24"/>
  <c r="Z67" i="24"/>
  <c r="AH118" i="24"/>
  <c r="Z148" i="24"/>
  <c r="Z145" i="24"/>
  <c r="Z132" i="24"/>
  <c r="AG128" i="24"/>
  <c r="AG136" i="24"/>
  <c r="AG123" i="24"/>
  <c r="AH120" i="24"/>
  <c r="Z138" i="24"/>
  <c r="AG116" i="24"/>
  <c r="AH123" i="24"/>
  <c r="AG109" i="24"/>
  <c r="Z121" i="24"/>
  <c r="AH103" i="24"/>
  <c r="AH87" i="24"/>
  <c r="AG110" i="24"/>
  <c r="AH134" i="24"/>
  <c r="Z106" i="24"/>
  <c r="Z90" i="24"/>
  <c r="Z85" i="24"/>
  <c r="AG53" i="24"/>
  <c r="AH144" i="24"/>
  <c r="Z82" i="24"/>
  <c r="AH101" i="24"/>
  <c r="Z79" i="24"/>
  <c r="AH54" i="24"/>
  <c r="AH37" i="24"/>
  <c r="Z89" i="24"/>
  <c r="Z64" i="24"/>
  <c r="AH149" i="24"/>
  <c r="AG142" i="24"/>
  <c r="AH145" i="24"/>
  <c r="AG124" i="24"/>
  <c r="AG119" i="24"/>
  <c r="Z120" i="24"/>
  <c r="AH135" i="24"/>
  <c r="Z135" i="24"/>
  <c r="Z123" i="24"/>
  <c r="AG106" i="24"/>
  <c r="AG117" i="24"/>
  <c r="Z103" i="24"/>
  <c r="Z87" i="24"/>
  <c r="AG107" i="24"/>
  <c r="AH122" i="24"/>
  <c r="AH102" i="24"/>
  <c r="AH139" i="24"/>
  <c r="AG80" i="24"/>
  <c r="Z101" i="24"/>
  <c r="Z139" i="24"/>
  <c r="AG78" i="24"/>
  <c r="AG97" i="24"/>
  <c r="AG76" i="24"/>
  <c r="Z54" i="24"/>
  <c r="Z37" i="24"/>
  <c r="Z128" i="24"/>
  <c r="AG74" i="24"/>
  <c r="AH25" i="24"/>
  <c r="Z73" i="24"/>
  <c r="Z63" i="24"/>
  <c r="AH22" i="24"/>
  <c r="AH9" i="24"/>
  <c r="Z70" i="24"/>
  <c r="AH26" i="24"/>
  <c r="Z92" i="24"/>
  <c r="Z22" i="24"/>
  <c r="AH24" i="24"/>
  <c r="AH3" i="24"/>
  <c r="AH82" i="24"/>
  <c r="AG67" i="24"/>
  <c r="AH80" i="24"/>
  <c r="AH47" i="24"/>
  <c r="AG38" i="24"/>
  <c r="AG4" i="24"/>
  <c r="Z31" i="24"/>
  <c r="Z74" i="24"/>
  <c r="Z44" i="24"/>
  <c r="AH12" i="24"/>
  <c r="Z6" i="24"/>
  <c r="AG3" i="24"/>
  <c r="AG70" i="24"/>
  <c r="AH43" i="24"/>
  <c r="AG30" i="24"/>
  <c r="Z40" i="24"/>
  <c r="Z12" i="24"/>
  <c r="AH105" i="24"/>
  <c r="AG42" i="24"/>
  <c r="Z39" i="24"/>
  <c r="AH8" i="24"/>
  <c r="Z47" i="24"/>
  <c r="AG50" i="24"/>
  <c r="AG48" i="24"/>
  <c r="AH52" i="24"/>
  <c r="AH11" i="24"/>
  <c r="AG62" i="24"/>
  <c r="Z76" i="24"/>
  <c r="AG9" i="24"/>
  <c r="AG35" i="24"/>
  <c r="AH29" i="24"/>
  <c r="AG27" i="24"/>
  <c r="Z32" i="24"/>
  <c r="Z29" i="24"/>
  <c r="Z13" i="24"/>
  <c r="AH23" i="24"/>
  <c r="AG125" i="24"/>
  <c r="AG59" i="24"/>
  <c r="Z11" i="24"/>
  <c r="Z51" i="24"/>
  <c r="Z66" i="24"/>
  <c r="Z26" i="24"/>
  <c r="Z19" i="24"/>
  <c r="AH97" i="24"/>
  <c r="AG56" i="24"/>
  <c r="AG25" i="24"/>
  <c r="Z8" i="24"/>
  <c r="AH64" i="24"/>
  <c r="AG29" i="24"/>
  <c r="Z17" i="24"/>
  <c r="AG33" i="24"/>
  <c r="AG20" i="24"/>
  <c r="Z60" i="24"/>
  <c r="AG85" i="24"/>
  <c r="AH13" i="24"/>
  <c r="AG47" i="24"/>
  <c r="Z28" i="24"/>
  <c r="Z77" i="24"/>
  <c r="AG23" i="24"/>
  <c r="AH31" i="24"/>
  <c r="AH6" i="24"/>
  <c r="AH61" i="24"/>
  <c r="Z109" i="24"/>
  <c r="Z52" i="24"/>
  <c r="AG64" i="24"/>
  <c r="Z43" i="24"/>
  <c r="Z84" i="24"/>
  <c r="AH73" i="24"/>
  <c r="AG24" i="24"/>
  <c r="Z124" i="24"/>
  <c r="AH55" i="24"/>
  <c r="Z69" i="24"/>
  <c r="AG66" i="24"/>
  <c r="AH35" i="24"/>
  <c r="AG7" i="24"/>
  <c r="AG101" i="24"/>
  <c r="AG36" i="24"/>
  <c r="AH38" i="24"/>
  <c r="AG31" i="24"/>
  <c r="Z20" i="24"/>
  <c r="AH32" i="24"/>
  <c r="AH28" i="24"/>
  <c r="AH53" i="24"/>
  <c r="Z2" i="24"/>
  <c r="AH58" i="24"/>
  <c r="AH70" i="24"/>
  <c r="AG5" i="24"/>
  <c r="AH27" i="24"/>
  <c r="Z15" i="24"/>
  <c r="Z58" i="24"/>
  <c r="AH66" i="24"/>
  <c r="AG71" i="24"/>
  <c r="AH34" i="24"/>
  <c r="Z27" i="24"/>
  <c r="AA255" i="24"/>
  <c r="AN247" i="24"/>
  <c r="AB255" i="24"/>
  <c r="U254" i="24"/>
  <c r="B256" i="24" s="1"/>
  <c r="Y253" i="24"/>
  <c r="Z253" i="24" s="1"/>
  <c r="U257" i="24"/>
  <c r="U258" i="24" s="1"/>
  <c r="AA253" i="24"/>
  <c r="AM247" i="24"/>
  <c r="AB253" i="24"/>
  <c r="U252" i="24"/>
  <c r="B254" i="24" s="1"/>
  <c r="Z7" i="23"/>
  <c r="AG24" i="23"/>
  <c r="AG18" i="23"/>
  <c r="Y253" i="23"/>
  <c r="Z253" i="23" s="1"/>
  <c r="AG11" i="23"/>
  <c r="AJ11" i="23" s="1"/>
  <c r="AM11" i="23" s="1"/>
  <c r="AG7" i="23"/>
  <c r="AG5" i="23"/>
  <c r="AI5" i="23" s="1"/>
  <c r="Z22" i="23"/>
  <c r="AC22" i="23" s="1"/>
  <c r="AF22" i="23" s="1"/>
  <c r="AM247" i="23"/>
  <c r="AG6" i="23"/>
  <c r="AG21" i="23"/>
  <c r="AJ21" i="23" s="1"/>
  <c r="AM21" i="23" s="1"/>
  <c r="AG10" i="23"/>
  <c r="AI10" i="23" s="1"/>
  <c r="Z11" i="23"/>
  <c r="AC11" i="23" s="1"/>
  <c r="AF11" i="23" s="1"/>
  <c r="Z17" i="23"/>
  <c r="AG3" i="23"/>
  <c r="AI3" i="23" s="1"/>
  <c r="Z3" i="23"/>
  <c r="AC3" i="23" s="1"/>
  <c r="AF3" i="23" s="1"/>
  <c r="U257" i="23"/>
  <c r="U258" i="23" s="1"/>
  <c r="AG15" i="23"/>
  <c r="AG9" i="23"/>
  <c r="AJ9" i="23" s="1"/>
  <c r="AM9" i="23" s="1"/>
  <c r="Z16" i="23"/>
  <c r="Z15" i="23"/>
  <c r="Z21" i="23"/>
  <c r="AC21" i="23" s="1"/>
  <c r="AF21" i="23" s="1"/>
  <c r="Z5" i="23"/>
  <c r="Z8" i="23"/>
  <c r="AB8" i="23" s="1"/>
  <c r="AE8" i="23" s="1"/>
  <c r="Z24" i="23"/>
  <c r="AH6" i="23"/>
  <c r="AG8" i="23"/>
  <c r="AJ8" i="23" s="1"/>
  <c r="AM8" i="23" s="1"/>
  <c r="AH3" i="23"/>
  <c r="Z2" i="23"/>
  <c r="AB2" i="23" s="1"/>
  <c r="AG16" i="23"/>
  <c r="AH18" i="23"/>
  <c r="AK18" i="23" s="1"/>
  <c r="AG12" i="23"/>
  <c r="AJ12" i="23" s="1"/>
  <c r="AM12" i="23" s="1"/>
  <c r="AH2" i="23"/>
  <c r="Z12" i="23"/>
  <c r="AB12" i="23" s="1"/>
  <c r="AE12" i="23" s="1"/>
  <c r="AH10" i="23"/>
  <c r="AL10" i="23" s="1"/>
  <c r="AN10" i="23" s="1"/>
  <c r="AH5" i="23"/>
  <c r="AK5" i="23" s="1"/>
  <c r="Z13" i="23"/>
  <c r="AC13" i="23" s="1"/>
  <c r="AF13" i="23" s="1"/>
  <c r="U252" i="23"/>
  <c r="B254" i="23" s="1"/>
  <c r="Z10" i="23"/>
  <c r="AC10" i="23" s="1"/>
  <c r="AF10" i="23" s="1"/>
  <c r="Z6" i="23"/>
  <c r="AC6" i="23" s="1"/>
  <c r="AF6" i="23" s="1"/>
  <c r="AH17" i="23"/>
  <c r="AG13" i="23"/>
  <c r="Z9" i="23"/>
  <c r="AH15" i="23"/>
  <c r="AA253" i="23"/>
  <c r="AD253" i="23" s="1"/>
  <c r="AE253" i="23" s="1"/>
  <c r="AF253" i="23" s="1"/>
  <c r="AG22" i="23"/>
  <c r="AI22" i="23" s="1"/>
  <c r="AH8" i="23"/>
  <c r="AL8" i="23" s="1"/>
  <c r="AN8" i="23" s="1"/>
  <c r="AG20" i="23"/>
  <c r="AJ20" i="23" s="1"/>
  <c r="AM20" i="23" s="1"/>
  <c r="Z18" i="23"/>
  <c r="AC18" i="23" s="1"/>
  <c r="AF18" i="23" s="1"/>
  <c r="Z14" i="23"/>
  <c r="Z19" i="23"/>
  <c r="AB19" i="23" s="1"/>
  <c r="AE19" i="23" s="1"/>
  <c r="Z23" i="23"/>
  <c r="AG14" i="23"/>
  <c r="AJ14" i="23" s="1"/>
  <c r="AM14" i="23" s="1"/>
  <c r="AG4" i="23"/>
  <c r="AI4" i="23" s="1"/>
  <c r="Z20" i="23"/>
  <c r="AC20" i="23" s="1"/>
  <c r="AF20" i="23" s="1"/>
  <c r="AG19" i="23"/>
  <c r="AJ19" i="23" s="1"/>
  <c r="AM19" i="23" s="1"/>
  <c r="B253" i="23"/>
  <c r="Z4" i="23"/>
  <c r="AG2" i="23"/>
  <c r="AJ2" i="23" s="1"/>
  <c r="AM2" i="23" s="1"/>
  <c r="AG17" i="23"/>
  <c r="AJ17" i="23" s="1"/>
  <c r="AM17" i="23" s="1"/>
  <c r="AG23" i="23"/>
  <c r="AJ23" i="23" s="1"/>
  <c r="AM23" i="23" s="1"/>
  <c r="AH13" i="23"/>
  <c r="AP247" i="23"/>
  <c r="AJ10" i="23"/>
  <c r="AM10" i="23" s="1"/>
  <c r="AJ6" i="23"/>
  <c r="AM6" i="23" s="1"/>
  <c r="AI6" i="23"/>
  <c r="AL13" i="23"/>
  <c r="AN13" i="23" s="1"/>
  <c r="AK13" i="23"/>
  <c r="AC14" i="23"/>
  <c r="AF14" i="23" s="1"/>
  <c r="AB14" i="23"/>
  <c r="AE14" i="23" s="1"/>
  <c r="AJ24" i="23"/>
  <c r="AM24" i="23" s="1"/>
  <c r="AI24" i="23"/>
  <c r="AL24" i="23"/>
  <c r="AN24" i="23" s="1"/>
  <c r="AK24" i="23"/>
  <c r="AJ16" i="23"/>
  <c r="AM16" i="23" s="1"/>
  <c r="AI16" i="23"/>
  <c r="AL6" i="23"/>
  <c r="AN6" i="23" s="1"/>
  <c r="AK6" i="23"/>
  <c r="AI8" i="23"/>
  <c r="AC7" i="23"/>
  <c r="AF7" i="23" s="1"/>
  <c r="AB7" i="23"/>
  <c r="AE7" i="23" s="1"/>
  <c r="AB15" i="23"/>
  <c r="AE15" i="23" s="1"/>
  <c r="AC15" i="23"/>
  <c r="AF15" i="23" s="1"/>
  <c r="AD255" i="23"/>
  <c r="AE255" i="23" s="1"/>
  <c r="AF255" i="23" s="1"/>
  <c r="W259" i="23"/>
  <c r="W260" i="23" s="1"/>
  <c r="Y260" i="23" s="1"/>
  <c r="B257" i="23" s="1"/>
  <c r="AL3" i="23"/>
  <c r="AN3" i="23" s="1"/>
  <c r="AK3" i="23"/>
  <c r="AL19" i="23"/>
  <c r="AN19" i="23" s="1"/>
  <c r="AK19" i="23"/>
  <c r="AL9" i="23"/>
  <c r="AN9" i="23" s="1"/>
  <c r="AK9" i="23"/>
  <c r="AL20" i="23"/>
  <c r="AN20" i="23" s="1"/>
  <c r="AK20" i="23"/>
  <c r="AB24" i="23"/>
  <c r="AE24" i="23" s="1"/>
  <c r="AC24" i="23"/>
  <c r="AF24" i="23" s="1"/>
  <c r="AI21" i="23"/>
  <c r="AC12" i="23"/>
  <c r="AF12" i="23" s="1"/>
  <c r="AC17" i="23"/>
  <c r="AF17" i="23" s="1"/>
  <c r="AB17" i="23"/>
  <c r="AE17" i="23" s="1"/>
  <c r="AL17" i="23"/>
  <c r="AN17" i="23" s="1"/>
  <c r="AK17" i="23"/>
  <c r="AK23" i="23"/>
  <c r="AL23" i="23"/>
  <c r="AN23" i="23" s="1"/>
  <c r="AI12" i="23"/>
  <c r="AL2" i="23"/>
  <c r="AN2" i="23" s="1"/>
  <c r="AK2" i="23"/>
  <c r="AL14" i="23"/>
  <c r="AN14" i="23" s="1"/>
  <c r="AK14" i="23"/>
  <c r="AL15" i="23"/>
  <c r="AN15" i="23" s="1"/>
  <c r="AK15" i="23"/>
  <c r="AC19" i="23"/>
  <c r="AF19" i="23" s="1"/>
  <c r="AJ22" i="23"/>
  <c r="AM22" i="23" s="1"/>
  <c r="AC5" i="23"/>
  <c r="AF5" i="23" s="1"/>
  <c r="AB5" i="23"/>
  <c r="AE5" i="23" s="1"/>
  <c r="AL4" i="23"/>
  <c r="AN4" i="23" s="1"/>
  <c r="AK4" i="23"/>
  <c r="AL12" i="23"/>
  <c r="AN12" i="23" s="1"/>
  <c r="AK12" i="23"/>
  <c r="AL21" i="23"/>
  <c r="AN21" i="23" s="1"/>
  <c r="AK21" i="23"/>
  <c r="AL16" i="23"/>
  <c r="AN16" i="23" s="1"/>
  <c r="AK16" i="23"/>
  <c r="AJ15" i="23"/>
  <c r="AM15" i="23" s="1"/>
  <c r="AI15" i="23"/>
  <c r="AL7" i="23"/>
  <c r="AN7" i="23" s="1"/>
  <c r="AK7" i="23"/>
  <c r="AL11" i="23"/>
  <c r="AN11" i="23" s="1"/>
  <c r="AK11" i="23"/>
  <c r="AL22" i="23"/>
  <c r="AN22" i="23" s="1"/>
  <c r="AK22" i="23"/>
  <c r="AC16" i="23"/>
  <c r="AF16" i="23" s="1"/>
  <c r="AB16" i="23"/>
  <c r="AE16" i="23" s="1"/>
  <c r="AC4" i="23"/>
  <c r="AF4" i="23" s="1"/>
  <c r="AB4" i="23"/>
  <c r="AE4" i="23" s="1"/>
  <c r="AC23" i="23"/>
  <c r="AF23" i="23" s="1"/>
  <c r="AB23" i="23"/>
  <c r="AE23" i="23" s="1"/>
  <c r="AJ18" i="23"/>
  <c r="AM18" i="23" s="1"/>
  <c r="AI18" i="23"/>
  <c r="AL5" i="23"/>
  <c r="AN5" i="23" s="1"/>
  <c r="AJ7" i="23"/>
  <c r="AM7" i="23" s="1"/>
  <c r="AI7" i="23"/>
  <c r="AI13" i="23"/>
  <c r="AJ13" i="23"/>
  <c r="AM13" i="23" s="1"/>
  <c r="AC9" i="23"/>
  <c r="AF9" i="23" s="1"/>
  <c r="AB9" i="23"/>
  <c r="AE9" i="23" s="1"/>
  <c r="AB22" i="23"/>
  <c r="AE22" i="23" s="1"/>
  <c r="AP247" i="22"/>
  <c r="AJ19" i="22"/>
  <c r="AM19" i="22" s="1"/>
  <c r="AI19" i="22"/>
  <c r="AB17" i="22"/>
  <c r="AE17" i="22" s="1"/>
  <c r="AC17" i="22"/>
  <c r="AF17" i="22" s="1"/>
  <c r="AJ9" i="22"/>
  <c r="AM9" i="22" s="1"/>
  <c r="AI9" i="22"/>
  <c r="AL14" i="22"/>
  <c r="AN14" i="22" s="1"/>
  <c r="AK14" i="22"/>
  <c r="AB12" i="22"/>
  <c r="AE12" i="22" s="1"/>
  <c r="AC12" i="22"/>
  <c r="AF12" i="22" s="1"/>
  <c r="AL13" i="22"/>
  <c r="AN13" i="22" s="1"/>
  <c r="AK13" i="22"/>
  <c r="AL16" i="22"/>
  <c r="AN16" i="22" s="1"/>
  <c r="AK16" i="22"/>
  <c r="AL15" i="22"/>
  <c r="AN15" i="22" s="1"/>
  <c r="AK15" i="22"/>
  <c r="AB4" i="22"/>
  <c r="AE4" i="22" s="1"/>
  <c r="AC4" i="22"/>
  <c r="AF4" i="22" s="1"/>
  <c r="AJ20" i="22"/>
  <c r="AM20" i="22" s="1"/>
  <c r="AI20" i="22"/>
  <c r="AL6" i="22"/>
  <c r="AN6" i="22" s="1"/>
  <c r="AK6" i="22"/>
  <c r="AL2" i="22"/>
  <c r="AN2" i="22" s="1"/>
  <c r="AK2" i="22"/>
  <c r="AJ4" i="22"/>
  <c r="AM4" i="22" s="1"/>
  <c r="AI4" i="22"/>
  <c r="AC19" i="22"/>
  <c r="AF19" i="22" s="1"/>
  <c r="AB19" i="22"/>
  <c r="AE19" i="22" s="1"/>
  <c r="AD255" i="22"/>
  <c r="AE255" i="22" s="1"/>
  <c r="AF255" i="22" s="1"/>
  <c r="W259" i="22"/>
  <c r="W260" i="22" s="1"/>
  <c r="Y260" i="22" s="1"/>
  <c r="B257" i="22" s="1"/>
  <c r="AJ12" i="22"/>
  <c r="AM12" i="22" s="1"/>
  <c r="AI12" i="22"/>
  <c r="AL8" i="22"/>
  <c r="AN8" i="22" s="1"/>
  <c r="AK8" i="22"/>
  <c r="Z241" i="22"/>
  <c r="AC2" i="22"/>
  <c r="AB2" i="22"/>
  <c r="AC20" i="22"/>
  <c r="AF20" i="22" s="1"/>
  <c r="AB20" i="22"/>
  <c r="AE20" i="22" s="1"/>
  <c r="AL9" i="22"/>
  <c r="AN9" i="22" s="1"/>
  <c r="AK9" i="22"/>
  <c r="AL4" i="22"/>
  <c r="AN4" i="22" s="1"/>
  <c r="AK4" i="22"/>
  <c r="AJ14" i="22"/>
  <c r="AM14" i="22" s="1"/>
  <c r="AI14" i="22"/>
  <c r="AJ8" i="22"/>
  <c r="AM8" i="22" s="1"/>
  <c r="AI8" i="22"/>
  <c r="AB8" i="22"/>
  <c r="AE8" i="22" s="1"/>
  <c r="AC8" i="22"/>
  <c r="AF8" i="22" s="1"/>
  <c r="AI15" i="22"/>
  <c r="AJ15" i="22"/>
  <c r="AM15" i="22" s="1"/>
  <c r="AL17" i="22"/>
  <c r="AN17" i="22" s="1"/>
  <c r="AK17" i="22"/>
  <c r="AL10" i="22"/>
  <c r="AN10" i="22" s="1"/>
  <c r="AK10" i="22"/>
  <c r="AC5" i="22"/>
  <c r="AF5" i="22" s="1"/>
  <c r="AB5" i="22"/>
  <c r="AE5" i="22" s="1"/>
  <c r="AI13" i="22"/>
  <c r="AJ13" i="22"/>
  <c r="AM13" i="22" s="1"/>
  <c r="AJ18" i="22"/>
  <c r="AM18" i="22" s="1"/>
  <c r="AI18" i="22"/>
  <c r="AJ11" i="22"/>
  <c r="AM11" i="22" s="1"/>
  <c r="AI11" i="22"/>
  <c r="AC6" i="22"/>
  <c r="AF6" i="22" s="1"/>
  <c r="AB6" i="22"/>
  <c r="AE6" i="22" s="1"/>
  <c r="AB18" i="22"/>
  <c r="AE18" i="22" s="1"/>
  <c r="AC18" i="22"/>
  <c r="AF18" i="22" s="1"/>
  <c r="AI7" i="22"/>
  <c r="AJ7" i="22"/>
  <c r="AM7" i="22" s="1"/>
  <c r="AC10" i="22"/>
  <c r="AF10" i="22" s="1"/>
  <c r="AB10" i="22"/>
  <c r="AE10" i="22" s="1"/>
  <c r="AI16" i="22"/>
  <c r="AJ16" i="22"/>
  <c r="AM16" i="22" s="1"/>
  <c r="AD253" i="22"/>
  <c r="AE253" i="22" s="1"/>
  <c r="AF253" i="22" s="1"/>
  <c r="W257" i="22"/>
  <c r="W258" i="22" s="1"/>
  <c r="Y258" i="22" s="1"/>
  <c r="B255" i="22" s="1"/>
  <c r="AL3" i="22"/>
  <c r="AN3" i="22" s="1"/>
  <c r="AK3" i="22"/>
  <c r="AB15" i="22"/>
  <c r="AE15" i="22" s="1"/>
  <c r="AC15" i="22"/>
  <c r="AF15" i="22" s="1"/>
  <c r="AC3" i="22"/>
  <c r="AF3" i="22" s="1"/>
  <c r="AB3" i="22"/>
  <c r="AE3" i="22" s="1"/>
  <c r="AJ6" i="22"/>
  <c r="AM6" i="22" s="1"/>
  <c r="AI6" i="22"/>
  <c r="AL12" i="22"/>
  <c r="AN12" i="22" s="1"/>
  <c r="AK12" i="22"/>
  <c r="AL7" i="22"/>
  <c r="AN7" i="22" s="1"/>
  <c r="AK7" i="22"/>
  <c r="AJ10" i="22"/>
  <c r="AM10" i="22" s="1"/>
  <c r="AI10" i="22"/>
  <c r="AC7" i="22"/>
  <c r="AF7" i="22" s="1"/>
  <c r="AB7" i="22"/>
  <c r="AE7" i="22" s="1"/>
  <c r="AL20" i="22"/>
  <c r="AN20" i="22" s="1"/>
  <c r="AK20" i="22"/>
  <c r="AI5" i="22"/>
  <c r="AJ5" i="22"/>
  <c r="AM5" i="22" s="1"/>
  <c r="AL5" i="22"/>
  <c r="AN5" i="22" s="1"/>
  <c r="AK5" i="22"/>
  <c r="AL19" i="22"/>
  <c r="AN19" i="22" s="1"/>
  <c r="AK19" i="22"/>
  <c r="AC16" i="22"/>
  <c r="AF16" i="22" s="1"/>
  <c r="AB16" i="22"/>
  <c r="AE16" i="22" s="1"/>
  <c r="AJ17" i="22"/>
  <c r="AM17" i="22" s="1"/>
  <c r="AI17" i="22"/>
  <c r="AL11" i="22"/>
  <c r="AN11" i="22" s="1"/>
  <c r="AK11" i="22"/>
  <c r="AJ2" i="22"/>
  <c r="AM2" i="22" s="1"/>
  <c r="AI2" i="22"/>
  <c r="AJ3" i="22"/>
  <c r="AM3" i="22" s="1"/>
  <c r="AI3" i="22"/>
  <c r="AC11" i="22"/>
  <c r="AF11" i="22" s="1"/>
  <c r="AB11" i="22"/>
  <c r="AE11" i="22" s="1"/>
  <c r="AB9" i="22"/>
  <c r="AE9" i="22" s="1"/>
  <c r="AC9" i="22"/>
  <c r="AF9" i="22" s="1"/>
  <c r="AC14" i="22"/>
  <c r="AF14" i="22" s="1"/>
  <c r="AB14" i="22"/>
  <c r="AE14" i="22" s="1"/>
  <c r="AC13" i="22"/>
  <c r="AF13" i="22" s="1"/>
  <c r="AB13" i="22"/>
  <c r="AE13" i="22" s="1"/>
  <c r="AL18" i="22"/>
  <c r="AN18" i="22" s="1"/>
  <c r="AK18" i="22"/>
  <c r="AN241" i="27" l="1"/>
  <c r="AB241" i="27"/>
  <c r="AE2" i="27"/>
  <c r="AE241" i="27" s="1"/>
  <c r="AM241" i="27"/>
  <c r="AF2" i="27"/>
  <c r="AF241" i="27" s="1"/>
  <c r="AC241" i="27"/>
  <c r="AN241" i="26"/>
  <c r="AB241" i="26"/>
  <c r="AE2" i="26"/>
  <c r="AE241" i="26" s="1"/>
  <c r="AM241" i="26"/>
  <c r="AC241" i="26"/>
  <c r="AF2" i="26"/>
  <c r="AF241" i="26" s="1"/>
  <c r="AC19" i="24"/>
  <c r="AF19" i="24" s="1"/>
  <c r="AB19" i="24"/>
  <c r="AE19" i="24" s="1"/>
  <c r="AK80" i="24"/>
  <c r="AL80" i="24"/>
  <c r="AN80" i="24" s="1"/>
  <c r="AC70" i="24"/>
  <c r="AF70" i="24" s="1"/>
  <c r="AB70" i="24"/>
  <c r="AE70" i="24" s="1"/>
  <c r="AC37" i="24"/>
  <c r="AF37" i="24" s="1"/>
  <c r="AB37" i="24"/>
  <c r="AE37" i="24" s="1"/>
  <c r="AK139" i="24"/>
  <c r="AL139" i="24"/>
  <c r="AN139" i="24" s="1"/>
  <c r="AB123" i="24"/>
  <c r="AE123" i="24" s="1"/>
  <c r="AC123" i="24"/>
  <c r="AF123" i="24" s="1"/>
  <c r="AK145" i="24"/>
  <c r="AL145" i="24"/>
  <c r="AN145" i="24" s="1"/>
  <c r="AC79" i="24"/>
  <c r="AF79" i="24" s="1"/>
  <c r="AB79" i="24"/>
  <c r="AE79" i="24" s="1"/>
  <c r="AL134" i="24"/>
  <c r="AN134" i="24" s="1"/>
  <c r="AK134" i="24"/>
  <c r="AB138" i="24"/>
  <c r="AE138" i="24" s="1"/>
  <c r="AC138" i="24"/>
  <c r="AF138" i="24" s="1"/>
  <c r="AI58" i="24"/>
  <c r="AJ58" i="24"/>
  <c r="AM58" i="24" s="1"/>
  <c r="AL106" i="24"/>
  <c r="AN106" i="24" s="1"/>
  <c r="AK106" i="24"/>
  <c r="AJ120" i="24"/>
  <c r="AM120" i="24" s="1"/>
  <c r="AI120" i="24"/>
  <c r="AB61" i="24"/>
  <c r="AE61" i="24" s="1"/>
  <c r="AC61" i="24"/>
  <c r="AF61" i="24" s="1"/>
  <c r="AL109" i="24"/>
  <c r="AN109" i="24" s="1"/>
  <c r="AK109" i="24"/>
  <c r="AB125" i="24"/>
  <c r="AE125" i="24" s="1"/>
  <c r="AC125" i="24"/>
  <c r="AF125" i="24" s="1"/>
  <c r="AJ138" i="24"/>
  <c r="AM138" i="24" s="1"/>
  <c r="AI138" i="24"/>
  <c r="AL56" i="24"/>
  <c r="AN56" i="24" s="1"/>
  <c r="AK56" i="24"/>
  <c r="AC112" i="24"/>
  <c r="AF112" i="24" s="1"/>
  <c r="AB112" i="24"/>
  <c r="AE112" i="24" s="1"/>
  <c r="AJ22" i="24"/>
  <c r="AM22" i="24" s="1"/>
  <c r="AI22" i="24"/>
  <c r="AI40" i="24"/>
  <c r="AJ40" i="24"/>
  <c r="AM40" i="24" s="1"/>
  <c r="AJ121" i="24"/>
  <c r="AM121" i="24" s="1"/>
  <c r="AI121" i="24"/>
  <c r="AJ105" i="24"/>
  <c r="AM105" i="24" s="1"/>
  <c r="AI105" i="24"/>
  <c r="AC147" i="24"/>
  <c r="AF147" i="24" s="1"/>
  <c r="AB147" i="24"/>
  <c r="AE147" i="24" s="1"/>
  <c r="AB140" i="24"/>
  <c r="AE140" i="24" s="1"/>
  <c r="AC140" i="24"/>
  <c r="AF140" i="24" s="1"/>
  <c r="AJ10" i="24"/>
  <c r="AM10" i="24" s="1"/>
  <c r="AI10" i="24"/>
  <c r="AK100" i="24"/>
  <c r="AL100" i="24"/>
  <c r="AN100" i="24" s="1"/>
  <c r="AC10" i="24"/>
  <c r="AF10" i="24" s="1"/>
  <c r="AB10" i="24"/>
  <c r="AE10" i="24" s="1"/>
  <c r="AL20" i="24"/>
  <c r="AN20" i="24" s="1"/>
  <c r="AK20" i="24"/>
  <c r="AB46" i="24"/>
  <c r="AE46" i="24" s="1"/>
  <c r="AC46" i="24"/>
  <c r="AF46" i="24" s="1"/>
  <c r="AJ118" i="24"/>
  <c r="AM118" i="24" s="1"/>
  <c r="AI118" i="24"/>
  <c r="AC127" i="24"/>
  <c r="AF127" i="24" s="1"/>
  <c r="AB127" i="24"/>
  <c r="AE127" i="24" s="1"/>
  <c r="AI99" i="24"/>
  <c r="AJ99" i="24"/>
  <c r="AM99" i="24" s="1"/>
  <c r="AB116" i="24"/>
  <c r="AE116" i="24" s="1"/>
  <c r="AC116" i="24"/>
  <c r="AF116" i="24" s="1"/>
  <c r="AI148" i="24"/>
  <c r="AJ148" i="24"/>
  <c r="AM148" i="24" s="1"/>
  <c r="AK17" i="24"/>
  <c r="AL17" i="24"/>
  <c r="AN17" i="24" s="1"/>
  <c r="AC110" i="24"/>
  <c r="AF110" i="24" s="1"/>
  <c r="AB110" i="24"/>
  <c r="AE110" i="24" s="1"/>
  <c r="AK14" i="24"/>
  <c r="AL14" i="24"/>
  <c r="AN14" i="24" s="1"/>
  <c r="AL4" i="24"/>
  <c r="AN4" i="24" s="1"/>
  <c r="AK4" i="24"/>
  <c r="AL30" i="24"/>
  <c r="AN30" i="24" s="1"/>
  <c r="AK30" i="24"/>
  <c r="AC48" i="24"/>
  <c r="AF48" i="24" s="1"/>
  <c r="AB48" i="24"/>
  <c r="AE48" i="24" s="1"/>
  <c r="AB57" i="24"/>
  <c r="AE57" i="24" s="1"/>
  <c r="AC57" i="24"/>
  <c r="AF57" i="24" s="1"/>
  <c r="AC100" i="24"/>
  <c r="AF100" i="24" s="1"/>
  <c r="AB100" i="24"/>
  <c r="AE100" i="24" s="1"/>
  <c r="AB115" i="24"/>
  <c r="AE115" i="24" s="1"/>
  <c r="AC115" i="24"/>
  <c r="AF115" i="24" s="1"/>
  <c r="AL32" i="24"/>
  <c r="AN32" i="24" s="1"/>
  <c r="AK32" i="24"/>
  <c r="AB135" i="24"/>
  <c r="AE135" i="24" s="1"/>
  <c r="AC135" i="24"/>
  <c r="AF135" i="24" s="1"/>
  <c r="AC148" i="24"/>
  <c r="AF148" i="24" s="1"/>
  <c r="AB148" i="24"/>
  <c r="AE148" i="24" s="1"/>
  <c r="AC86" i="24"/>
  <c r="AF86" i="24" s="1"/>
  <c r="AB86" i="24"/>
  <c r="AE86" i="24" s="1"/>
  <c r="AI143" i="24"/>
  <c r="AJ143" i="24"/>
  <c r="AM143" i="24" s="1"/>
  <c r="AL140" i="24"/>
  <c r="AN140" i="24" s="1"/>
  <c r="AK140" i="24"/>
  <c r="AK93" i="24"/>
  <c r="AL93" i="24"/>
  <c r="AN93" i="24" s="1"/>
  <c r="AI87" i="24"/>
  <c r="AJ87" i="24"/>
  <c r="AM87" i="24" s="1"/>
  <c r="AC142" i="24"/>
  <c r="AF142" i="24" s="1"/>
  <c r="AB142" i="24"/>
  <c r="AE142" i="24" s="1"/>
  <c r="AL136" i="24"/>
  <c r="AN136" i="24" s="1"/>
  <c r="AK136" i="24"/>
  <c r="AJ32" i="24"/>
  <c r="AM32" i="24" s="1"/>
  <c r="AI32" i="24"/>
  <c r="AJ140" i="24"/>
  <c r="AM140" i="24" s="1"/>
  <c r="AI140" i="24"/>
  <c r="AJ12" i="24"/>
  <c r="AM12" i="24" s="1"/>
  <c r="AI12" i="24"/>
  <c r="AK86" i="24"/>
  <c r="AL86" i="24"/>
  <c r="AN86" i="24" s="1"/>
  <c r="AL45" i="24"/>
  <c r="AN45" i="24" s="1"/>
  <c r="AK45" i="24"/>
  <c r="AC98" i="24"/>
  <c r="AF98" i="24" s="1"/>
  <c r="AB98" i="24"/>
  <c r="AE98" i="24" s="1"/>
  <c r="AB131" i="24"/>
  <c r="AE131" i="24" s="1"/>
  <c r="AC131" i="24"/>
  <c r="AF131" i="24" s="1"/>
  <c r="AC146" i="24"/>
  <c r="AF146" i="24" s="1"/>
  <c r="AB146" i="24"/>
  <c r="AE146" i="24" s="1"/>
  <c r="AI13" i="24"/>
  <c r="AJ13" i="24"/>
  <c r="AM13" i="24" s="1"/>
  <c r="AL78" i="24"/>
  <c r="AN78" i="24" s="1"/>
  <c r="AK78" i="24"/>
  <c r="AL16" i="24"/>
  <c r="AN16" i="24" s="1"/>
  <c r="AK16" i="24"/>
  <c r="AK62" i="24"/>
  <c r="AL62" i="24"/>
  <c r="AN62" i="24" s="1"/>
  <c r="AC93" i="24"/>
  <c r="AF93" i="24" s="1"/>
  <c r="AB93" i="24"/>
  <c r="AE93" i="24" s="1"/>
  <c r="AC53" i="24"/>
  <c r="AF53" i="24" s="1"/>
  <c r="AB53" i="24"/>
  <c r="AE53" i="24" s="1"/>
  <c r="AK121" i="24"/>
  <c r="AL121" i="24"/>
  <c r="AN121" i="24" s="1"/>
  <c r="AC83" i="24"/>
  <c r="AF83" i="24" s="1"/>
  <c r="AB83" i="24"/>
  <c r="AE83" i="24" s="1"/>
  <c r="AI111" i="24"/>
  <c r="AJ111" i="24"/>
  <c r="AM111" i="24" s="1"/>
  <c r="AK39" i="24"/>
  <c r="AL39" i="24"/>
  <c r="AN39" i="24" s="1"/>
  <c r="AL110" i="24"/>
  <c r="AN110" i="24" s="1"/>
  <c r="AK110" i="24"/>
  <c r="AI11" i="24"/>
  <c r="AJ11" i="24"/>
  <c r="AM11" i="24" s="1"/>
  <c r="AJ19" i="24"/>
  <c r="AM19" i="24" s="1"/>
  <c r="AI19" i="24"/>
  <c r="AB9" i="24"/>
  <c r="AE9" i="24" s="1"/>
  <c r="AC9" i="24"/>
  <c r="AF9" i="24" s="1"/>
  <c r="AB25" i="24"/>
  <c r="AE25" i="24" s="1"/>
  <c r="AC25" i="24"/>
  <c r="AF25" i="24" s="1"/>
  <c r="AI81" i="24"/>
  <c r="AJ81" i="24"/>
  <c r="AM81" i="24" s="1"/>
  <c r="AJ77" i="24"/>
  <c r="AM77" i="24" s="1"/>
  <c r="AI77" i="24"/>
  <c r="AJ102" i="24"/>
  <c r="AM102" i="24" s="1"/>
  <c r="AI102" i="24"/>
  <c r="AL146" i="24"/>
  <c r="AN146" i="24" s="1"/>
  <c r="AK146" i="24"/>
  <c r="AI126" i="24"/>
  <c r="AJ126" i="24"/>
  <c r="AM126" i="24" s="1"/>
  <c r="AC72" i="24"/>
  <c r="AF72" i="24" s="1"/>
  <c r="AB72" i="24"/>
  <c r="AE72" i="24" s="1"/>
  <c r="AL94" i="24"/>
  <c r="AN94" i="24" s="1"/>
  <c r="AK94" i="24"/>
  <c r="AI37" i="24"/>
  <c r="AJ37" i="24"/>
  <c r="AM37" i="24" s="1"/>
  <c r="AL44" i="24"/>
  <c r="AN44" i="24" s="1"/>
  <c r="AK44" i="24"/>
  <c r="AL60" i="24"/>
  <c r="AN60" i="24" s="1"/>
  <c r="AK60" i="24"/>
  <c r="AC80" i="24"/>
  <c r="AF80" i="24" s="1"/>
  <c r="AB80" i="24"/>
  <c r="AE80" i="24" s="1"/>
  <c r="AB99" i="24"/>
  <c r="AE99" i="24" s="1"/>
  <c r="AC99" i="24"/>
  <c r="AF99" i="24" s="1"/>
  <c r="AK138" i="24"/>
  <c r="AL138" i="24"/>
  <c r="AN138" i="24" s="1"/>
  <c r="AJ6" i="24"/>
  <c r="AM6" i="24" s="1"/>
  <c r="AI6" i="24"/>
  <c r="AL85" i="24"/>
  <c r="AN85" i="24" s="1"/>
  <c r="AK85" i="24"/>
  <c r="AK125" i="24"/>
  <c r="AL125" i="24"/>
  <c r="AN125" i="24" s="1"/>
  <c r="AC4" i="24"/>
  <c r="AF4" i="24" s="1"/>
  <c r="AB4" i="24"/>
  <c r="AE4" i="24" s="1"/>
  <c r="AJ84" i="24"/>
  <c r="AM84" i="24" s="1"/>
  <c r="AI84" i="24"/>
  <c r="AB30" i="24"/>
  <c r="AE30" i="24" s="1"/>
  <c r="AC30" i="24"/>
  <c r="AF30" i="24" s="1"/>
  <c r="AJ46" i="24"/>
  <c r="AM46" i="24" s="1"/>
  <c r="AI46" i="24"/>
  <c r="AL33" i="24"/>
  <c r="AN33" i="24" s="1"/>
  <c r="AK33" i="24"/>
  <c r="AL127" i="24"/>
  <c r="AN127" i="24" s="1"/>
  <c r="AK127" i="24"/>
  <c r="AL119" i="24"/>
  <c r="AN119" i="24" s="1"/>
  <c r="AK119" i="24"/>
  <c r="AB144" i="24"/>
  <c r="AE144" i="24" s="1"/>
  <c r="AC144" i="24"/>
  <c r="AF144" i="24" s="1"/>
  <c r="AB58" i="24"/>
  <c r="AE58" i="24" s="1"/>
  <c r="AC58" i="24"/>
  <c r="AF58" i="24" s="1"/>
  <c r="AC77" i="24"/>
  <c r="AF77" i="24" s="1"/>
  <c r="AB77" i="24"/>
  <c r="AE77" i="24" s="1"/>
  <c r="AI42" i="24"/>
  <c r="AJ42" i="24"/>
  <c r="AM42" i="24" s="1"/>
  <c r="AI66" i="24"/>
  <c r="AJ66" i="24"/>
  <c r="AM66" i="24" s="1"/>
  <c r="AB26" i="24"/>
  <c r="AE26" i="24" s="1"/>
  <c r="AC26" i="24"/>
  <c r="AF26" i="24" s="1"/>
  <c r="AK12" i="24"/>
  <c r="AL12" i="24"/>
  <c r="AN12" i="24" s="1"/>
  <c r="AL102" i="24"/>
  <c r="AN102" i="24" s="1"/>
  <c r="AK102" i="24"/>
  <c r="AJ142" i="24"/>
  <c r="AM142" i="24" s="1"/>
  <c r="AI142" i="24"/>
  <c r="AB69" i="24"/>
  <c r="AE69" i="24" s="1"/>
  <c r="AC69" i="24"/>
  <c r="AF69" i="24" s="1"/>
  <c r="AI29" i="24"/>
  <c r="AJ29" i="24"/>
  <c r="AM29" i="24" s="1"/>
  <c r="AC32" i="24"/>
  <c r="AF32" i="24" s="1"/>
  <c r="AB32" i="24"/>
  <c r="AE32" i="24" s="1"/>
  <c r="AK52" i="24"/>
  <c r="AL52" i="24"/>
  <c r="AN52" i="24" s="1"/>
  <c r="AL22" i="24"/>
  <c r="AN22" i="24" s="1"/>
  <c r="AK22" i="24"/>
  <c r="AJ76" i="24"/>
  <c r="AM76" i="24" s="1"/>
  <c r="AI76" i="24"/>
  <c r="AK122" i="24"/>
  <c r="AL122" i="24"/>
  <c r="AN122" i="24" s="1"/>
  <c r="AK135" i="24"/>
  <c r="AL135" i="24"/>
  <c r="AN135" i="24" s="1"/>
  <c r="AK149" i="24"/>
  <c r="AL149" i="24"/>
  <c r="AN149" i="24" s="1"/>
  <c r="AB82" i="24"/>
  <c r="AE82" i="24" s="1"/>
  <c r="AC82" i="24"/>
  <c r="AF82" i="24" s="1"/>
  <c r="AL87" i="24"/>
  <c r="AN87" i="24" s="1"/>
  <c r="AK87" i="24"/>
  <c r="AJ123" i="24"/>
  <c r="AM123" i="24" s="1"/>
  <c r="AI123" i="24"/>
  <c r="AL118" i="24"/>
  <c r="AN118" i="24" s="1"/>
  <c r="AK118" i="24"/>
  <c r="AJ104" i="24"/>
  <c r="AM104" i="24" s="1"/>
  <c r="AI104" i="24"/>
  <c r="AJ114" i="24"/>
  <c r="AM114" i="24" s="1"/>
  <c r="AI114" i="24"/>
  <c r="AK148" i="24"/>
  <c r="AL148" i="24"/>
  <c r="AN148" i="24" s="1"/>
  <c r="AB108" i="24"/>
  <c r="AE108" i="24" s="1"/>
  <c r="AC108" i="24"/>
  <c r="AF108" i="24" s="1"/>
  <c r="AL128" i="24"/>
  <c r="AN128" i="24" s="1"/>
  <c r="AK128" i="24"/>
  <c r="AC129" i="24"/>
  <c r="AF129" i="24" s="1"/>
  <c r="AB129" i="24"/>
  <c r="AE129" i="24" s="1"/>
  <c r="AL141" i="24"/>
  <c r="AN141" i="24" s="1"/>
  <c r="AK141" i="24"/>
  <c r="AL69" i="24"/>
  <c r="AN69" i="24" s="1"/>
  <c r="AK69" i="24"/>
  <c r="AL7" i="24"/>
  <c r="AN7" i="24" s="1"/>
  <c r="AK7" i="24"/>
  <c r="AJ39" i="24"/>
  <c r="AM39" i="24" s="1"/>
  <c r="AI39" i="24"/>
  <c r="AC68" i="24"/>
  <c r="AF68" i="24" s="1"/>
  <c r="AB68" i="24"/>
  <c r="AE68" i="24" s="1"/>
  <c r="AJ113" i="24"/>
  <c r="AM113" i="24" s="1"/>
  <c r="AI113" i="24"/>
  <c r="AI129" i="24"/>
  <c r="AJ129" i="24"/>
  <c r="AM129" i="24" s="1"/>
  <c r="AJ8" i="24"/>
  <c r="AM8" i="24" s="1"/>
  <c r="AI8" i="24"/>
  <c r="AC117" i="24"/>
  <c r="AF117" i="24" s="1"/>
  <c r="AB117" i="24"/>
  <c r="AE117" i="24" s="1"/>
  <c r="W257" i="24"/>
  <c r="W258" i="24" s="1"/>
  <c r="Y258" i="24" s="1"/>
  <c r="B255" i="24" s="1"/>
  <c r="AD253" i="24"/>
  <c r="AE253" i="24" s="1"/>
  <c r="AF253" i="24" s="1"/>
  <c r="AJ5" i="24"/>
  <c r="AM5" i="24" s="1"/>
  <c r="AI5" i="24"/>
  <c r="AJ31" i="24"/>
  <c r="AM31" i="24" s="1"/>
  <c r="AI31" i="24"/>
  <c r="AK55" i="24"/>
  <c r="AL55" i="24"/>
  <c r="AN55" i="24" s="1"/>
  <c r="AB109" i="24"/>
  <c r="AE109" i="24" s="1"/>
  <c r="AC109" i="24"/>
  <c r="AF109" i="24" s="1"/>
  <c r="AI47" i="24"/>
  <c r="AJ47" i="24"/>
  <c r="AM47" i="24" s="1"/>
  <c r="AK64" i="24"/>
  <c r="AL64" i="24"/>
  <c r="AN64" i="24" s="1"/>
  <c r="AC51" i="24"/>
  <c r="AF51" i="24" s="1"/>
  <c r="AB51" i="24"/>
  <c r="AE51" i="24" s="1"/>
  <c r="AJ27" i="24"/>
  <c r="AM27" i="24" s="1"/>
  <c r="AI27" i="24"/>
  <c r="AI48" i="24"/>
  <c r="AJ48" i="24"/>
  <c r="AM48" i="24" s="1"/>
  <c r="AC40" i="24"/>
  <c r="AF40" i="24" s="1"/>
  <c r="AB40" i="24"/>
  <c r="AE40" i="24" s="1"/>
  <c r="AC74" i="24"/>
  <c r="AF74" i="24" s="1"/>
  <c r="AB74" i="24"/>
  <c r="AE74" i="24" s="1"/>
  <c r="AK3" i="24"/>
  <c r="AL3" i="24"/>
  <c r="AN3" i="24" s="1"/>
  <c r="AC63" i="24"/>
  <c r="AF63" i="24" s="1"/>
  <c r="AB63" i="24"/>
  <c r="AE63" i="24" s="1"/>
  <c r="AJ97" i="24"/>
  <c r="AM97" i="24" s="1"/>
  <c r="AI97" i="24"/>
  <c r="AI107" i="24"/>
  <c r="AJ107" i="24"/>
  <c r="AM107" i="24" s="1"/>
  <c r="AB120" i="24"/>
  <c r="AE120" i="24" s="1"/>
  <c r="AC120" i="24"/>
  <c r="AF120" i="24" s="1"/>
  <c r="AK144" i="24"/>
  <c r="AL144" i="24"/>
  <c r="AN144" i="24" s="1"/>
  <c r="AL103" i="24"/>
  <c r="AN103" i="24" s="1"/>
  <c r="AK103" i="24"/>
  <c r="AJ136" i="24"/>
  <c r="AM136" i="24" s="1"/>
  <c r="AI136" i="24"/>
  <c r="AC67" i="24"/>
  <c r="AF67" i="24" s="1"/>
  <c r="AB67" i="24"/>
  <c r="AE67" i="24" s="1"/>
  <c r="AL89" i="24"/>
  <c r="AN89" i="24" s="1"/>
  <c r="AK89" i="24"/>
  <c r="AC91" i="24"/>
  <c r="AF91" i="24" s="1"/>
  <c r="AB91" i="24"/>
  <c r="AE91" i="24" s="1"/>
  <c r="AK126" i="24"/>
  <c r="AL126" i="24"/>
  <c r="AN126" i="24" s="1"/>
  <c r="AI68" i="24"/>
  <c r="AJ68" i="24"/>
  <c r="AM68" i="24" s="1"/>
  <c r="AJ92" i="24"/>
  <c r="AM92" i="24" s="1"/>
  <c r="AI92" i="24"/>
  <c r="AK91" i="24"/>
  <c r="AL91" i="24"/>
  <c r="AN91" i="24" s="1"/>
  <c r="AJ130" i="24"/>
  <c r="AM130" i="24" s="1"/>
  <c r="AI130" i="24"/>
  <c r="AK96" i="24"/>
  <c r="AL96" i="24"/>
  <c r="AN96" i="24" s="1"/>
  <c r="AC105" i="24"/>
  <c r="AF105" i="24" s="1"/>
  <c r="AB105" i="24"/>
  <c r="AE105" i="24" s="1"/>
  <c r="AI72" i="24"/>
  <c r="AJ72" i="24"/>
  <c r="AM72" i="24" s="1"/>
  <c r="AK15" i="24"/>
  <c r="AL15" i="24"/>
  <c r="AN15" i="24" s="1"/>
  <c r="AJ44" i="24"/>
  <c r="AM44" i="24" s="1"/>
  <c r="AI44" i="24"/>
  <c r="AK115" i="24"/>
  <c r="AL115" i="24"/>
  <c r="AN115" i="24" s="1"/>
  <c r="AK113" i="24"/>
  <c r="AL113" i="24"/>
  <c r="AN113" i="24" s="1"/>
  <c r="AI95" i="24"/>
  <c r="AJ95" i="24"/>
  <c r="AM95" i="24" s="1"/>
  <c r="AL112" i="24"/>
  <c r="AN112" i="24" s="1"/>
  <c r="AK112" i="24"/>
  <c r="AI144" i="24"/>
  <c r="AJ144" i="24"/>
  <c r="AM144" i="24" s="1"/>
  <c r="AK79" i="24"/>
  <c r="AL79" i="24"/>
  <c r="AN79" i="24" s="1"/>
  <c r="AB95" i="24"/>
  <c r="AE95" i="24" s="1"/>
  <c r="AC95" i="24"/>
  <c r="AF95" i="24" s="1"/>
  <c r="AK10" i="24"/>
  <c r="AL10" i="24"/>
  <c r="AN10" i="24" s="1"/>
  <c r="AJ21" i="24"/>
  <c r="AM21" i="24" s="1"/>
  <c r="AI21" i="24"/>
  <c r="AK42" i="24"/>
  <c r="AL42" i="24"/>
  <c r="AN42" i="24" s="1"/>
  <c r="AJ54" i="24"/>
  <c r="AM54" i="24" s="1"/>
  <c r="AI54" i="24"/>
  <c r="AL92" i="24"/>
  <c r="AN92" i="24" s="1"/>
  <c r="AK92" i="24"/>
  <c r="AL114" i="24"/>
  <c r="AN114" i="24" s="1"/>
  <c r="AK114" i="24"/>
  <c r="AJ137" i="24"/>
  <c r="AM137" i="24" s="1"/>
  <c r="AI137" i="24"/>
  <c r="AB23" i="24"/>
  <c r="AE23" i="24" s="1"/>
  <c r="AC23" i="24"/>
  <c r="AF23" i="24" s="1"/>
  <c r="AK108" i="24"/>
  <c r="AL108" i="24"/>
  <c r="AN108" i="24" s="1"/>
  <c r="AJ83" i="24"/>
  <c r="AM83" i="24" s="1"/>
  <c r="AI83" i="24"/>
  <c r="AI89" i="24"/>
  <c r="AJ89" i="24"/>
  <c r="AM89" i="24" s="1"/>
  <c r="AI18" i="24"/>
  <c r="AJ18" i="24"/>
  <c r="AM18" i="24" s="1"/>
  <c r="AJ55" i="24"/>
  <c r="AM55" i="24" s="1"/>
  <c r="AI55" i="24"/>
  <c r="AK49" i="24"/>
  <c r="AL49" i="24"/>
  <c r="AN49" i="24" s="1"/>
  <c r="AB102" i="24"/>
  <c r="AE102" i="24" s="1"/>
  <c r="AC102" i="24"/>
  <c r="AF102" i="24" s="1"/>
  <c r="AB134" i="24"/>
  <c r="AE134" i="24" s="1"/>
  <c r="AC134" i="24"/>
  <c r="AF134" i="24" s="1"/>
  <c r="AB141" i="24"/>
  <c r="AE141" i="24" s="1"/>
  <c r="AC141" i="24"/>
  <c r="AF141" i="24" s="1"/>
  <c r="AC88" i="24"/>
  <c r="AF88" i="24" s="1"/>
  <c r="AB88" i="24"/>
  <c r="AE88" i="24" s="1"/>
  <c r="AI134" i="24"/>
  <c r="AJ134" i="24"/>
  <c r="AM134" i="24" s="1"/>
  <c r="AK21" i="24"/>
  <c r="AL21" i="24"/>
  <c r="AN21" i="24" s="1"/>
  <c r="AK77" i="24"/>
  <c r="AL77" i="24"/>
  <c r="AN77" i="24" s="1"/>
  <c r="AJ98" i="24"/>
  <c r="AM98" i="24" s="1"/>
  <c r="AI98" i="24"/>
  <c r="AL143" i="24"/>
  <c r="AN143" i="24" s="1"/>
  <c r="AK143" i="24"/>
  <c r="AC7" i="24"/>
  <c r="AF7" i="24" s="1"/>
  <c r="AB7" i="24"/>
  <c r="AE7" i="24" s="1"/>
  <c r="AL71" i="24"/>
  <c r="AN71" i="24" s="1"/>
  <c r="AK71" i="24"/>
  <c r="AC14" i="24"/>
  <c r="AF14" i="24" s="1"/>
  <c r="AB14" i="24"/>
  <c r="AE14" i="24" s="1"/>
  <c r="AL19" i="24"/>
  <c r="AN19" i="24" s="1"/>
  <c r="AK19" i="24"/>
  <c r="AK46" i="24"/>
  <c r="AL46" i="24"/>
  <c r="AN46" i="24" s="1"/>
  <c r="AJ51" i="24"/>
  <c r="AM51" i="24" s="1"/>
  <c r="AI51" i="24"/>
  <c r="AJ96" i="24"/>
  <c r="AM96" i="24" s="1"/>
  <c r="AI96" i="24"/>
  <c r="AC75" i="24"/>
  <c r="AF75" i="24" s="1"/>
  <c r="AB75" i="24"/>
  <c r="AE75" i="24" s="1"/>
  <c r="AC118" i="24"/>
  <c r="AF118" i="24" s="1"/>
  <c r="AB118" i="24"/>
  <c r="AE118" i="24" s="1"/>
  <c r="AK133" i="24"/>
  <c r="AL133" i="24"/>
  <c r="AN133" i="24" s="1"/>
  <c r="AB149" i="24"/>
  <c r="AE149" i="24" s="1"/>
  <c r="AC149" i="24"/>
  <c r="AF149" i="24" s="1"/>
  <c r="AK35" i="24"/>
  <c r="AL35" i="24"/>
  <c r="AN35" i="24" s="1"/>
  <c r="AC6" i="24"/>
  <c r="AF6" i="24" s="1"/>
  <c r="AB6" i="24"/>
  <c r="AE6" i="24" s="1"/>
  <c r="W259" i="24"/>
  <c r="W260" i="24" s="1"/>
  <c r="Y260" i="24" s="1"/>
  <c r="B257" i="24" s="1"/>
  <c r="AD255" i="24"/>
  <c r="AE255" i="24" s="1"/>
  <c r="AF255" i="24" s="1"/>
  <c r="AJ64" i="24"/>
  <c r="AM64" i="24" s="1"/>
  <c r="AI64" i="24"/>
  <c r="AC29" i="24"/>
  <c r="AF29" i="24" s="1"/>
  <c r="AB29" i="24"/>
  <c r="AE29" i="24" s="1"/>
  <c r="AJ67" i="24"/>
  <c r="AM67" i="24" s="1"/>
  <c r="AI67" i="24"/>
  <c r="AL120" i="24"/>
  <c r="AN120" i="24" s="1"/>
  <c r="AK120" i="24"/>
  <c r="AC20" i="24"/>
  <c r="AF20" i="24" s="1"/>
  <c r="AB20" i="24"/>
  <c r="AE20" i="24" s="1"/>
  <c r="AC66" i="24"/>
  <c r="AF66" i="24" s="1"/>
  <c r="AB66" i="24"/>
  <c r="AE66" i="24" s="1"/>
  <c r="AK82" i="24"/>
  <c r="AL82" i="24"/>
  <c r="AN82" i="24" s="1"/>
  <c r="AP247" i="24"/>
  <c r="AL70" i="24"/>
  <c r="AN70" i="24" s="1"/>
  <c r="AK70" i="24"/>
  <c r="AK61" i="24"/>
  <c r="AL61" i="24"/>
  <c r="AN61" i="24" s="1"/>
  <c r="AC11" i="24"/>
  <c r="AF11" i="24" s="1"/>
  <c r="AB11" i="24"/>
  <c r="AE11" i="24" s="1"/>
  <c r="AC31" i="24"/>
  <c r="AF31" i="24" s="1"/>
  <c r="AB31" i="24"/>
  <c r="AE31" i="24" s="1"/>
  <c r="AJ78" i="24"/>
  <c r="AM78" i="24" s="1"/>
  <c r="AI78" i="24"/>
  <c r="AB64" i="24"/>
  <c r="AE64" i="24" s="1"/>
  <c r="AC64" i="24"/>
  <c r="AF64" i="24" s="1"/>
  <c r="AJ128" i="24"/>
  <c r="AM128" i="24" s="1"/>
  <c r="AI128" i="24"/>
  <c r="AC107" i="24"/>
  <c r="AF107" i="24" s="1"/>
  <c r="AB107" i="24"/>
  <c r="AE107" i="24" s="1"/>
  <c r="AJ41" i="24"/>
  <c r="AM41" i="24" s="1"/>
  <c r="AI41" i="24"/>
  <c r="AI146" i="24"/>
  <c r="AJ146" i="24"/>
  <c r="AM146" i="24" s="1"/>
  <c r="AJ79" i="24"/>
  <c r="AM79" i="24" s="1"/>
  <c r="AI79" i="24"/>
  <c r="AI112" i="24"/>
  <c r="AJ112" i="24"/>
  <c r="AM112" i="24" s="1"/>
  <c r="AL131" i="24"/>
  <c r="AN131" i="24" s="1"/>
  <c r="AK131" i="24"/>
  <c r="AB36" i="24"/>
  <c r="AE36" i="24" s="1"/>
  <c r="AC36" i="24"/>
  <c r="AF36" i="24" s="1"/>
  <c r="AI15" i="24"/>
  <c r="AJ15" i="24"/>
  <c r="AM15" i="24" s="1"/>
  <c r="AK34" i="24"/>
  <c r="AL34" i="24"/>
  <c r="AN34" i="24" s="1"/>
  <c r="AK58" i="24"/>
  <c r="AL58" i="24"/>
  <c r="AN58" i="24" s="1"/>
  <c r="AI36" i="24"/>
  <c r="AJ36" i="24"/>
  <c r="AM36" i="24" s="1"/>
  <c r="AJ24" i="24"/>
  <c r="AM24" i="24" s="1"/>
  <c r="AI24" i="24"/>
  <c r="AK6" i="24"/>
  <c r="AL6" i="24"/>
  <c r="AN6" i="24" s="1"/>
  <c r="AJ85" i="24"/>
  <c r="AM85" i="24" s="1"/>
  <c r="AI85" i="24"/>
  <c r="AI25" i="24"/>
  <c r="AJ25" i="24"/>
  <c r="AM25" i="24" s="1"/>
  <c r="AJ59" i="24"/>
  <c r="AM59" i="24" s="1"/>
  <c r="AI59" i="24"/>
  <c r="AJ35" i="24"/>
  <c r="AM35" i="24" s="1"/>
  <c r="AI35" i="24"/>
  <c r="AC47" i="24"/>
  <c r="AF47" i="24" s="1"/>
  <c r="AB47" i="24"/>
  <c r="AE47" i="24" s="1"/>
  <c r="AL43" i="24"/>
  <c r="AN43" i="24" s="1"/>
  <c r="AK43" i="24"/>
  <c r="AJ4" i="24"/>
  <c r="AM4" i="24" s="1"/>
  <c r="AI4" i="24"/>
  <c r="AB22" i="24"/>
  <c r="AE22" i="24" s="1"/>
  <c r="AC22" i="24"/>
  <c r="AF22" i="24" s="1"/>
  <c r="AK25" i="24"/>
  <c r="AL25" i="24"/>
  <c r="AN25" i="24" s="1"/>
  <c r="AB139" i="24"/>
  <c r="AE139" i="24" s="1"/>
  <c r="AC139" i="24"/>
  <c r="AF139" i="24" s="1"/>
  <c r="AB103" i="24"/>
  <c r="AE103" i="24" s="1"/>
  <c r="AC103" i="24"/>
  <c r="AF103" i="24" s="1"/>
  <c r="AC89" i="24"/>
  <c r="AF89" i="24" s="1"/>
  <c r="AB89" i="24"/>
  <c r="AE89" i="24" s="1"/>
  <c r="AC85" i="24"/>
  <c r="AF85" i="24" s="1"/>
  <c r="AB85" i="24"/>
  <c r="AE85" i="24" s="1"/>
  <c r="AI109" i="24"/>
  <c r="AJ109" i="24"/>
  <c r="AM109" i="24" s="1"/>
  <c r="AB132" i="24"/>
  <c r="AE132" i="24" s="1"/>
  <c r="AC132" i="24"/>
  <c r="AF132" i="24" s="1"/>
  <c r="AL68" i="24"/>
  <c r="AN68" i="24" s="1"/>
  <c r="AK68" i="24"/>
  <c r="AJ57" i="24"/>
  <c r="AM57" i="24" s="1"/>
  <c r="AI57" i="24"/>
  <c r="AJ82" i="24"/>
  <c r="AM82" i="24" s="1"/>
  <c r="AI82" i="24"/>
  <c r="AJ133" i="24"/>
  <c r="AM133" i="24" s="1"/>
  <c r="AI133" i="24"/>
  <c r="AC71" i="24"/>
  <c r="AF71" i="24" s="1"/>
  <c r="AB71" i="24"/>
  <c r="AE71" i="24" s="1"/>
  <c r="AI61" i="24"/>
  <c r="AJ61" i="24"/>
  <c r="AM61" i="24" s="1"/>
  <c r="AJ86" i="24"/>
  <c r="AM86" i="24" s="1"/>
  <c r="AI86" i="24"/>
  <c r="AL137" i="24"/>
  <c r="AN137" i="24" s="1"/>
  <c r="AK137" i="24"/>
  <c r="AL130" i="24"/>
  <c r="AN130" i="24" s="1"/>
  <c r="AK130" i="24"/>
  <c r="AC55" i="24"/>
  <c r="AF55" i="24" s="1"/>
  <c r="AB55" i="24"/>
  <c r="AE55" i="24" s="1"/>
  <c r="AB97" i="24"/>
  <c r="AE97" i="24" s="1"/>
  <c r="AC97" i="24"/>
  <c r="AF97" i="24" s="1"/>
  <c r="AC59" i="24"/>
  <c r="AF59" i="24" s="1"/>
  <c r="AB59" i="24"/>
  <c r="AE59" i="24" s="1"/>
  <c r="AK59" i="24"/>
  <c r="AL59" i="24"/>
  <c r="AN59" i="24" s="1"/>
  <c r="AI75" i="24"/>
  <c r="AJ75" i="24"/>
  <c r="AM75" i="24" s="1"/>
  <c r="AC104" i="24"/>
  <c r="AF104" i="24" s="1"/>
  <c r="AB104" i="24"/>
  <c r="AE104" i="24" s="1"/>
  <c r="AL95" i="24"/>
  <c r="AN95" i="24" s="1"/>
  <c r="AK95" i="24"/>
  <c r="AC137" i="24"/>
  <c r="AF137" i="24" s="1"/>
  <c r="AB137" i="24"/>
  <c r="AE137" i="24" s="1"/>
  <c r="AC65" i="24"/>
  <c r="AF65" i="24" s="1"/>
  <c r="AB65" i="24"/>
  <c r="AE65" i="24" s="1"/>
  <c r="AB50" i="24"/>
  <c r="AE50" i="24" s="1"/>
  <c r="AC50" i="24"/>
  <c r="AF50" i="24" s="1"/>
  <c r="AK129" i="24"/>
  <c r="AL129" i="24"/>
  <c r="AN129" i="24" s="1"/>
  <c r="AL18" i="24"/>
  <c r="AN18" i="24" s="1"/>
  <c r="AK18" i="24"/>
  <c r="AI28" i="24"/>
  <c r="AJ28" i="24"/>
  <c r="AM28" i="24" s="1"/>
  <c r="AB42" i="24"/>
  <c r="AE42" i="24" s="1"/>
  <c r="AC42" i="24"/>
  <c r="AF42" i="24" s="1"/>
  <c r="AC33" i="24"/>
  <c r="AF33" i="24" s="1"/>
  <c r="AB33" i="24"/>
  <c r="AE33" i="24" s="1"/>
  <c r="AI108" i="24"/>
  <c r="AJ108" i="24"/>
  <c r="AM108" i="24" s="1"/>
  <c r="AB119" i="24"/>
  <c r="AE119" i="24" s="1"/>
  <c r="AC119" i="24"/>
  <c r="AF119" i="24" s="1"/>
  <c r="AI141" i="24"/>
  <c r="AJ141" i="24"/>
  <c r="AM141" i="24" s="1"/>
  <c r="AK51" i="24"/>
  <c r="AL51" i="24"/>
  <c r="AN51" i="24" s="1"/>
  <c r="AB45" i="24"/>
  <c r="AE45" i="24" s="1"/>
  <c r="AC45" i="24"/>
  <c r="AF45" i="24" s="1"/>
  <c r="AC62" i="24"/>
  <c r="AF62" i="24" s="1"/>
  <c r="AB62" i="24"/>
  <c r="AE62" i="24" s="1"/>
  <c r="AJ2" i="24"/>
  <c r="AM2" i="24" s="1"/>
  <c r="AI2" i="24"/>
  <c r="AC24" i="24"/>
  <c r="AF24" i="24" s="1"/>
  <c r="AB24" i="24"/>
  <c r="AE24" i="24" s="1"/>
  <c r="AC56" i="24"/>
  <c r="AF56" i="24" s="1"/>
  <c r="AB56" i="24"/>
  <c r="AE56" i="24" s="1"/>
  <c r="AL124" i="24"/>
  <c r="AN124" i="24" s="1"/>
  <c r="AK124" i="24"/>
  <c r="AL81" i="24"/>
  <c r="AN81" i="24" s="1"/>
  <c r="AK81" i="24"/>
  <c r="AI103" i="24"/>
  <c r="AJ103" i="24"/>
  <c r="AM103" i="24" s="1"/>
  <c r="AK116" i="24"/>
  <c r="AL116" i="24"/>
  <c r="AN116" i="24" s="1"/>
  <c r="AK28" i="24"/>
  <c r="AL28" i="24"/>
  <c r="AN28" i="24" s="1"/>
  <c r="AI33" i="24"/>
  <c r="AJ33" i="24"/>
  <c r="AM33" i="24" s="1"/>
  <c r="AI62" i="24"/>
  <c r="AJ62" i="24"/>
  <c r="AM62" i="24" s="1"/>
  <c r="AC15" i="24"/>
  <c r="AF15" i="24" s="1"/>
  <c r="AB15" i="24"/>
  <c r="AE15" i="24" s="1"/>
  <c r="AB17" i="24"/>
  <c r="AE17" i="24" s="1"/>
  <c r="AC17" i="24"/>
  <c r="AF17" i="24" s="1"/>
  <c r="AL105" i="24"/>
  <c r="AN105" i="24" s="1"/>
  <c r="AK105" i="24"/>
  <c r="AC54" i="24"/>
  <c r="AF54" i="24" s="1"/>
  <c r="AB54" i="24"/>
  <c r="AE54" i="24" s="1"/>
  <c r="AK101" i="24"/>
  <c r="AL101" i="24"/>
  <c r="AN101" i="24" s="1"/>
  <c r="AL27" i="24"/>
  <c r="AN27" i="24" s="1"/>
  <c r="AK27" i="24"/>
  <c r="AB52" i="24"/>
  <c r="AE52" i="24" s="1"/>
  <c r="AC52" i="24"/>
  <c r="AF52" i="24" s="1"/>
  <c r="AC44" i="24"/>
  <c r="AF44" i="24" s="1"/>
  <c r="AB44" i="24"/>
  <c r="AE44" i="24" s="1"/>
  <c r="AL38" i="24"/>
  <c r="AN38" i="24" s="1"/>
  <c r="AK38" i="24"/>
  <c r="AL13" i="24"/>
  <c r="AN13" i="24" s="1"/>
  <c r="AK13" i="24"/>
  <c r="AK29" i="24"/>
  <c r="AL29" i="24"/>
  <c r="AN29" i="24" s="1"/>
  <c r="AJ50" i="24"/>
  <c r="AM50" i="24" s="1"/>
  <c r="AI50" i="24"/>
  <c r="AL24" i="24"/>
  <c r="AN24" i="24" s="1"/>
  <c r="AK24" i="24"/>
  <c r="AB87" i="24"/>
  <c r="AE87" i="24" s="1"/>
  <c r="AC87" i="24"/>
  <c r="AF87" i="24" s="1"/>
  <c r="AJ53" i="24"/>
  <c r="AM53" i="24" s="1"/>
  <c r="AI53" i="24"/>
  <c r="AB113" i="24"/>
  <c r="AE113" i="24" s="1"/>
  <c r="AC113" i="24"/>
  <c r="AF113" i="24" s="1"/>
  <c r="AL142" i="24"/>
  <c r="AN142" i="24" s="1"/>
  <c r="AK142" i="24"/>
  <c r="AL107" i="24"/>
  <c r="AN107" i="24" s="1"/>
  <c r="AK107" i="24"/>
  <c r="AB16" i="24"/>
  <c r="AE16" i="24" s="1"/>
  <c r="AC16" i="24"/>
  <c r="AF16" i="24" s="1"/>
  <c r="AK111" i="24"/>
  <c r="AL111" i="24"/>
  <c r="AN111" i="24" s="1"/>
  <c r="AK50" i="24"/>
  <c r="AL50" i="24"/>
  <c r="AN50" i="24" s="1"/>
  <c r="AL5" i="24"/>
  <c r="AN5" i="24" s="1"/>
  <c r="AK5" i="24"/>
  <c r="AJ71" i="24"/>
  <c r="AM71" i="24" s="1"/>
  <c r="AI71" i="24"/>
  <c r="AJ101" i="24"/>
  <c r="AM101" i="24" s="1"/>
  <c r="AI101" i="24"/>
  <c r="AL73" i="24"/>
  <c r="AN73" i="24" s="1"/>
  <c r="AK73" i="24"/>
  <c r="AK31" i="24"/>
  <c r="AL31" i="24"/>
  <c r="AN31" i="24" s="1"/>
  <c r="AB60" i="24"/>
  <c r="AE60" i="24" s="1"/>
  <c r="AC60" i="24"/>
  <c r="AF60" i="24" s="1"/>
  <c r="AI56" i="24"/>
  <c r="AJ56" i="24"/>
  <c r="AM56" i="24" s="1"/>
  <c r="AI125" i="24"/>
  <c r="AJ125" i="24"/>
  <c r="AM125" i="24" s="1"/>
  <c r="AJ9" i="24"/>
  <c r="AM9" i="24" s="1"/>
  <c r="AI9" i="24"/>
  <c r="AK8" i="24"/>
  <c r="AL8" i="24"/>
  <c r="AN8" i="24" s="1"/>
  <c r="AI70" i="24"/>
  <c r="AJ70" i="24"/>
  <c r="AM70" i="24" s="1"/>
  <c r="AI38" i="24"/>
  <c r="AJ38" i="24"/>
  <c r="AM38" i="24" s="1"/>
  <c r="AC92" i="24"/>
  <c r="AF92" i="24" s="1"/>
  <c r="AB92" i="24"/>
  <c r="AE92" i="24" s="1"/>
  <c r="AJ74" i="24"/>
  <c r="AM74" i="24" s="1"/>
  <c r="AI74" i="24"/>
  <c r="AC101" i="24"/>
  <c r="AF101" i="24" s="1"/>
  <c r="AB101" i="24"/>
  <c r="AE101" i="24" s="1"/>
  <c r="AJ117" i="24"/>
  <c r="AM117" i="24" s="1"/>
  <c r="AI117" i="24"/>
  <c r="AJ124" i="24"/>
  <c r="AM124" i="24" s="1"/>
  <c r="AI124" i="24"/>
  <c r="AL37" i="24"/>
  <c r="AN37" i="24" s="1"/>
  <c r="AK37" i="24"/>
  <c r="AC90" i="24"/>
  <c r="AF90" i="24" s="1"/>
  <c r="AB90" i="24"/>
  <c r="AE90" i="24" s="1"/>
  <c r="AL123" i="24"/>
  <c r="AN123" i="24" s="1"/>
  <c r="AK123" i="24"/>
  <c r="AI93" i="24"/>
  <c r="AJ93" i="24"/>
  <c r="AM93" i="24" s="1"/>
  <c r="AL88" i="24"/>
  <c r="AN88" i="24" s="1"/>
  <c r="AK88" i="24"/>
  <c r="AK117" i="24"/>
  <c r="AL117" i="24"/>
  <c r="AN117" i="24" s="1"/>
  <c r="AL132" i="24"/>
  <c r="AN132" i="24" s="1"/>
  <c r="AK132" i="24"/>
  <c r="AJ100" i="24"/>
  <c r="AM100" i="24" s="1"/>
  <c r="AI100" i="24"/>
  <c r="AB96" i="24"/>
  <c r="AE96" i="24" s="1"/>
  <c r="AC96" i="24"/>
  <c r="AF96" i="24" s="1"/>
  <c r="AI122" i="24"/>
  <c r="AJ122" i="24"/>
  <c r="AM122" i="24" s="1"/>
  <c r="AC136" i="24"/>
  <c r="AF136" i="24" s="1"/>
  <c r="AB136" i="24"/>
  <c r="AE136" i="24" s="1"/>
  <c r="AB143" i="24"/>
  <c r="AE143" i="24" s="1"/>
  <c r="AC143" i="24"/>
  <c r="AF143" i="24" s="1"/>
  <c r="AL74" i="24"/>
  <c r="AN74" i="24" s="1"/>
  <c r="AK74" i="24"/>
  <c r="AC130" i="24"/>
  <c r="AF130" i="24" s="1"/>
  <c r="AB130" i="24"/>
  <c r="AE130" i="24" s="1"/>
  <c r="AJ17" i="24"/>
  <c r="AM17" i="24" s="1"/>
  <c r="AI17" i="24"/>
  <c r="AL36" i="24"/>
  <c r="AN36" i="24" s="1"/>
  <c r="AK36" i="24"/>
  <c r="AI49" i="24"/>
  <c r="AJ49" i="24"/>
  <c r="AM49" i="24" s="1"/>
  <c r="AI88" i="24"/>
  <c r="AJ88" i="24"/>
  <c r="AM88" i="24" s="1"/>
  <c r="AC111" i="24"/>
  <c r="AF111" i="24" s="1"/>
  <c r="AB111" i="24"/>
  <c r="AE111" i="24" s="1"/>
  <c r="AJ132" i="24"/>
  <c r="AM132" i="24" s="1"/>
  <c r="AI132" i="24"/>
  <c r="AC3" i="24"/>
  <c r="AF3" i="24" s="1"/>
  <c r="AB3" i="24"/>
  <c r="AE3" i="24" s="1"/>
  <c r="AJ45" i="24"/>
  <c r="AM45" i="24" s="1"/>
  <c r="AI45" i="24"/>
  <c r="AJ147" i="24"/>
  <c r="AM147" i="24" s="1"/>
  <c r="AI147" i="24"/>
  <c r="AC81" i="24"/>
  <c r="AF81" i="24" s="1"/>
  <c r="AB81" i="24"/>
  <c r="AE81" i="24" s="1"/>
  <c r="AI16" i="24"/>
  <c r="AJ16" i="24"/>
  <c r="AM16" i="24" s="1"/>
  <c r="AJ52" i="24"/>
  <c r="AM52" i="24" s="1"/>
  <c r="AI52" i="24"/>
  <c r="AB49" i="24"/>
  <c r="AE49" i="24" s="1"/>
  <c r="AC49" i="24"/>
  <c r="AF49" i="24" s="1"/>
  <c r="AL98" i="24"/>
  <c r="AN98" i="24" s="1"/>
  <c r="AK98" i="24"/>
  <c r="AC133" i="24"/>
  <c r="AF133" i="24" s="1"/>
  <c r="AB133" i="24"/>
  <c r="AE133" i="24" s="1"/>
  <c r="AJ149" i="24"/>
  <c r="AM149" i="24" s="1"/>
  <c r="AI149" i="24"/>
  <c r="AJ34" i="24"/>
  <c r="AM34" i="24" s="1"/>
  <c r="AI34" i="24"/>
  <c r="AK65" i="24"/>
  <c r="AL65" i="24"/>
  <c r="AN65" i="24" s="1"/>
  <c r="AJ14" i="24"/>
  <c r="AM14" i="24" s="1"/>
  <c r="AI14" i="24"/>
  <c r="AJ26" i="24"/>
  <c r="AM26" i="24" s="1"/>
  <c r="AI26" i="24"/>
  <c r="AJ63" i="24"/>
  <c r="AM63" i="24" s="1"/>
  <c r="AI63" i="24"/>
  <c r="AB35" i="24"/>
  <c r="AE35" i="24" s="1"/>
  <c r="AC35" i="24"/>
  <c r="AF35" i="24" s="1"/>
  <c r="AK57" i="24"/>
  <c r="AL57" i="24"/>
  <c r="AN57" i="24" s="1"/>
  <c r="AJ135" i="24"/>
  <c r="AM135" i="24" s="1"/>
  <c r="AI135" i="24"/>
  <c r="AL83" i="24"/>
  <c r="AN83" i="24" s="1"/>
  <c r="AK83" i="24"/>
  <c r="AJ115" i="24"/>
  <c r="AM115" i="24" s="1"/>
  <c r="AI115" i="24"/>
  <c r="AC43" i="24"/>
  <c r="AF43" i="24" s="1"/>
  <c r="AB43" i="24"/>
  <c r="AE43" i="24" s="1"/>
  <c r="AB13" i="24"/>
  <c r="AE13" i="24" s="1"/>
  <c r="AC13" i="24"/>
  <c r="AF13" i="24" s="1"/>
  <c r="AL11" i="24"/>
  <c r="AN11" i="24" s="1"/>
  <c r="AK11" i="24"/>
  <c r="AK9" i="24"/>
  <c r="AL9" i="24"/>
  <c r="AN9" i="24" s="1"/>
  <c r="AI110" i="24"/>
  <c r="AJ110" i="24"/>
  <c r="AM110" i="24" s="1"/>
  <c r="AB28" i="24"/>
  <c r="AE28" i="24" s="1"/>
  <c r="AC28" i="24"/>
  <c r="AF28" i="24" s="1"/>
  <c r="AB12" i="24"/>
  <c r="AE12" i="24" s="1"/>
  <c r="AC12" i="24"/>
  <c r="AF12" i="24" s="1"/>
  <c r="AC27" i="24"/>
  <c r="AF27" i="24" s="1"/>
  <c r="AB27" i="24"/>
  <c r="AE27" i="24" s="1"/>
  <c r="AC124" i="24"/>
  <c r="AF124" i="24" s="1"/>
  <c r="AB124" i="24"/>
  <c r="AE124" i="24" s="1"/>
  <c r="AC8" i="24"/>
  <c r="AF8" i="24" s="1"/>
  <c r="AB8" i="24"/>
  <c r="AE8" i="24" s="1"/>
  <c r="AJ30" i="24"/>
  <c r="AM30" i="24" s="1"/>
  <c r="AI30" i="24"/>
  <c r="AC73" i="24"/>
  <c r="AF73" i="24" s="1"/>
  <c r="AB73" i="24"/>
  <c r="AE73" i="24" s="1"/>
  <c r="AJ119" i="24"/>
  <c r="AM119" i="24" s="1"/>
  <c r="AI119" i="24"/>
  <c r="AC121" i="24"/>
  <c r="AF121" i="24" s="1"/>
  <c r="AB121" i="24"/>
  <c r="AE121" i="24" s="1"/>
  <c r="AC78" i="24"/>
  <c r="AF78" i="24" s="1"/>
  <c r="AB78" i="24"/>
  <c r="AE78" i="24" s="1"/>
  <c r="AI91" i="24"/>
  <c r="AJ91" i="24"/>
  <c r="AM91" i="24" s="1"/>
  <c r="AI73" i="24"/>
  <c r="AJ73" i="24"/>
  <c r="AM73" i="24" s="1"/>
  <c r="AC2" i="24"/>
  <c r="AB2" i="24"/>
  <c r="Z241" i="24"/>
  <c r="AL66" i="24"/>
  <c r="AN66" i="24" s="1"/>
  <c r="AK66" i="24"/>
  <c r="AK53" i="24"/>
  <c r="AL53" i="24"/>
  <c r="AN53" i="24" s="1"/>
  <c r="AJ7" i="24"/>
  <c r="AM7" i="24" s="1"/>
  <c r="AI7" i="24"/>
  <c r="AB84" i="24"/>
  <c r="AE84" i="24" s="1"/>
  <c r="AC84" i="24"/>
  <c r="AF84" i="24" s="1"/>
  <c r="AJ23" i="24"/>
  <c r="AM23" i="24" s="1"/>
  <c r="AI23" i="24"/>
  <c r="AI20" i="24"/>
  <c r="AJ20" i="24"/>
  <c r="AM20" i="24" s="1"/>
  <c r="AK97" i="24"/>
  <c r="AL97" i="24"/>
  <c r="AN97" i="24" s="1"/>
  <c r="AL23" i="24"/>
  <c r="AN23" i="24" s="1"/>
  <c r="AK23" i="24"/>
  <c r="AC76" i="24"/>
  <c r="AF76" i="24" s="1"/>
  <c r="AB76" i="24"/>
  <c r="AE76" i="24" s="1"/>
  <c r="AC39" i="24"/>
  <c r="AF39" i="24" s="1"/>
  <c r="AB39" i="24"/>
  <c r="AE39" i="24" s="1"/>
  <c r="AJ3" i="24"/>
  <c r="AM3" i="24" s="1"/>
  <c r="AI3" i="24"/>
  <c r="AL47" i="24"/>
  <c r="AN47" i="24" s="1"/>
  <c r="AK47" i="24"/>
  <c r="AL26" i="24"/>
  <c r="AN26" i="24" s="1"/>
  <c r="AK26" i="24"/>
  <c r="AB128" i="24"/>
  <c r="AE128" i="24" s="1"/>
  <c r="AC128" i="24"/>
  <c r="AF128" i="24" s="1"/>
  <c r="AJ80" i="24"/>
  <c r="AM80" i="24" s="1"/>
  <c r="AI80" i="24"/>
  <c r="AJ106" i="24"/>
  <c r="AM106" i="24" s="1"/>
  <c r="AI106" i="24"/>
  <c r="AL54" i="24"/>
  <c r="AN54" i="24" s="1"/>
  <c r="AK54" i="24"/>
  <c r="AC106" i="24"/>
  <c r="AF106" i="24" s="1"/>
  <c r="AB106" i="24"/>
  <c r="AE106" i="24" s="1"/>
  <c r="AJ116" i="24"/>
  <c r="AM116" i="24" s="1"/>
  <c r="AI116" i="24"/>
  <c r="AC145" i="24"/>
  <c r="AF145" i="24" s="1"/>
  <c r="AB145" i="24"/>
  <c r="AE145" i="24" s="1"/>
  <c r="AC41" i="24"/>
  <c r="AF41" i="24" s="1"/>
  <c r="AB41" i="24"/>
  <c r="AE41" i="24" s="1"/>
  <c r="AL90" i="24"/>
  <c r="AN90" i="24" s="1"/>
  <c r="AK90" i="24"/>
  <c r="AC126" i="24"/>
  <c r="AF126" i="24" s="1"/>
  <c r="AB126" i="24"/>
  <c r="AE126" i="24" s="1"/>
  <c r="AL41" i="24"/>
  <c r="AN41" i="24" s="1"/>
  <c r="AK41" i="24"/>
  <c r="AB94" i="24"/>
  <c r="AE94" i="24" s="1"/>
  <c r="AC94" i="24"/>
  <c r="AF94" i="24" s="1"/>
  <c r="AJ127" i="24"/>
  <c r="AM127" i="24" s="1"/>
  <c r="AI127" i="24"/>
  <c r="AJ139" i="24"/>
  <c r="AM139" i="24" s="1"/>
  <c r="AI139" i="24"/>
  <c r="AL147" i="24"/>
  <c r="AN147" i="24" s="1"/>
  <c r="AK147" i="24"/>
  <c r="AC34" i="24"/>
  <c r="AF34" i="24" s="1"/>
  <c r="AB34" i="24"/>
  <c r="AE34" i="24" s="1"/>
  <c r="AJ90" i="24"/>
  <c r="AM90" i="24" s="1"/>
  <c r="AI90" i="24"/>
  <c r="AC5" i="24"/>
  <c r="AF5" i="24" s="1"/>
  <c r="AB5" i="24"/>
  <c r="AE5" i="24" s="1"/>
  <c r="AC21" i="24"/>
  <c r="AF21" i="24" s="1"/>
  <c r="AB21" i="24"/>
  <c r="AE21" i="24" s="1"/>
  <c r="AL75" i="24"/>
  <c r="AN75" i="24" s="1"/>
  <c r="AK75" i="24"/>
  <c r="AI69" i="24"/>
  <c r="AJ69" i="24"/>
  <c r="AM69" i="24" s="1"/>
  <c r="AI94" i="24"/>
  <c r="AJ94" i="24"/>
  <c r="AM94" i="24" s="1"/>
  <c r="AJ145" i="24"/>
  <c r="AM145" i="24" s="1"/>
  <c r="AI145" i="24"/>
  <c r="AJ60" i="24"/>
  <c r="AM60" i="24" s="1"/>
  <c r="AI60" i="24"/>
  <c r="AK104" i="24"/>
  <c r="AL104" i="24"/>
  <c r="AN104" i="24" s="1"/>
  <c r="AK2" i="24"/>
  <c r="AL2" i="24"/>
  <c r="AN2" i="24" s="1"/>
  <c r="AB38" i="24"/>
  <c r="AE38" i="24" s="1"/>
  <c r="AC38" i="24"/>
  <c r="AF38" i="24" s="1"/>
  <c r="AK48" i="24"/>
  <c r="AL48" i="24"/>
  <c r="AN48" i="24" s="1"/>
  <c r="AL76" i="24"/>
  <c r="AN76" i="24" s="1"/>
  <c r="AK76" i="24"/>
  <c r="AK72" i="24"/>
  <c r="AL72" i="24"/>
  <c r="AN72" i="24" s="1"/>
  <c r="AB114" i="24"/>
  <c r="AE114" i="24" s="1"/>
  <c r="AC114" i="24"/>
  <c r="AF114" i="24" s="1"/>
  <c r="AI131" i="24"/>
  <c r="AJ131" i="24"/>
  <c r="AM131" i="24" s="1"/>
  <c r="AL40" i="24"/>
  <c r="AN40" i="24" s="1"/>
  <c r="AK40" i="24"/>
  <c r="AI65" i="24"/>
  <c r="AJ65" i="24"/>
  <c r="AM65" i="24" s="1"/>
  <c r="AJ43" i="24"/>
  <c r="AM43" i="24" s="1"/>
  <c r="AI43" i="24"/>
  <c r="AC18" i="24"/>
  <c r="AF18" i="24" s="1"/>
  <c r="AB18" i="24"/>
  <c r="AE18" i="24" s="1"/>
  <c r="AL67" i="24"/>
  <c r="AN67" i="24" s="1"/>
  <c r="AK67" i="24"/>
  <c r="AL63" i="24"/>
  <c r="AN63" i="24" s="1"/>
  <c r="AK63" i="24"/>
  <c r="AL84" i="24"/>
  <c r="AN84" i="24" s="1"/>
  <c r="AK84" i="24"/>
  <c r="AB122" i="24"/>
  <c r="AE122" i="24" s="1"/>
  <c r="AC122" i="24"/>
  <c r="AF122" i="24" s="1"/>
  <c r="AK99" i="24"/>
  <c r="AL99" i="24"/>
  <c r="AN99" i="24" s="1"/>
  <c r="AB11" i="23"/>
  <c r="AE11" i="23" s="1"/>
  <c r="AJ5" i="23"/>
  <c r="AM5" i="23" s="1"/>
  <c r="AB20" i="23"/>
  <c r="AE20" i="23" s="1"/>
  <c r="AC2" i="23"/>
  <c r="AJ3" i="23"/>
  <c r="AM3" i="23" s="1"/>
  <c r="AM241" i="23" s="1"/>
  <c r="AJ4" i="23"/>
  <c r="AM4" i="23" s="1"/>
  <c r="AB21" i="23"/>
  <c r="AE21" i="23" s="1"/>
  <c r="AL18" i="23"/>
  <c r="AN18" i="23" s="1"/>
  <c r="AB3" i="23"/>
  <c r="AE3" i="23" s="1"/>
  <c r="AI20" i="23"/>
  <c r="AI11" i="23"/>
  <c r="Z241" i="23"/>
  <c r="AI14" i="23"/>
  <c r="W257" i="23"/>
  <c r="W258" i="23" s="1"/>
  <c r="Y258" i="23" s="1"/>
  <c r="B255" i="23" s="1"/>
  <c r="AC8" i="23"/>
  <c r="AF8" i="23" s="1"/>
  <c r="AB6" i="23"/>
  <c r="AE6" i="23" s="1"/>
  <c r="AI9" i="23"/>
  <c r="AI19" i="23"/>
  <c r="AB18" i="23"/>
  <c r="AE18" i="23" s="1"/>
  <c r="AI17" i="23"/>
  <c r="AK10" i="23"/>
  <c r="AK8" i="23"/>
  <c r="AI23" i="23"/>
  <c r="AB10" i="23"/>
  <c r="AE10" i="23" s="1"/>
  <c r="AI2" i="23"/>
  <c r="AB13" i="23"/>
  <c r="AE13" i="23" s="1"/>
  <c r="AF2" i="23"/>
  <c r="AE2" i="23"/>
  <c r="AN241" i="23"/>
  <c r="AM241" i="22"/>
  <c r="AB241" i="22"/>
  <c r="AE2" i="22"/>
  <c r="AE241" i="22" s="1"/>
  <c r="AC241" i="22"/>
  <c r="AF2" i="22"/>
  <c r="AF241" i="22" s="1"/>
  <c r="AN241" i="22"/>
  <c r="Z244" i="27" l="1"/>
  <c r="Z245" i="27" s="1"/>
  <c r="AF242" i="27"/>
  <c r="Z243" i="27"/>
  <c r="AN248" i="27"/>
  <c r="AN249" i="27" s="1"/>
  <c r="AM248" i="27"/>
  <c r="AM249" i="27" s="1"/>
  <c r="AM244" i="27"/>
  <c r="AM245" i="27" s="1"/>
  <c r="AM243" i="27"/>
  <c r="AN242" i="27"/>
  <c r="AN243" i="27"/>
  <c r="AN244" i="27"/>
  <c r="AN245" i="27" s="1"/>
  <c r="AM244" i="26"/>
  <c r="AM245" i="26" s="1"/>
  <c r="AM243" i="26"/>
  <c r="AN242" i="26"/>
  <c r="Z244" i="26"/>
  <c r="Z245" i="26" s="1"/>
  <c r="AF242" i="26"/>
  <c r="Z243" i="26"/>
  <c r="AM248" i="26"/>
  <c r="AM249" i="26" s="1"/>
  <c r="AN248" i="26"/>
  <c r="AN249" i="26" s="1"/>
  <c r="AN243" i="26"/>
  <c r="AN244" i="26"/>
  <c r="AN245" i="26" s="1"/>
  <c r="AE2" i="24"/>
  <c r="AE241" i="24" s="1"/>
  <c r="AB241" i="24"/>
  <c r="AM241" i="24"/>
  <c r="AC241" i="24"/>
  <c r="AF2" i="24"/>
  <c r="AF241" i="24" s="1"/>
  <c r="AN241" i="24"/>
  <c r="AF241" i="23"/>
  <c r="AE241" i="23"/>
  <c r="Z243" i="23" s="1"/>
  <c r="AB241" i="23"/>
  <c r="AC241" i="23"/>
  <c r="AN243" i="23"/>
  <c r="AN244" i="23"/>
  <c r="AN245" i="23" s="1"/>
  <c r="AF242" i="23"/>
  <c r="Z244" i="23"/>
  <c r="Z245" i="23" s="1"/>
  <c r="AN248" i="23"/>
  <c r="AN249" i="23" s="1"/>
  <c r="AM248" i="23"/>
  <c r="AM249" i="23" s="1"/>
  <c r="AM243" i="23"/>
  <c r="AN242" i="23"/>
  <c r="AM244" i="23"/>
  <c r="AM245" i="23" s="1"/>
  <c r="AN243" i="22"/>
  <c r="AN244" i="22"/>
  <c r="AN245" i="22" s="1"/>
  <c r="AF242" i="22"/>
  <c r="Z244" i="22"/>
  <c r="Z245" i="22" s="1"/>
  <c r="Z243" i="22"/>
  <c r="AM248" i="22"/>
  <c r="AM249" i="22" s="1"/>
  <c r="AN248" i="22"/>
  <c r="AN249" i="22" s="1"/>
  <c r="AM243" i="22"/>
  <c r="AN242" i="22"/>
  <c r="AM244" i="22"/>
  <c r="AM245" i="22" s="1"/>
  <c r="AN243" i="24" l="1"/>
  <c r="AN244" i="24"/>
  <c r="AN245" i="24" s="1"/>
  <c r="AM243" i="24"/>
  <c r="AN242" i="24"/>
  <c r="AM244" i="24"/>
  <c r="AM245" i="24" s="1"/>
  <c r="Z244" i="24"/>
  <c r="Z245" i="24" s="1"/>
  <c r="Z243" i="24"/>
  <c r="AF242" i="24"/>
  <c r="AM248" i="24"/>
  <c r="AM249" i="24" s="1"/>
  <c r="AN248" i="24"/>
  <c r="AN249" i="24" s="1"/>
  <c r="R5" i="1"/>
  <c r="R6" i="1"/>
  <c r="Q8" i="1"/>
  <c r="Q12" i="1"/>
  <c r="R14" i="1"/>
  <c r="Q16" i="1"/>
  <c r="R16" i="1"/>
  <c r="R18" i="1"/>
  <c r="R24" i="1"/>
  <c r="R25" i="1"/>
  <c r="S25" i="1"/>
  <c r="R26" i="1"/>
  <c r="Q28" i="1"/>
  <c r="Q29" i="1"/>
  <c r="R32" i="1"/>
  <c r="R34" i="1"/>
  <c r="Q36" i="1"/>
  <c r="R38" i="1"/>
  <c r="Q40" i="1"/>
  <c r="R45" i="1"/>
  <c r="R46" i="1"/>
  <c r="Q48" i="1"/>
  <c r="R48" i="1"/>
  <c r="Q49" i="1"/>
  <c r="R49" i="1"/>
  <c r="R50" i="1"/>
  <c r="R54" i="1"/>
  <c r="S54" i="1"/>
  <c r="Q56" i="1"/>
  <c r="R56" i="1"/>
  <c r="R58" i="1"/>
  <c r="Q60" i="1"/>
  <c r="Q61" i="1"/>
  <c r="S65" i="1"/>
  <c r="Q68" i="1"/>
  <c r="Q69" i="1"/>
  <c r="R69" i="1"/>
  <c r="R70" i="1"/>
  <c r="Q72" i="1"/>
  <c r="Q73" i="1"/>
  <c r="Q76" i="1"/>
  <c r="R78" i="1"/>
  <c r="S78" i="1"/>
  <c r="Q80" i="1"/>
  <c r="R80" i="1"/>
  <c r="R81" i="1"/>
  <c r="R82" i="1"/>
  <c r="R88" i="1"/>
  <c r="R89" i="1"/>
  <c r="R90" i="1"/>
  <c r="S91" i="1"/>
  <c r="Q92" i="1"/>
  <c r="R96" i="1"/>
  <c r="R98" i="1"/>
  <c r="Q100" i="1"/>
  <c r="R102" i="1"/>
  <c r="R104" i="1"/>
  <c r="R106" i="1"/>
  <c r="Q108" i="1"/>
  <c r="R108" i="1"/>
  <c r="S109" i="1"/>
  <c r="Q112" i="1"/>
  <c r="R112" i="1"/>
  <c r="R113" i="1"/>
  <c r="S113" i="1"/>
  <c r="R114" i="1"/>
  <c r="Q116" i="1"/>
  <c r="R116" i="1"/>
  <c r="S117" i="1"/>
  <c r="Q120" i="1"/>
  <c r="R120" i="1"/>
  <c r="Q121" i="1"/>
  <c r="R121" i="1"/>
  <c r="R122" i="1"/>
  <c r="Q124" i="1"/>
  <c r="R124" i="1"/>
  <c r="S125" i="1"/>
  <c r="Q128" i="1"/>
  <c r="R128" i="1"/>
  <c r="Q129" i="1"/>
  <c r="R129" i="1"/>
  <c r="S129" i="1"/>
  <c r="R130" i="1"/>
  <c r="Q132" i="1"/>
  <c r="R132" i="1"/>
  <c r="S133" i="1"/>
  <c r="Q136" i="1"/>
  <c r="R136" i="1"/>
  <c r="R138" i="1"/>
  <c r="S138" i="1"/>
  <c r="Q140" i="1"/>
  <c r="R140" i="1"/>
  <c r="Q144" i="1"/>
  <c r="R144" i="1"/>
  <c r="Q145" i="1"/>
  <c r="R145" i="1"/>
  <c r="S145" i="1"/>
  <c r="R146" i="1"/>
  <c r="S147" i="1"/>
  <c r="Q148" i="1"/>
  <c r="R148" i="1"/>
  <c r="S149" i="1"/>
  <c r="Q152" i="1"/>
  <c r="R152" i="1"/>
  <c r="R153" i="1"/>
  <c r="S153" i="1"/>
  <c r="R154" i="1"/>
  <c r="S154" i="1"/>
  <c r="Q156" i="1"/>
  <c r="R156" i="1"/>
  <c r="S2" i="1"/>
  <c r="H3" i="1"/>
  <c r="I3" i="1"/>
  <c r="H4" i="1"/>
  <c r="I4" i="1"/>
  <c r="H5" i="1"/>
  <c r="I5" i="1"/>
  <c r="Q5" i="1" s="1"/>
  <c r="H6" i="1"/>
  <c r="I6" i="1"/>
  <c r="H7" i="1"/>
  <c r="I7" i="1"/>
  <c r="H8" i="1"/>
  <c r="W8" i="1" s="1"/>
  <c r="I8" i="1"/>
  <c r="H9" i="1"/>
  <c r="I9" i="1"/>
  <c r="H10" i="1"/>
  <c r="I10" i="1"/>
  <c r="H11" i="1"/>
  <c r="I11" i="1"/>
  <c r="H12" i="1"/>
  <c r="I12" i="1"/>
  <c r="H13" i="1"/>
  <c r="R13" i="1" s="1"/>
  <c r="I13" i="1"/>
  <c r="H14" i="1"/>
  <c r="I14" i="1"/>
  <c r="X14" i="1" s="1"/>
  <c r="H15" i="1"/>
  <c r="I15" i="1"/>
  <c r="H16" i="1"/>
  <c r="W16" i="1" s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W24" i="1" s="1"/>
  <c r="I24" i="1"/>
  <c r="H25" i="1"/>
  <c r="I25" i="1"/>
  <c r="X25" i="1" s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W32" i="1" s="1"/>
  <c r="I32" i="1"/>
  <c r="H33" i="1"/>
  <c r="R33" i="1" s="1"/>
  <c r="I33" i="1"/>
  <c r="H34" i="1"/>
  <c r="I34" i="1"/>
  <c r="X34" i="1" s="1"/>
  <c r="H35" i="1"/>
  <c r="I35" i="1"/>
  <c r="H36" i="1"/>
  <c r="I36" i="1"/>
  <c r="H37" i="1"/>
  <c r="I37" i="1"/>
  <c r="H38" i="1"/>
  <c r="I38" i="1"/>
  <c r="H39" i="1"/>
  <c r="I39" i="1"/>
  <c r="H40" i="1"/>
  <c r="W40" i="1" s="1"/>
  <c r="I40" i="1"/>
  <c r="H41" i="1"/>
  <c r="I41" i="1"/>
  <c r="H42" i="1"/>
  <c r="I42" i="1"/>
  <c r="H43" i="1"/>
  <c r="I43" i="1"/>
  <c r="H44" i="1"/>
  <c r="Q44" i="1" s="1"/>
  <c r="I44" i="1"/>
  <c r="H45" i="1"/>
  <c r="I45" i="1"/>
  <c r="H46" i="1"/>
  <c r="I46" i="1"/>
  <c r="H47" i="1"/>
  <c r="I47" i="1"/>
  <c r="H48" i="1"/>
  <c r="W48" i="1" s="1"/>
  <c r="I48" i="1"/>
  <c r="H49" i="1"/>
  <c r="I49" i="1"/>
  <c r="H50" i="1"/>
  <c r="I50" i="1"/>
  <c r="H51" i="1"/>
  <c r="I51" i="1"/>
  <c r="H52" i="1"/>
  <c r="Q52" i="1" s="1"/>
  <c r="I52" i="1"/>
  <c r="H53" i="1"/>
  <c r="I53" i="1"/>
  <c r="H54" i="1"/>
  <c r="I54" i="1"/>
  <c r="X54" i="1" s="1"/>
  <c r="H55" i="1"/>
  <c r="I55" i="1"/>
  <c r="H56" i="1"/>
  <c r="W56" i="1" s="1"/>
  <c r="I56" i="1"/>
  <c r="H57" i="1"/>
  <c r="I57" i="1"/>
  <c r="H58" i="1"/>
  <c r="I58" i="1"/>
  <c r="X58" i="1" s="1"/>
  <c r="H59" i="1"/>
  <c r="I59" i="1"/>
  <c r="H60" i="1"/>
  <c r="I60" i="1"/>
  <c r="H61" i="1"/>
  <c r="R61" i="1" s="1"/>
  <c r="I61" i="1"/>
  <c r="H62" i="1"/>
  <c r="I62" i="1"/>
  <c r="H63" i="1"/>
  <c r="I63" i="1"/>
  <c r="H64" i="1"/>
  <c r="W64" i="1" s="1"/>
  <c r="I64" i="1"/>
  <c r="H65" i="1"/>
  <c r="I65" i="1"/>
  <c r="X65" i="1" s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W72" i="1" s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X78" i="1" s="1"/>
  <c r="H79" i="1"/>
  <c r="I79" i="1"/>
  <c r="X79" i="1" s="1"/>
  <c r="H80" i="1"/>
  <c r="W80" i="1" s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W88" i="1" s="1"/>
  <c r="I88" i="1"/>
  <c r="H89" i="1"/>
  <c r="I89" i="1"/>
  <c r="X89" i="1" s="1"/>
  <c r="H90" i="1"/>
  <c r="I90" i="1"/>
  <c r="X90" i="1" s="1"/>
  <c r="H91" i="1"/>
  <c r="I91" i="1"/>
  <c r="X91" i="1" s="1"/>
  <c r="H92" i="1"/>
  <c r="I92" i="1"/>
  <c r="H93" i="1"/>
  <c r="I93" i="1"/>
  <c r="H94" i="1"/>
  <c r="I94" i="1"/>
  <c r="H95" i="1"/>
  <c r="I95" i="1"/>
  <c r="H96" i="1"/>
  <c r="W96" i="1" s="1"/>
  <c r="I96" i="1"/>
  <c r="H97" i="1"/>
  <c r="I97" i="1"/>
  <c r="H98" i="1"/>
  <c r="I98" i="1"/>
  <c r="X98" i="1" s="1"/>
  <c r="H99" i="1"/>
  <c r="I99" i="1"/>
  <c r="H100" i="1"/>
  <c r="I100" i="1"/>
  <c r="X100" i="1" s="1"/>
  <c r="H101" i="1"/>
  <c r="I101" i="1"/>
  <c r="H102" i="1"/>
  <c r="I102" i="1"/>
  <c r="X102" i="1" s="1"/>
  <c r="H103" i="1"/>
  <c r="I103" i="1"/>
  <c r="H104" i="1"/>
  <c r="W104" i="1" s="1"/>
  <c r="I104" i="1"/>
  <c r="H105" i="1"/>
  <c r="I105" i="1"/>
  <c r="X105" i="1" s="1"/>
  <c r="H106" i="1"/>
  <c r="I106" i="1"/>
  <c r="Q106" i="1" s="1"/>
  <c r="H107" i="1"/>
  <c r="I107" i="1"/>
  <c r="H108" i="1"/>
  <c r="W108" i="1" s="1"/>
  <c r="I108" i="1"/>
  <c r="X108" i="1" s="1"/>
  <c r="H109" i="1"/>
  <c r="I109" i="1"/>
  <c r="X109" i="1" s="1"/>
  <c r="H110" i="1"/>
  <c r="W110" i="1" s="1"/>
  <c r="I110" i="1"/>
  <c r="H111" i="1"/>
  <c r="I111" i="1"/>
  <c r="H112" i="1"/>
  <c r="W112" i="1" s="1"/>
  <c r="I112" i="1"/>
  <c r="X112" i="1" s="1"/>
  <c r="H113" i="1"/>
  <c r="I113" i="1"/>
  <c r="X113" i="1" s="1"/>
  <c r="H114" i="1"/>
  <c r="W114" i="1" s="1"/>
  <c r="I114" i="1"/>
  <c r="X114" i="1" s="1"/>
  <c r="H115" i="1"/>
  <c r="I115" i="1"/>
  <c r="H116" i="1"/>
  <c r="W116" i="1" s="1"/>
  <c r="I116" i="1"/>
  <c r="X116" i="1" s="1"/>
  <c r="H117" i="1"/>
  <c r="I117" i="1"/>
  <c r="X117" i="1" s="1"/>
  <c r="H118" i="1"/>
  <c r="W118" i="1" s="1"/>
  <c r="I118" i="1"/>
  <c r="H119" i="1"/>
  <c r="I119" i="1"/>
  <c r="H120" i="1"/>
  <c r="W120" i="1" s="1"/>
  <c r="I120" i="1"/>
  <c r="X120" i="1" s="1"/>
  <c r="H121" i="1"/>
  <c r="I121" i="1"/>
  <c r="X121" i="1" s="1"/>
  <c r="H122" i="1"/>
  <c r="W122" i="1" s="1"/>
  <c r="I122" i="1"/>
  <c r="X122" i="1" s="1"/>
  <c r="H123" i="1"/>
  <c r="Q123" i="1" s="1"/>
  <c r="I123" i="1"/>
  <c r="X123" i="1" s="1"/>
  <c r="H124" i="1"/>
  <c r="W124" i="1" s="1"/>
  <c r="I124" i="1"/>
  <c r="X124" i="1" s="1"/>
  <c r="H125" i="1"/>
  <c r="I125" i="1"/>
  <c r="X125" i="1" s="1"/>
  <c r="H126" i="1"/>
  <c r="W126" i="1" s="1"/>
  <c r="I126" i="1"/>
  <c r="H127" i="1"/>
  <c r="I127" i="1"/>
  <c r="H128" i="1"/>
  <c r="W128" i="1" s="1"/>
  <c r="I128" i="1"/>
  <c r="X128" i="1" s="1"/>
  <c r="H129" i="1"/>
  <c r="I129" i="1"/>
  <c r="X129" i="1" s="1"/>
  <c r="H130" i="1"/>
  <c r="W130" i="1" s="1"/>
  <c r="I130" i="1"/>
  <c r="X130" i="1" s="1"/>
  <c r="H131" i="1"/>
  <c r="I131" i="1"/>
  <c r="H132" i="1"/>
  <c r="W132" i="1" s="1"/>
  <c r="I132" i="1"/>
  <c r="X132" i="1" s="1"/>
  <c r="H133" i="1"/>
  <c r="I133" i="1"/>
  <c r="X133" i="1" s="1"/>
  <c r="H134" i="1"/>
  <c r="W134" i="1" s="1"/>
  <c r="I134" i="1"/>
  <c r="H135" i="1"/>
  <c r="I135" i="1"/>
  <c r="H136" i="1"/>
  <c r="W136" i="1" s="1"/>
  <c r="I136" i="1"/>
  <c r="X136" i="1" s="1"/>
  <c r="H137" i="1"/>
  <c r="R137" i="1" s="1"/>
  <c r="I137" i="1"/>
  <c r="X137" i="1" s="1"/>
  <c r="H138" i="1"/>
  <c r="W138" i="1" s="1"/>
  <c r="I138" i="1"/>
  <c r="X138" i="1" s="1"/>
  <c r="H139" i="1"/>
  <c r="I139" i="1"/>
  <c r="H140" i="1"/>
  <c r="W140" i="1" s="1"/>
  <c r="I140" i="1"/>
  <c r="X140" i="1" s="1"/>
  <c r="H141" i="1"/>
  <c r="I141" i="1"/>
  <c r="X141" i="1" s="1"/>
  <c r="H142" i="1"/>
  <c r="W142" i="1" s="1"/>
  <c r="I142" i="1"/>
  <c r="H143" i="1"/>
  <c r="I143" i="1"/>
  <c r="H144" i="1"/>
  <c r="W144" i="1" s="1"/>
  <c r="I144" i="1"/>
  <c r="X144" i="1" s="1"/>
  <c r="H145" i="1"/>
  <c r="I145" i="1"/>
  <c r="X145" i="1" s="1"/>
  <c r="H146" i="1"/>
  <c r="W146" i="1" s="1"/>
  <c r="I146" i="1"/>
  <c r="X146" i="1" s="1"/>
  <c r="H147" i="1"/>
  <c r="I147" i="1"/>
  <c r="X147" i="1" s="1"/>
  <c r="H148" i="1"/>
  <c r="W148" i="1" s="1"/>
  <c r="I148" i="1"/>
  <c r="X148" i="1" s="1"/>
  <c r="H149" i="1"/>
  <c r="I149" i="1"/>
  <c r="X149" i="1" s="1"/>
  <c r="H150" i="1"/>
  <c r="W150" i="1" s="1"/>
  <c r="I150" i="1"/>
  <c r="H151" i="1"/>
  <c r="I151" i="1"/>
  <c r="H152" i="1"/>
  <c r="W152" i="1" s="1"/>
  <c r="I152" i="1"/>
  <c r="X152" i="1" s="1"/>
  <c r="H153" i="1"/>
  <c r="Q153" i="1" s="1"/>
  <c r="I153" i="1"/>
  <c r="X153" i="1" s="1"/>
  <c r="H154" i="1"/>
  <c r="W154" i="1" s="1"/>
  <c r="I154" i="1"/>
  <c r="X154" i="1" s="1"/>
  <c r="H155" i="1"/>
  <c r="I155" i="1"/>
  <c r="H156" i="1"/>
  <c r="W156" i="1" s="1"/>
  <c r="I156" i="1"/>
  <c r="X156" i="1" s="1"/>
  <c r="I2" i="1"/>
  <c r="X2" i="1" s="1"/>
  <c r="H2" i="1"/>
  <c r="X135" i="1" l="1"/>
  <c r="S135" i="1"/>
  <c r="X127" i="1"/>
  <c r="S127" i="1"/>
  <c r="X111" i="1"/>
  <c r="S111" i="1"/>
  <c r="X99" i="1"/>
  <c r="S99" i="1"/>
  <c r="X67" i="1"/>
  <c r="S67" i="1"/>
  <c r="X55" i="1"/>
  <c r="S55" i="1"/>
  <c r="X47" i="1"/>
  <c r="S47" i="1"/>
  <c r="X35" i="1"/>
  <c r="S35" i="1"/>
  <c r="X23" i="1"/>
  <c r="S23" i="1"/>
  <c r="X11" i="1"/>
  <c r="S11" i="1"/>
  <c r="W147" i="1"/>
  <c r="R147" i="1"/>
  <c r="Q147" i="1"/>
  <c r="W131" i="1"/>
  <c r="R131" i="1"/>
  <c r="Q131" i="1"/>
  <c r="X155" i="1"/>
  <c r="S155" i="1"/>
  <c r="X143" i="1"/>
  <c r="S143" i="1"/>
  <c r="X115" i="1"/>
  <c r="S115" i="1"/>
  <c r="X103" i="1"/>
  <c r="S103" i="1"/>
  <c r="X83" i="1"/>
  <c r="S83" i="1"/>
  <c r="X71" i="1"/>
  <c r="S71" i="1"/>
  <c r="X59" i="1"/>
  <c r="S59" i="1"/>
  <c r="X43" i="1"/>
  <c r="S43" i="1"/>
  <c r="X31" i="1"/>
  <c r="S31" i="1"/>
  <c r="X19" i="1"/>
  <c r="S19" i="1"/>
  <c r="X7" i="1"/>
  <c r="S7" i="1"/>
  <c r="W151" i="1"/>
  <c r="R151" i="1"/>
  <c r="Q151" i="1"/>
  <c r="W139" i="1"/>
  <c r="R139" i="1"/>
  <c r="W127" i="1"/>
  <c r="R127" i="1"/>
  <c r="W119" i="1"/>
  <c r="R119" i="1"/>
  <c r="Q119" i="1"/>
  <c r="W111" i="1"/>
  <c r="R111" i="1"/>
  <c r="Q111" i="1"/>
  <c r="W103" i="1"/>
  <c r="R103" i="1"/>
  <c r="Q7" i="1"/>
  <c r="S123" i="1"/>
  <c r="Q127" i="1"/>
  <c r="X151" i="1"/>
  <c r="S151" i="1"/>
  <c r="X139" i="1"/>
  <c r="S139" i="1"/>
  <c r="X131" i="1"/>
  <c r="S131" i="1"/>
  <c r="X119" i="1"/>
  <c r="S119" i="1"/>
  <c r="X107" i="1"/>
  <c r="S107" i="1"/>
  <c r="X95" i="1"/>
  <c r="S95" i="1"/>
  <c r="X87" i="1"/>
  <c r="S87" i="1"/>
  <c r="X75" i="1"/>
  <c r="S75" i="1"/>
  <c r="X63" i="1"/>
  <c r="S63" i="1"/>
  <c r="X51" i="1"/>
  <c r="S51" i="1"/>
  <c r="X39" i="1"/>
  <c r="S39" i="1"/>
  <c r="X27" i="1"/>
  <c r="S27" i="1"/>
  <c r="X15" i="1"/>
  <c r="S15" i="1"/>
  <c r="X3" i="1"/>
  <c r="S3" i="1"/>
  <c r="S241" i="1" s="1"/>
  <c r="L248" i="1" s="1"/>
  <c r="I241" i="1"/>
  <c r="W155" i="1"/>
  <c r="R155" i="1"/>
  <c r="Q155" i="1"/>
  <c r="W143" i="1"/>
  <c r="R143" i="1"/>
  <c r="W135" i="1"/>
  <c r="R135" i="1"/>
  <c r="Q135" i="1"/>
  <c r="W123" i="1"/>
  <c r="R123" i="1"/>
  <c r="W115" i="1"/>
  <c r="R115" i="1"/>
  <c r="Q115" i="1"/>
  <c r="W107" i="1"/>
  <c r="Q107" i="1"/>
  <c r="R107" i="1"/>
  <c r="W99" i="1"/>
  <c r="Q99" i="1"/>
  <c r="R99" i="1"/>
  <c r="Q143" i="1"/>
  <c r="Q139" i="1"/>
  <c r="Q103" i="1"/>
  <c r="S79" i="1"/>
  <c r="W87" i="1"/>
  <c r="R87" i="1"/>
  <c r="Q87" i="1"/>
  <c r="W71" i="1"/>
  <c r="R71" i="1"/>
  <c r="W59" i="1"/>
  <c r="Q59" i="1"/>
  <c r="R59" i="1"/>
  <c r="W47" i="1"/>
  <c r="R47" i="1"/>
  <c r="W35" i="1"/>
  <c r="Q35" i="1"/>
  <c r="R35" i="1"/>
  <c r="W23" i="1"/>
  <c r="R23" i="1"/>
  <c r="Q23" i="1"/>
  <c r="W11" i="1"/>
  <c r="Q11" i="1"/>
  <c r="R11" i="1"/>
  <c r="X150" i="1"/>
  <c r="S150" i="1"/>
  <c r="X142" i="1"/>
  <c r="S142" i="1"/>
  <c r="X126" i="1"/>
  <c r="S126" i="1"/>
  <c r="X118" i="1"/>
  <c r="S118" i="1"/>
  <c r="X110" i="1"/>
  <c r="S110" i="1"/>
  <c r="X94" i="1"/>
  <c r="S94" i="1"/>
  <c r="X86" i="1"/>
  <c r="S86" i="1"/>
  <c r="X82" i="1"/>
  <c r="S82" i="1"/>
  <c r="X70" i="1"/>
  <c r="S70" i="1"/>
  <c r="X62" i="1"/>
  <c r="S62" i="1"/>
  <c r="X46" i="1"/>
  <c r="S46" i="1"/>
  <c r="X26" i="1"/>
  <c r="S26" i="1"/>
  <c r="X6" i="1"/>
  <c r="X241" i="1" s="1"/>
  <c r="F248" i="1" s="1"/>
  <c r="N255" i="1" s="1"/>
  <c r="S6" i="1"/>
  <c r="S122" i="1"/>
  <c r="S102" i="1"/>
  <c r="S90" i="1"/>
  <c r="S58" i="1"/>
  <c r="S146" i="1"/>
  <c r="S137" i="1"/>
  <c r="S114" i="1"/>
  <c r="S105" i="1"/>
  <c r="S98" i="1"/>
  <c r="S34" i="1"/>
  <c r="W95" i="1"/>
  <c r="R95" i="1"/>
  <c r="Q95" i="1"/>
  <c r="W83" i="1"/>
  <c r="Q83" i="1"/>
  <c r="R83" i="1"/>
  <c r="W75" i="1"/>
  <c r="Q75" i="1"/>
  <c r="R75" i="1"/>
  <c r="W63" i="1"/>
  <c r="R63" i="1"/>
  <c r="Q63" i="1"/>
  <c r="W51" i="1"/>
  <c r="Q51" i="1"/>
  <c r="R51" i="1"/>
  <c r="W39" i="1"/>
  <c r="R39" i="1"/>
  <c r="Q39" i="1"/>
  <c r="W27" i="1"/>
  <c r="Q27" i="1"/>
  <c r="R27" i="1"/>
  <c r="W15" i="1"/>
  <c r="R15" i="1"/>
  <c r="Q15" i="1"/>
  <c r="W7" i="1"/>
  <c r="R7" i="1"/>
  <c r="X134" i="1"/>
  <c r="S134" i="1"/>
  <c r="X106" i="1"/>
  <c r="S106" i="1"/>
  <c r="X74" i="1"/>
  <c r="S74" i="1"/>
  <c r="X66" i="1"/>
  <c r="S66" i="1"/>
  <c r="X50" i="1"/>
  <c r="S50" i="1"/>
  <c r="X42" i="1"/>
  <c r="S42" i="1"/>
  <c r="X38" i="1"/>
  <c r="S38" i="1"/>
  <c r="X30" i="1"/>
  <c r="S30" i="1"/>
  <c r="X22" i="1"/>
  <c r="S22" i="1"/>
  <c r="X18" i="1"/>
  <c r="S18" i="1"/>
  <c r="X10" i="1"/>
  <c r="S10" i="1"/>
  <c r="W2" i="1"/>
  <c r="Q2" i="1"/>
  <c r="H241" i="1"/>
  <c r="X101" i="1"/>
  <c r="S101" i="1"/>
  <c r="X93" i="1"/>
  <c r="S93" i="1"/>
  <c r="X85" i="1"/>
  <c r="S85" i="1"/>
  <c r="X81" i="1"/>
  <c r="S81" i="1"/>
  <c r="X77" i="1"/>
  <c r="S77" i="1"/>
  <c r="X73" i="1"/>
  <c r="S73" i="1"/>
  <c r="X69" i="1"/>
  <c r="S69" i="1"/>
  <c r="X61" i="1"/>
  <c r="S61" i="1"/>
  <c r="X57" i="1"/>
  <c r="S57" i="1"/>
  <c r="X53" i="1"/>
  <c r="S53" i="1"/>
  <c r="X49" i="1"/>
  <c r="S49" i="1"/>
  <c r="X45" i="1"/>
  <c r="S45" i="1"/>
  <c r="X41" i="1"/>
  <c r="S41" i="1"/>
  <c r="X37" i="1"/>
  <c r="S37" i="1"/>
  <c r="X33" i="1"/>
  <c r="S33" i="1"/>
  <c r="X29" i="1"/>
  <c r="S29" i="1"/>
  <c r="X21" i="1"/>
  <c r="S21" i="1"/>
  <c r="X17" i="1"/>
  <c r="S17" i="1"/>
  <c r="X13" i="1"/>
  <c r="S13" i="1"/>
  <c r="X9" i="1"/>
  <c r="S9" i="1"/>
  <c r="X5" i="1"/>
  <c r="S5" i="1"/>
  <c r="S89" i="1"/>
  <c r="Q71" i="1"/>
  <c r="Q47" i="1"/>
  <c r="Q9" i="1"/>
  <c r="W91" i="1"/>
  <c r="Q91" i="1"/>
  <c r="R91" i="1"/>
  <c r="W79" i="1"/>
  <c r="R79" i="1"/>
  <c r="Q79" i="1"/>
  <c r="W67" i="1"/>
  <c r="Q67" i="1"/>
  <c r="R67" i="1"/>
  <c r="W55" i="1"/>
  <c r="R55" i="1"/>
  <c r="Q55" i="1"/>
  <c r="W43" i="1"/>
  <c r="Q43" i="1"/>
  <c r="R43" i="1"/>
  <c r="W31" i="1"/>
  <c r="R31" i="1"/>
  <c r="Q31" i="1"/>
  <c r="W19" i="1"/>
  <c r="Q19" i="1"/>
  <c r="R19" i="1"/>
  <c r="W3" i="1"/>
  <c r="Q3" i="1"/>
  <c r="R3" i="1"/>
  <c r="X97" i="1"/>
  <c r="S97" i="1"/>
  <c r="W153" i="1"/>
  <c r="W149" i="1"/>
  <c r="Q149" i="1"/>
  <c r="R149" i="1"/>
  <c r="W145" i="1"/>
  <c r="W141" i="1"/>
  <c r="R141" i="1"/>
  <c r="Q141" i="1"/>
  <c r="W137" i="1"/>
  <c r="W133" i="1"/>
  <c r="Q133" i="1"/>
  <c r="R133" i="1"/>
  <c r="W129" i="1"/>
  <c r="W125" i="1"/>
  <c r="R125" i="1"/>
  <c r="Q125" i="1"/>
  <c r="W121" i="1"/>
  <c r="W117" i="1"/>
  <c r="R117" i="1"/>
  <c r="Q117" i="1"/>
  <c r="W113" i="1"/>
  <c r="Q113" i="1"/>
  <c r="W109" i="1"/>
  <c r="R109" i="1"/>
  <c r="Q109" i="1"/>
  <c r="W105" i="1"/>
  <c r="Q105" i="1"/>
  <c r="R105" i="1"/>
  <c r="W101" i="1"/>
  <c r="Q101" i="1"/>
  <c r="R101" i="1"/>
  <c r="W97" i="1"/>
  <c r="Q97" i="1"/>
  <c r="R97" i="1"/>
  <c r="W93" i="1"/>
  <c r="R93" i="1"/>
  <c r="Q89" i="1"/>
  <c r="Q85" i="1"/>
  <c r="Q65" i="1"/>
  <c r="Q57" i="1"/>
  <c r="Q45" i="1"/>
  <c r="Q41" i="1"/>
  <c r="Q37" i="1"/>
  <c r="Q25" i="1"/>
  <c r="Q21" i="1"/>
  <c r="Q17" i="1"/>
  <c r="R2" i="1"/>
  <c r="S141" i="1"/>
  <c r="Q137" i="1"/>
  <c r="S130" i="1"/>
  <c r="S121" i="1"/>
  <c r="Q93" i="1"/>
  <c r="S14" i="1"/>
  <c r="R85" i="1"/>
  <c r="R65" i="1"/>
  <c r="R21" i="1"/>
  <c r="W106" i="1"/>
  <c r="W102" i="1"/>
  <c r="Q102" i="1"/>
  <c r="W98" i="1"/>
  <c r="Q98" i="1"/>
  <c r="W94" i="1"/>
  <c r="Q94" i="1"/>
  <c r="W90" i="1"/>
  <c r="Q90" i="1"/>
  <c r="W86" i="1"/>
  <c r="Q86" i="1"/>
  <c r="W82" i="1"/>
  <c r="Q82" i="1"/>
  <c r="W78" i="1"/>
  <c r="Q78" i="1"/>
  <c r="W74" i="1"/>
  <c r="Q74" i="1"/>
  <c r="W70" i="1"/>
  <c r="Q70" i="1"/>
  <c r="W66" i="1"/>
  <c r="Q66" i="1"/>
  <c r="W62" i="1"/>
  <c r="Q62" i="1"/>
  <c r="W58" i="1"/>
  <c r="Q58" i="1"/>
  <c r="W54" i="1"/>
  <c r="Q54" i="1"/>
  <c r="W50" i="1"/>
  <c r="Q50" i="1"/>
  <c r="W46" i="1"/>
  <c r="Q46" i="1"/>
  <c r="W42" i="1"/>
  <c r="Q42" i="1"/>
  <c r="W38" i="1"/>
  <c r="Q38" i="1"/>
  <c r="W34" i="1"/>
  <c r="Q34" i="1"/>
  <c r="W30" i="1"/>
  <c r="Q30" i="1"/>
  <c r="W26" i="1"/>
  <c r="Q26" i="1"/>
  <c r="W22" i="1"/>
  <c r="Q22" i="1"/>
  <c r="W18" i="1"/>
  <c r="Q18" i="1"/>
  <c r="W14" i="1"/>
  <c r="Q14" i="1"/>
  <c r="W10" i="1"/>
  <c r="Q10" i="1"/>
  <c r="W6" i="1"/>
  <c r="Q6" i="1"/>
  <c r="S156" i="1"/>
  <c r="Q154" i="1"/>
  <c r="S148" i="1"/>
  <c r="Q146" i="1"/>
  <c r="S140" i="1"/>
  <c r="Q138" i="1"/>
  <c r="S132" i="1"/>
  <c r="Q130" i="1"/>
  <c r="S124" i="1"/>
  <c r="Q122" i="1"/>
  <c r="S116" i="1"/>
  <c r="Q114" i="1"/>
  <c r="S108" i="1"/>
  <c r="Q104" i="1"/>
  <c r="Q96" i="1"/>
  <c r="R94" i="1"/>
  <c r="R74" i="1"/>
  <c r="R72" i="1"/>
  <c r="R41" i="1"/>
  <c r="Q32" i="1"/>
  <c r="R30" i="1"/>
  <c r="R10" i="1"/>
  <c r="R8" i="1"/>
  <c r="R37" i="1"/>
  <c r="R17" i="1"/>
  <c r="Q4" i="1"/>
  <c r="W85" i="1"/>
  <c r="W77" i="1"/>
  <c r="W69" i="1"/>
  <c r="W61" i="1"/>
  <c r="W53" i="1"/>
  <c r="W45" i="1"/>
  <c r="W37" i="1"/>
  <c r="W29" i="1"/>
  <c r="W21" i="1"/>
  <c r="W13" i="1"/>
  <c r="W5" i="1"/>
  <c r="R57" i="1"/>
  <c r="X104" i="1"/>
  <c r="S104" i="1"/>
  <c r="X96" i="1"/>
  <c r="S96" i="1"/>
  <c r="X92" i="1"/>
  <c r="S92" i="1"/>
  <c r="X88" i="1"/>
  <c r="S88" i="1"/>
  <c r="X84" i="1"/>
  <c r="S84" i="1"/>
  <c r="X80" i="1"/>
  <c r="S80" i="1"/>
  <c r="X76" i="1"/>
  <c r="S76" i="1"/>
  <c r="X72" i="1"/>
  <c r="S72" i="1"/>
  <c r="X68" i="1"/>
  <c r="S68" i="1"/>
  <c r="X64" i="1"/>
  <c r="S64" i="1"/>
  <c r="X60" i="1"/>
  <c r="S60" i="1"/>
  <c r="X56" i="1"/>
  <c r="S56" i="1"/>
  <c r="X52" i="1"/>
  <c r="S52" i="1"/>
  <c r="X48" i="1"/>
  <c r="S48" i="1"/>
  <c r="X44" i="1"/>
  <c r="S44" i="1"/>
  <c r="X40" i="1"/>
  <c r="S40" i="1"/>
  <c r="X36" i="1"/>
  <c r="S36" i="1"/>
  <c r="X32" i="1"/>
  <c r="S32" i="1"/>
  <c r="X28" i="1"/>
  <c r="S28" i="1"/>
  <c r="X24" i="1"/>
  <c r="S24" i="1"/>
  <c r="X20" i="1"/>
  <c r="S20" i="1"/>
  <c r="X16" i="1"/>
  <c r="S16" i="1"/>
  <c r="X12" i="1"/>
  <c r="S12" i="1"/>
  <c r="X8" i="1"/>
  <c r="S8" i="1"/>
  <c r="X4" i="1"/>
  <c r="S4" i="1"/>
  <c r="R150" i="1"/>
  <c r="R142" i="1"/>
  <c r="R134" i="1"/>
  <c r="R126" i="1"/>
  <c r="R118" i="1"/>
  <c r="R110" i="1"/>
  <c r="Q88" i="1"/>
  <c r="R86" i="1"/>
  <c r="Q77" i="1"/>
  <c r="R66" i="1"/>
  <c r="R64" i="1"/>
  <c r="R53" i="1"/>
  <c r="Q24" i="1"/>
  <c r="R22" i="1"/>
  <c r="Q13" i="1"/>
  <c r="W89" i="1"/>
  <c r="W81" i="1"/>
  <c r="W73" i="1"/>
  <c r="W65" i="1"/>
  <c r="W57" i="1"/>
  <c r="W49" i="1"/>
  <c r="W41" i="1"/>
  <c r="W33" i="1"/>
  <c r="W25" i="1"/>
  <c r="W17" i="1"/>
  <c r="W9" i="1"/>
  <c r="Q81" i="1"/>
  <c r="R77" i="1"/>
  <c r="W100" i="1"/>
  <c r="R100" i="1"/>
  <c r="W92" i="1"/>
  <c r="R92" i="1"/>
  <c r="W84" i="1"/>
  <c r="R84" i="1"/>
  <c r="W76" i="1"/>
  <c r="R76" i="1"/>
  <c r="W68" i="1"/>
  <c r="R68" i="1"/>
  <c r="W60" i="1"/>
  <c r="R60" i="1"/>
  <c r="W52" i="1"/>
  <c r="R52" i="1"/>
  <c r="W44" i="1"/>
  <c r="R44" i="1"/>
  <c r="W36" i="1"/>
  <c r="R36" i="1"/>
  <c r="W28" i="1"/>
  <c r="R28" i="1"/>
  <c r="W20" i="1"/>
  <c r="R20" i="1"/>
  <c r="W12" i="1"/>
  <c r="R12" i="1"/>
  <c r="W4" i="1"/>
  <c r="R4" i="1"/>
  <c r="S152" i="1"/>
  <c r="Q150" i="1"/>
  <c r="S144" i="1"/>
  <c r="Q142" i="1"/>
  <c r="S136" i="1"/>
  <c r="Q134" i="1"/>
  <c r="S128" i="1"/>
  <c r="Q126" i="1"/>
  <c r="S120" i="1"/>
  <c r="Q118" i="1"/>
  <c r="S112" i="1"/>
  <c r="Q110" i="1"/>
  <c r="S100" i="1"/>
  <c r="Q84" i="1"/>
  <c r="R73" i="1"/>
  <c r="Q64" i="1"/>
  <c r="R62" i="1"/>
  <c r="Q53" i="1"/>
  <c r="R42" i="1"/>
  <c r="R40" i="1"/>
  <c r="Q33" i="1"/>
  <c r="R29" i="1"/>
  <c r="Q20" i="1"/>
  <c r="R9" i="1"/>
  <c r="F2" i="1"/>
  <c r="C3" i="2"/>
  <c r="C4" i="2"/>
  <c r="C5" i="2"/>
  <c r="C6" i="2"/>
  <c r="C7" i="2"/>
  <c r="C8" i="2"/>
  <c r="C9" i="2"/>
  <c r="C10" i="2"/>
  <c r="R241" i="1" l="1"/>
  <c r="K247" i="1" s="1"/>
  <c r="K244" i="1"/>
  <c r="H247" i="1"/>
  <c r="Q241" i="1"/>
  <c r="N2" i="1"/>
  <c r="M2" i="1"/>
  <c r="H248" i="1"/>
  <c r="L244" i="1"/>
  <c r="W241" i="1"/>
  <c r="F247" i="1" s="1"/>
  <c r="N254" i="1" s="1"/>
  <c r="H158" i="2"/>
  <c r="E158" i="2"/>
  <c r="G155" i="1"/>
  <c r="G154" i="1"/>
  <c r="G147" i="1"/>
  <c r="G145" i="1"/>
  <c r="F142" i="1"/>
  <c r="G139" i="1"/>
  <c r="G133" i="1"/>
  <c r="F131" i="1"/>
  <c r="G129" i="1"/>
  <c r="G123" i="1"/>
  <c r="G121" i="1"/>
  <c r="G109" i="1"/>
  <c r="G97" i="1"/>
  <c r="G85" i="1"/>
  <c r="G73" i="1"/>
  <c r="G61" i="1"/>
  <c r="G49" i="1"/>
  <c r="G37" i="1"/>
  <c r="G25" i="1"/>
  <c r="G13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2" i="2"/>
  <c r="B251" i="1"/>
  <c r="AA142" i="1" s="1"/>
  <c r="E241" i="1"/>
  <c r="H244" i="1" s="1"/>
  <c r="T156" i="1"/>
  <c r="G156" i="1"/>
  <c r="F156" i="1"/>
  <c r="T155" i="1"/>
  <c r="F155" i="1"/>
  <c r="T154" i="1"/>
  <c r="F154" i="1"/>
  <c r="T153" i="1"/>
  <c r="G153" i="1"/>
  <c r="F153" i="1"/>
  <c r="T152" i="1"/>
  <c r="G152" i="1"/>
  <c r="F152" i="1"/>
  <c r="T151" i="1"/>
  <c r="G151" i="1"/>
  <c r="F151" i="1"/>
  <c r="U150" i="1"/>
  <c r="T150" i="1"/>
  <c r="G150" i="1"/>
  <c r="F150" i="1"/>
  <c r="T149" i="1"/>
  <c r="G149" i="1"/>
  <c r="F149" i="1"/>
  <c r="T148" i="1"/>
  <c r="G148" i="1"/>
  <c r="F148" i="1"/>
  <c r="T147" i="1"/>
  <c r="F147" i="1"/>
  <c r="T146" i="1"/>
  <c r="G146" i="1"/>
  <c r="F146" i="1"/>
  <c r="T145" i="1"/>
  <c r="T144" i="1"/>
  <c r="G144" i="1"/>
  <c r="F144" i="1"/>
  <c r="T143" i="1"/>
  <c r="G143" i="1"/>
  <c r="F143" i="1"/>
  <c r="T142" i="1"/>
  <c r="G142" i="1"/>
  <c r="T141" i="1"/>
  <c r="G141" i="1"/>
  <c r="F141" i="1"/>
  <c r="T140" i="1"/>
  <c r="G140" i="1"/>
  <c r="F140" i="1"/>
  <c r="T139" i="1"/>
  <c r="F139" i="1"/>
  <c r="V138" i="1"/>
  <c r="T138" i="1"/>
  <c r="G138" i="1"/>
  <c r="F138" i="1"/>
  <c r="T137" i="1"/>
  <c r="G137" i="1"/>
  <c r="F137" i="1"/>
  <c r="T136" i="1"/>
  <c r="G136" i="1"/>
  <c r="F136" i="1"/>
  <c r="T135" i="1"/>
  <c r="G135" i="1"/>
  <c r="F135" i="1"/>
  <c r="T134" i="1"/>
  <c r="G134" i="1"/>
  <c r="F134" i="1"/>
  <c r="T133" i="1"/>
  <c r="T132" i="1"/>
  <c r="G132" i="1"/>
  <c r="F132" i="1"/>
  <c r="T131" i="1"/>
  <c r="G131" i="1"/>
  <c r="T130" i="1"/>
  <c r="G130" i="1"/>
  <c r="F130" i="1"/>
  <c r="T129" i="1"/>
  <c r="F129" i="1"/>
  <c r="T128" i="1"/>
  <c r="G128" i="1"/>
  <c r="F128" i="1"/>
  <c r="T127" i="1"/>
  <c r="G127" i="1"/>
  <c r="F127" i="1"/>
  <c r="T126" i="1"/>
  <c r="G126" i="1"/>
  <c r="F126" i="1"/>
  <c r="U125" i="1"/>
  <c r="T125" i="1"/>
  <c r="G125" i="1"/>
  <c r="F125" i="1"/>
  <c r="T124" i="1"/>
  <c r="G124" i="1"/>
  <c r="F124" i="1"/>
  <c r="T123" i="1"/>
  <c r="F123" i="1"/>
  <c r="T122" i="1"/>
  <c r="G122" i="1"/>
  <c r="F122" i="1"/>
  <c r="T121" i="1"/>
  <c r="T120" i="1"/>
  <c r="G120" i="1"/>
  <c r="F120" i="1"/>
  <c r="T119" i="1"/>
  <c r="G119" i="1"/>
  <c r="F119" i="1"/>
  <c r="AA118" i="1"/>
  <c r="T118" i="1"/>
  <c r="G118" i="1"/>
  <c r="F118" i="1"/>
  <c r="T117" i="1"/>
  <c r="G117" i="1"/>
  <c r="F117" i="1"/>
  <c r="T116" i="1"/>
  <c r="G116" i="1"/>
  <c r="F116" i="1"/>
  <c r="T115" i="1"/>
  <c r="G115" i="1"/>
  <c r="F115" i="1"/>
  <c r="T114" i="1"/>
  <c r="G114" i="1"/>
  <c r="F114" i="1"/>
  <c r="AA113" i="1"/>
  <c r="AR113" i="1" s="1"/>
  <c r="T113" i="1"/>
  <c r="G113" i="1"/>
  <c r="F113" i="1"/>
  <c r="T112" i="1"/>
  <c r="G112" i="1"/>
  <c r="F112" i="1"/>
  <c r="T111" i="1"/>
  <c r="G111" i="1"/>
  <c r="F111" i="1"/>
  <c r="T110" i="1"/>
  <c r="G110" i="1"/>
  <c r="F110" i="1"/>
  <c r="AA109" i="1"/>
  <c r="AS109" i="1" s="1"/>
  <c r="T109" i="1"/>
  <c r="F109" i="1"/>
  <c r="T108" i="1"/>
  <c r="G108" i="1"/>
  <c r="F108" i="1"/>
  <c r="T107" i="1"/>
  <c r="G107" i="1"/>
  <c r="F107" i="1"/>
  <c r="AA106" i="1"/>
  <c r="T106" i="1"/>
  <c r="G106" i="1"/>
  <c r="F106" i="1"/>
  <c r="T105" i="1"/>
  <c r="G105" i="1"/>
  <c r="F105" i="1"/>
  <c r="T104" i="1"/>
  <c r="G104" i="1"/>
  <c r="F104" i="1"/>
  <c r="T103" i="1"/>
  <c r="G103" i="1"/>
  <c r="F103" i="1"/>
  <c r="T102" i="1"/>
  <c r="G102" i="1"/>
  <c r="F102" i="1"/>
  <c r="T101" i="1"/>
  <c r="G101" i="1"/>
  <c r="F101" i="1"/>
  <c r="T100" i="1"/>
  <c r="G100" i="1"/>
  <c r="F100" i="1"/>
  <c r="T99" i="1"/>
  <c r="G99" i="1"/>
  <c r="F99" i="1"/>
  <c r="T98" i="1"/>
  <c r="G98" i="1"/>
  <c r="F98" i="1"/>
  <c r="T97" i="1"/>
  <c r="T96" i="1"/>
  <c r="G96" i="1"/>
  <c r="F96" i="1"/>
  <c r="AA95" i="1"/>
  <c r="AS95" i="1" s="1"/>
  <c r="T95" i="1"/>
  <c r="G95" i="1"/>
  <c r="F95" i="1"/>
  <c r="T94" i="1"/>
  <c r="G94" i="1"/>
  <c r="F94" i="1"/>
  <c r="AA93" i="1"/>
  <c r="AR93" i="1" s="1"/>
  <c r="T93" i="1"/>
  <c r="G93" i="1"/>
  <c r="F93" i="1"/>
  <c r="T92" i="1"/>
  <c r="G92" i="1"/>
  <c r="F92" i="1"/>
  <c r="AA91" i="1"/>
  <c r="AR91" i="1" s="1"/>
  <c r="T91" i="1"/>
  <c r="G91" i="1"/>
  <c r="F91" i="1"/>
  <c r="T90" i="1"/>
  <c r="G90" i="1"/>
  <c r="F90" i="1"/>
  <c r="AA89" i="1"/>
  <c r="T89" i="1"/>
  <c r="G89" i="1"/>
  <c r="F89" i="1"/>
  <c r="T88" i="1"/>
  <c r="G88" i="1"/>
  <c r="F88" i="1"/>
  <c r="AA87" i="1"/>
  <c r="T87" i="1"/>
  <c r="G87" i="1"/>
  <c r="F87" i="1"/>
  <c r="T86" i="1"/>
  <c r="G86" i="1"/>
  <c r="F86" i="1"/>
  <c r="AA85" i="1"/>
  <c r="AS85" i="1" s="1"/>
  <c r="T85" i="1"/>
  <c r="F85" i="1"/>
  <c r="T84" i="1"/>
  <c r="G84" i="1"/>
  <c r="F84" i="1"/>
  <c r="T83" i="1"/>
  <c r="G83" i="1"/>
  <c r="F83" i="1"/>
  <c r="T82" i="1"/>
  <c r="G82" i="1"/>
  <c r="F82" i="1"/>
  <c r="T81" i="1"/>
  <c r="G81" i="1"/>
  <c r="F81" i="1"/>
  <c r="T80" i="1"/>
  <c r="G80" i="1"/>
  <c r="F80" i="1"/>
  <c r="T79" i="1"/>
  <c r="G79" i="1"/>
  <c r="F79" i="1"/>
  <c r="T78" i="1"/>
  <c r="G78" i="1"/>
  <c r="F78" i="1"/>
  <c r="T77" i="1"/>
  <c r="G77" i="1"/>
  <c r="F77" i="1"/>
  <c r="T76" i="1"/>
  <c r="G76" i="1"/>
  <c r="F76" i="1"/>
  <c r="T75" i="1"/>
  <c r="L75" i="1"/>
  <c r="G75" i="1"/>
  <c r="F75" i="1"/>
  <c r="T74" i="1"/>
  <c r="G74" i="1"/>
  <c r="F74" i="1"/>
  <c r="AA73" i="1"/>
  <c r="AS73" i="1" s="1"/>
  <c r="T73" i="1"/>
  <c r="T72" i="1"/>
  <c r="G72" i="1"/>
  <c r="F72" i="1"/>
  <c r="T71" i="1"/>
  <c r="G71" i="1"/>
  <c r="F71" i="1"/>
  <c r="T70" i="1"/>
  <c r="G70" i="1"/>
  <c r="F70" i="1"/>
  <c r="T69" i="1"/>
  <c r="G69" i="1"/>
  <c r="F69" i="1"/>
  <c r="T68" i="1"/>
  <c r="G68" i="1"/>
  <c r="F68" i="1"/>
  <c r="T67" i="1"/>
  <c r="G67" i="1"/>
  <c r="F67" i="1"/>
  <c r="T66" i="1"/>
  <c r="G66" i="1"/>
  <c r="F66" i="1"/>
  <c r="T65" i="1"/>
  <c r="G65" i="1"/>
  <c r="F65" i="1"/>
  <c r="T64" i="1"/>
  <c r="G64" i="1"/>
  <c r="F64" i="1"/>
  <c r="T63" i="1"/>
  <c r="G63" i="1"/>
  <c r="F63" i="1"/>
  <c r="T62" i="1"/>
  <c r="G62" i="1"/>
  <c r="F62" i="1"/>
  <c r="T61" i="1"/>
  <c r="F61" i="1"/>
  <c r="AA60" i="1"/>
  <c r="AS60" i="1" s="1"/>
  <c r="T60" i="1"/>
  <c r="G60" i="1"/>
  <c r="F60" i="1"/>
  <c r="T59" i="1"/>
  <c r="G59" i="1"/>
  <c r="F59" i="1"/>
  <c r="T58" i="1"/>
  <c r="G58" i="1"/>
  <c r="F58" i="1"/>
  <c r="T57" i="1"/>
  <c r="G57" i="1"/>
  <c r="F57" i="1"/>
  <c r="T56" i="1"/>
  <c r="G56" i="1"/>
  <c r="F56" i="1"/>
  <c r="T55" i="1"/>
  <c r="G55" i="1"/>
  <c r="F55" i="1"/>
  <c r="T54" i="1"/>
  <c r="G54" i="1"/>
  <c r="F54" i="1"/>
  <c r="T53" i="1"/>
  <c r="G53" i="1"/>
  <c r="F53" i="1"/>
  <c r="T52" i="1"/>
  <c r="G52" i="1"/>
  <c r="F52" i="1"/>
  <c r="T51" i="1"/>
  <c r="G51" i="1"/>
  <c r="F51" i="1"/>
  <c r="T50" i="1"/>
  <c r="G50" i="1"/>
  <c r="F50" i="1"/>
  <c r="T49" i="1"/>
  <c r="AA48" i="1"/>
  <c r="AS48" i="1" s="1"/>
  <c r="T48" i="1"/>
  <c r="G48" i="1"/>
  <c r="F48" i="1"/>
  <c r="T47" i="1"/>
  <c r="G47" i="1"/>
  <c r="F47" i="1"/>
  <c r="AA46" i="1"/>
  <c r="AR46" i="1" s="1"/>
  <c r="T46" i="1"/>
  <c r="G46" i="1"/>
  <c r="F46" i="1"/>
  <c r="T45" i="1"/>
  <c r="G45" i="1"/>
  <c r="F45" i="1"/>
  <c r="AA44" i="1"/>
  <c r="T44" i="1"/>
  <c r="G44" i="1"/>
  <c r="F44" i="1"/>
  <c r="T43" i="1"/>
  <c r="G43" i="1"/>
  <c r="F43" i="1"/>
  <c r="AA42" i="1"/>
  <c r="AP42" i="1" s="1"/>
  <c r="T42" i="1"/>
  <c r="G42" i="1"/>
  <c r="F42" i="1"/>
  <c r="T41" i="1"/>
  <c r="G41" i="1"/>
  <c r="F41" i="1"/>
  <c r="AA40" i="1"/>
  <c r="T40" i="1"/>
  <c r="G40" i="1"/>
  <c r="F40" i="1"/>
  <c r="T39" i="1"/>
  <c r="G39" i="1"/>
  <c r="F39" i="1"/>
  <c r="AA38" i="1"/>
  <c r="AR38" i="1" s="1"/>
  <c r="T38" i="1"/>
  <c r="G38" i="1"/>
  <c r="F38" i="1"/>
  <c r="T37" i="1"/>
  <c r="T36" i="1"/>
  <c r="G36" i="1"/>
  <c r="F36" i="1"/>
  <c r="T35" i="1"/>
  <c r="G35" i="1"/>
  <c r="F35" i="1"/>
  <c r="T34" i="1"/>
  <c r="G34" i="1"/>
  <c r="F34" i="1"/>
  <c r="T33" i="1"/>
  <c r="G33" i="1"/>
  <c r="F33" i="1"/>
  <c r="T32" i="1"/>
  <c r="G32" i="1"/>
  <c r="F32" i="1"/>
  <c r="T31" i="1"/>
  <c r="G31" i="1"/>
  <c r="F31" i="1"/>
  <c r="T30" i="1"/>
  <c r="G30" i="1"/>
  <c r="F30" i="1"/>
  <c r="T29" i="1"/>
  <c r="G29" i="1"/>
  <c r="F29" i="1"/>
  <c r="T28" i="1"/>
  <c r="G28" i="1"/>
  <c r="F28" i="1"/>
  <c r="T27" i="1"/>
  <c r="G27" i="1"/>
  <c r="F27" i="1"/>
  <c r="T26" i="1"/>
  <c r="G26" i="1"/>
  <c r="F26" i="1"/>
  <c r="T25" i="1"/>
  <c r="T24" i="1"/>
  <c r="G24" i="1"/>
  <c r="F24" i="1"/>
  <c r="AA23" i="1"/>
  <c r="AR23" i="1" s="1"/>
  <c r="T23" i="1"/>
  <c r="G23" i="1"/>
  <c r="F23" i="1"/>
  <c r="T22" i="1"/>
  <c r="G22" i="1"/>
  <c r="F22" i="1"/>
  <c r="AA21" i="1"/>
  <c r="AR21" i="1" s="1"/>
  <c r="T21" i="1"/>
  <c r="G21" i="1"/>
  <c r="F21" i="1"/>
  <c r="T20" i="1"/>
  <c r="G20" i="1"/>
  <c r="F20" i="1"/>
  <c r="AA19" i="1"/>
  <c r="AR19" i="1" s="1"/>
  <c r="T19" i="1"/>
  <c r="G19" i="1"/>
  <c r="F19" i="1"/>
  <c r="T18" i="1"/>
  <c r="G18" i="1"/>
  <c r="F18" i="1"/>
  <c r="AA17" i="1"/>
  <c r="T17" i="1"/>
  <c r="G17" i="1"/>
  <c r="F17" i="1"/>
  <c r="T16" i="1"/>
  <c r="G16" i="1"/>
  <c r="F16" i="1"/>
  <c r="AA15" i="1"/>
  <c r="T15" i="1"/>
  <c r="G15" i="1"/>
  <c r="F15" i="1"/>
  <c r="T14" i="1"/>
  <c r="G14" i="1"/>
  <c r="F14" i="1"/>
  <c r="AA13" i="1"/>
  <c r="AR13" i="1" s="1"/>
  <c r="T13" i="1"/>
  <c r="T12" i="1"/>
  <c r="G12" i="1"/>
  <c r="F12" i="1"/>
  <c r="U11" i="1"/>
  <c r="T11" i="1"/>
  <c r="G11" i="1"/>
  <c r="F11" i="1"/>
  <c r="T10" i="1"/>
  <c r="G10" i="1"/>
  <c r="F10" i="1"/>
  <c r="T9" i="1"/>
  <c r="G9" i="1"/>
  <c r="F9" i="1"/>
  <c r="T8" i="1"/>
  <c r="G8" i="1"/>
  <c r="F8" i="1"/>
  <c r="T7" i="1"/>
  <c r="G7" i="1"/>
  <c r="F7" i="1"/>
  <c r="T6" i="1"/>
  <c r="G6" i="1"/>
  <c r="F6" i="1"/>
  <c r="T5" i="1"/>
  <c r="G5" i="1"/>
  <c r="F5" i="1"/>
  <c r="T4" i="1"/>
  <c r="G4" i="1"/>
  <c r="F4" i="1"/>
  <c r="T3" i="1"/>
  <c r="G3" i="1"/>
  <c r="F3" i="1"/>
  <c r="T2" i="1"/>
  <c r="G2" i="1"/>
  <c r="J2" i="1"/>
  <c r="O155" i="1" l="1"/>
  <c r="P155" i="1"/>
  <c r="AA7" i="1"/>
  <c r="AS7" i="1" s="1"/>
  <c r="J14" i="1"/>
  <c r="M14" i="1"/>
  <c r="N14" i="1"/>
  <c r="M20" i="1"/>
  <c r="N20" i="1"/>
  <c r="U41" i="1"/>
  <c r="M41" i="1"/>
  <c r="N41" i="1"/>
  <c r="U47" i="1"/>
  <c r="M47" i="1"/>
  <c r="N47" i="1"/>
  <c r="V59" i="1"/>
  <c r="O59" i="1"/>
  <c r="P59" i="1"/>
  <c r="AA77" i="1"/>
  <c r="AD77" i="1" s="1"/>
  <c r="AA83" i="1"/>
  <c r="M90" i="1"/>
  <c r="N90" i="1"/>
  <c r="N96" i="1"/>
  <c r="M96" i="1"/>
  <c r="U110" i="1"/>
  <c r="M110" i="1"/>
  <c r="N110" i="1"/>
  <c r="V114" i="1"/>
  <c r="O114" i="1"/>
  <c r="P114" i="1"/>
  <c r="J122" i="1"/>
  <c r="M122" i="1"/>
  <c r="N122" i="1"/>
  <c r="V135" i="1"/>
  <c r="O135" i="1"/>
  <c r="P135" i="1"/>
  <c r="L140" i="1"/>
  <c r="O140" i="1"/>
  <c r="P140" i="1"/>
  <c r="V143" i="1"/>
  <c r="P143" i="1"/>
  <c r="O143" i="1"/>
  <c r="O149" i="1"/>
  <c r="P149" i="1"/>
  <c r="L12" i="1"/>
  <c r="O12" i="1"/>
  <c r="P12" i="1"/>
  <c r="AA22" i="1"/>
  <c r="AP22" i="1" s="1"/>
  <c r="L29" i="1"/>
  <c r="O29" i="1"/>
  <c r="P29" i="1"/>
  <c r="V35" i="1"/>
  <c r="O35" i="1"/>
  <c r="P35" i="1"/>
  <c r="AA39" i="1"/>
  <c r="AR39" i="1" s="1"/>
  <c r="AA43" i="1"/>
  <c r="AR43" i="1" s="1"/>
  <c r="AA47" i="1"/>
  <c r="AD47" i="1" s="1"/>
  <c r="L50" i="1"/>
  <c r="O50" i="1"/>
  <c r="P50" i="1"/>
  <c r="L52" i="1"/>
  <c r="O52" i="1"/>
  <c r="P52" i="1"/>
  <c r="L54" i="1"/>
  <c r="O54" i="1"/>
  <c r="P54" i="1"/>
  <c r="V56" i="1"/>
  <c r="O56" i="1"/>
  <c r="P56" i="1"/>
  <c r="V58" i="1"/>
  <c r="O58" i="1"/>
  <c r="P58" i="1"/>
  <c r="J60" i="1"/>
  <c r="M60" i="1"/>
  <c r="N60" i="1"/>
  <c r="O62" i="1"/>
  <c r="P62" i="1"/>
  <c r="O64" i="1"/>
  <c r="P64" i="1"/>
  <c r="V66" i="1"/>
  <c r="O66" i="1"/>
  <c r="P66" i="1"/>
  <c r="L68" i="1"/>
  <c r="O68" i="1"/>
  <c r="P68" i="1"/>
  <c r="P70" i="1"/>
  <c r="O70" i="1"/>
  <c r="V72" i="1"/>
  <c r="O72" i="1"/>
  <c r="P72" i="1"/>
  <c r="AA74" i="1"/>
  <c r="AA86" i="1"/>
  <c r="AR86" i="1" s="1"/>
  <c r="AA88" i="1"/>
  <c r="AS88" i="1" s="1"/>
  <c r="AA90" i="1"/>
  <c r="AR90" i="1" s="1"/>
  <c r="AA92" i="1"/>
  <c r="AQ92" i="1" s="1"/>
  <c r="AA94" i="1"/>
  <c r="AS94" i="1" s="1"/>
  <c r="AA96" i="1"/>
  <c r="AS96" i="1" s="1"/>
  <c r="V99" i="1"/>
  <c r="O99" i="1"/>
  <c r="P99" i="1"/>
  <c r="O101" i="1"/>
  <c r="P101" i="1"/>
  <c r="J106" i="1"/>
  <c r="M106" i="1"/>
  <c r="N106" i="1"/>
  <c r="O108" i="1"/>
  <c r="P108" i="1"/>
  <c r="AA110" i="1"/>
  <c r="AR110" i="1" s="1"/>
  <c r="U113" i="1"/>
  <c r="N113" i="1"/>
  <c r="M113" i="1"/>
  <c r="O115" i="1"/>
  <c r="P115" i="1"/>
  <c r="U122" i="1"/>
  <c r="L125" i="1"/>
  <c r="O125" i="1"/>
  <c r="P125" i="1"/>
  <c r="L127" i="1"/>
  <c r="O127" i="1"/>
  <c r="P127" i="1"/>
  <c r="J130" i="1"/>
  <c r="M130" i="1"/>
  <c r="N130" i="1"/>
  <c r="U136" i="1"/>
  <c r="M136" i="1"/>
  <c r="N136" i="1"/>
  <c r="V141" i="1"/>
  <c r="O141" i="1"/>
  <c r="P141" i="1"/>
  <c r="V144" i="1"/>
  <c r="O144" i="1"/>
  <c r="P144" i="1"/>
  <c r="AA147" i="1"/>
  <c r="AD147" i="1" s="1"/>
  <c r="M150" i="1"/>
  <c r="N150" i="1"/>
  <c r="O152" i="1"/>
  <c r="P152" i="1"/>
  <c r="O97" i="1"/>
  <c r="P97" i="1"/>
  <c r="M142" i="1"/>
  <c r="N142" i="1"/>
  <c r="V5" i="1"/>
  <c r="O5" i="1"/>
  <c r="P5" i="1"/>
  <c r="V11" i="1"/>
  <c r="O11" i="1"/>
  <c r="P11" i="1"/>
  <c r="U28" i="1"/>
  <c r="M28" i="1"/>
  <c r="N28" i="1"/>
  <c r="U51" i="1"/>
  <c r="N51" i="1"/>
  <c r="M51" i="1"/>
  <c r="J67" i="1"/>
  <c r="N67" i="1"/>
  <c r="M67" i="1"/>
  <c r="L77" i="1"/>
  <c r="O77" i="1"/>
  <c r="P77" i="1"/>
  <c r="V83" i="1"/>
  <c r="O83" i="1"/>
  <c r="P83" i="1"/>
  <c r="M102" i="1"/>
  <c r="N102" i="1"/>
  <c r="M116" i="1"/>
  <c r="N116" i="1"/>
  <c r="V131" i="1"/>
  <c r="O131" i="1"/>
  <c r="P131" i="1"/>
  <c r="U146" i="1"/>
  <c r="M146" i="1"/>
  <c r="N146" i="1"/>
  <c r="O154" i="1"/>
  <c r="P154" i="1"/>
  <c r="L32" i="1"/>
  <c r="O32" i="1"/>
  <c r="P32" i="1"/>
  <c r="L129" i="1"/>
  <c r="O129" i="1"/>
  <c r="P129" i="1"/>
  <c r="AA5" i="1"/>
  <c r="AR5" i="1" s="1"/>
  <c r="M18" i="1"/>
  <c r="N18" i="1"/>
  <c r="J24" i="1"/>
  <c r="N24" i="1"/>
  <c r="M24" i="1"/>
  <c r="N43" i="1"/>
  <c r="M43" i="1"/>
  <c r="J74" i="1"/>
  <c r="M74" i="1"/>
  <c r="N74" i="1"/>
  <c r="AA79" i="1"/>
  <c r="AS79" i="1" s="1"/>
  <c r="U86" i="1"/>
  <c r="M86" i="1"/>
  <c r="N86" i="1"/>
  <c r="U92" i="1"/>
  <c r="M92" i="1"/>
  <c r="N92" i="1"/>
  <c r="M105" i="1"/>
  <c r="N105" i="1"/>
  <c r="V112" i="1"/>
  <c r="O112" i="1"/>
  <c r="P112" i="1"/>
  <c r="U119" i="1"/>
  <c r="N119" i="1"/>
  <c r="M119" i="1"/>
  <c r="M132" i="1"/>
  <c r="N132" i="1"/>
  <c r="M154" i="1"/>
  <c r="N154" i="1"/>
  <c r="AA14" i="1"/>
  <c r="AR14" i="1" s="1"/>
  <c r="AA18" i="1"/>
  <c r="AS18" i="1" s="1"/>
  <c r="AA24" i="1"/>
  <c r="AR24" i="1" s="1"/>
  <c r="V31" i="1"/>
  <c r="O31" i="1"/>
  <c r="P31" i="1"/>
  <c r="AA37" i="1"/>
  <c r="AD37" i="1" s="1"/>
  <c r="AA45" i="1"/>
  <c r="AR45" i="1" s="1"/>
  <c r="AA4" i="1"/>
  <c r="AR4" i="1" s="1"/>
  <c r="AA10" i="1"/>
  <c r="AR10" i="1" s="1"/>
  <c r="U17" i="1"/>
  <c r="M17" i="1"/>
  <c r="N17" i="1"/>
  <c r="U21" i="1"/>
  <c r="M21" i="1"/>
  <c r="N21" i="1"/>
  <c r="U40" i="1"/>
  <c r="N40" i="1"/>
  <c r="M40" i="1"/>
  <c r="J44" i="1"/>
  <c r="M44" i="1"/>
  <c r="N44" i="1"/>
  <c r="J48" i="1"/>
  <c r="N48" i="1"/>
  <c r="M48" i="1"/>
  <c r="O60" i="1"/>
  <c r="P60" i="1"/>
  <c r="N75" i="1"/>
  <c r="M75" i="1"/>
  <c r="AA76" i="1"/>
  <c r="AS76" i="1" s="1"/>
  <c r="AA78" i="1"/>
  <c r="AR78" i="1" s="1"/>
  <c r="AA82" i="1"/>
  <c r="AR82" i="1" s="1"/>
  <c r="AA84" i="1"/>
  <c r="J87" i="1"/>
  <c r="M87" i="1"/>
  <c r="N87" i="1"/>
  <c r="J89" i="1"/>
  <c r="N89" i="1"/>
  <c r="M89" i="1"/>
  <c r="N91" i="1"/>
  <c r="M91" i="1"/>
  <c r="M93" i="1"/>
  <c r="N93" i="1"/>
  <c r="J95" i="1"/>
  <c r="M95" i="1"/>
  <c r="N95" i="1"/>
  <c r="AA103" i="1"/>
  <c r="AR103" i="1" s="1"/>
  <c r="V106" i="1"/>
  <c r="O106" i="1"/>
  <c r="P106" i="1"/>
  <c r="J111" i="1"/>
  <c r="N111" i="1"/>
  <c r="M111" i="1"/>
  <c r="V113" i="1"/>
  <c r="O113" i="1"/>
  <c r="P113" i="1"/>
  <c r="J118" i="1"/>
  <c r="M118" i="1"/>
  <c r="N118" i="1"/>
  <c r="M120" i="1"/>
  <c r="N120" i="1"/>
  <c r="AA122" i="1"/>
  <c r="AR122" i="1" s="1"/>
  <c r="V130" i="1"/>
  <c r="O130" i="1"/>
  <c r="P130" i="1"/>
  <c r="M134" i="1"/>
  <c r="N134" i="1"/>
  <c r="V136" i="1"/>
  <c r="O136" i="1"/>
  <c r="P136" i="1"/>
  <c r="J148" i="1"/>
  <c r="M148" i="1"/>
  <c r="N148" i="1"/>
  <c r="V150" i="1"/>
  <c r="P150" i="1"/>
  <c r="O150" i="1"/>
  <c r="M156" i="1"/>
  <c r="N156" i="1"/>
  <c r="L9" i="1"/>
  <c r="O9" i="1"/>
  <c r="P9" i="1"/>
  <c r="U30" i="1"/>
  <c r="M30" i="1"/>
  <c r="N30" i="1"/>
  <c r="U53" i="1"/>
  <c r="M53" i="1"/>
  <c r="N53" i="1"/>
  <c r="U57" i="1"/>
  <c r="N57" i="1"/>
  <c r="M57" i="1"/>
  <c r="M63" i="1"/>
  <c r="N63" i="1"/>
  <c r="U69" i="1"/>
  <c r="N69" i="1"/>
  <c r="M69" i="1"/>
  <c r="O81" i="1"/>
  <c r="P81" i="1"/>
  <c r="M98" i="1"/>
  <c r="N98" i="1"/>
  <c r="V104" i="1"/>
  <c r="O104" i="1"/>
  <c r="P104" i="1"/>
  <c r="V128" i="1"/>
  <c r="O128" i="1"/>
  <c r="P128" i="1"/>
  <c r="J137" i="1"/>
  <c r="N137" i="1"/>
  <c r="M137" i="1"/>
  <c r="O153" i="1"/>
  <c r="P153" i="1"/>
  <c r="O37" i="1"/>
  <c r="P37" i="1"/>
  <c r="V123" i="1"/>
  <c r="O123" i="1"/>
  <c r="P123" i="1"/>
  <c r="L26" i="1"/>
  <c r="O26" i="1"/>
  <c r="P26" i="1"/>
  <c r="L28" i="1"/>
  <c r="O28" i="1"/>
  <c r="P28" i="1"/>
  <c r="L30" i="1"/>
  <c r="O30" i="1"/>
  <c r="P30" i="1"/>
  <c r="L34" i="1"/>
  <c r="O34" i="1"/>
  <c r="P34" i="1"/>
  <c r="V36" i="1"/>
  <c r="O36" i="1"/>
  <c r="P36" i="1"/>
  <c r="V51" i="1"/>
  <c r="O51" i="1"/>
  <c r="P51" i="1"/>
  <c r="V53" i="1"/>
  <c r="O53" i="1"/>
  <c r="P53" i="1"/>
  <c r="V55" i="1"/>
  <c r="O55" i="1"/>
  <c r="P55" i="1"/>
  <c r="L57" i="1"/>
  <c r="O57" i="1"/>
  <c r="P57" i="1"/>
  <c r="U59" i="1"/>
  <c r="N59" i="1"/>
  <c r="M59" i="1"/>
  <c r="M61" i="1"/>
  <c r="N61" i="1"/>
  <c r="V63" i="1"/>
  <c r="O63" i="1"/>
  <c r="P63" i="1"/>
  <c r="V65" i="1"/>
  <c r="O65" i="1"/>
  <c r="P65" i="1"/>
  <c r="V67" i="1"/>
  <c r="O67" i="1"/>
  <c r="P67" i="1"/>
  <c r="V69" i="1"/>
  <c r="O69" i="1"/>
  <c r="P69" i="1"/>
  <c r="L71" i="1"/>
  <c r="O71" i="1"/>
  <c r="P71" i="1"/>
  <c r="L98" i="1"/>
  <c r="O98" i="1"/>
  <c r="P98" i="1"/>
  <c r="L100" i="1"/>
  <c r="O100" i="1"/>
  <c r="P100" i="1"/>
  <c r="V102" i="1"/>
  <c r="O102" i="1"/>
  <c r="P102" i="1"/>
  <c r="U107" i="1"/>
  <c r="N107" i="1"/>
  <c r="M107" i="1"/>
  <c r="J112" i="1"/>
  <c r="M112" i="1"/>
  <c r="N112" i="1"/>
  <c r="J114" i="1"/>
  <c r="M114" i="1"/>
  <c r="N114" i="1"/>
  <c r="V116" i="1"/>
  <c r="O116" i="1"/>
  <c r="P116" i="1"/>
  <c r="U124" i="1"/>
  <c r="N124" i="1"/>
  <c r="M124" i="1"/>
  <c r="V126" i="1"/>
  <c r="O126" i="1"/>
  <c r="P126" i="1"/>
  <c r="N135" i="1"/>
  <c r="M135" i="1"/>
  <c r="O137" i="1"/>
  <c r="P137" i="1"/>
  <c r="M140" i="1"/>
  <c r="N140" i="1"/>
  <c r="U143" i="1"/>
  <c r="N143" i="1"/>
  <c r="M143" i="1"/>
  <c r="V146" i="1"/>
  <c r="O146" i="1"/>
  <c r="P146" i="1"/>
  <c r="J149" i="1"/>
  <c r="M149" i="1"/>
  <c r="N149" i="1"/>
  <c r="U151" i="1"/>
  <c r="N151" i="1"/>
  <c r="M151" i="1"/>
  <c r="O49" i="1"/>
  <c r="P49" i="1"/>
  <c r="AA3" i="1"/>
  <c r="AA9" i="1"/>
  <c r="AP9" i="1" s="1"/>
  <c r="U16" i="1"/>
  <c r="N16" i="1"/>
  <c r="M16" i="1"/>
  <c r="U22" i="1"/>
  <c r="M22" i="1"/>
  <c r="N22" i="1"/>
  <c r="J39" i="1"/>
  <c r="M39" i="1"/>
  <c r="N39" i="1"/>
  <c r="U45" i="1"/>
  <c r="M45" i="1"/>
  <c r="N45" i="1"/>
  <c r="AA75" i="1"/>
  <c r="AR75" i="1" s="1"/>
  <c r="AA81" i="1"/>
  <c r="AS81" i="1" s="1"/>
  <c r="N88" i="1"/>
  <c r="M88" i="1"/>
  <c r="J94" i="1"/>
  <c r="M94" i="1"/>
  <c r="N94" i="1"/>
  <c r="V107" i="1"/>
  <c r="O107" i="1"/>
  <c r="P107" i="1"/>
  <c r="O124" i="1"/>
  <c r="P124" i="1"/>
  <c r="AA128" i="1"/>
  <c r="AS128" i="1" s="1"/>
  <c r="O151" i="1"/>
  <c r="P151" i="1"/>
  <c r="AA16" i="1"/>
  <c r="AS16" i="1" s="1"/>
  <c r="AA20" i="1"/>
  <c r="AQ20" i="1" s="1"/>
  <c r="O27" i="1"/>
  <c r="P27" i="1"/>
  <c r="O33" i="1"/>
  <c r="P33" i="1"/>
  <c r="AA41" i="1"/>
  <c r="AP41" i="1" s="1"/>
  <c r="AA2" i="1"/>
  <c r="AA6" i="1"/>
  <c r="AS6" i="1" s="1"/>
  <c r="AA8" i="1"/>
  <c r="J15" i="1"/>
  <c r="M15" i="1"/>
  <c r="N15" i="1"/>
  <c r="J19" i="1"/>
  <c r="N19" i="1"/>
  <c r="M19" i="1"/>
  <c r="M23" i="1"/>
  <c r="N23" i="1"/>
  <c r="J38" i="1"/>
  <c r="M38" i="1"/>
  <c r="N38" i="1"/>
  <c r="U42" i="1"/>
  <c r="M42" i="1"/>
  <c r="N42" i="1"/>
  <c r="U46" i="1"/>
  <c r="M46" i="1"/>
  <c r="N46" i="1"/>
  <c r="AA80" i="1"/>
  <c r="AR80" i="1" s="1"/>
  <c r="O13" i="1"/>
  <c r="P13" i="1"/>
  <c r="O109" i="1"/>
  <c r="P109" i="1"/>
  <c r="O145" i="1"/>
  <c r="P145" i="1"/>
  <c r="U3" i="1"/>
  <c r="N3" i="1"/>
  <c r="M3" i="1"/>
  <c r="J5" i="1"/>
  <c r="M5" i="1"/>
  <c r="N5" i="1"/>
  <c r="J7" i="1"/>
  <c r="M7" i="1"/>
  <c r="N7" i="1"/>
  <c r="U9" i="1"/>
  <c r="M9" i="1"/>
  <c r="N9" i="1"/>
  <c r="N11" i="1"/>
  <c r="M11" i="1"/>
  <c r="AA12" i="1"/>
  <c r="AR12" i="1" s="1"/>
  <c r="V15" i="1"/>
  <c r="O15" i="1"/>
  <c r="P15" i="1"/>
  <c r="V17" i="1"/>
  <c r="O17" i="1"/>
  <c r="P17" i="1"/>
  <c r="L19" i="1"/>
  <c r="O19" i="1"/>
  <c r="P19" i="1"/>
  <c r="L21" i="1"/>
  <c r="O21" i="1"/>
  <c r="P21" i="1"/>
  <c r="V23" i="1"/>
  <c r="O23" i="1"/>
  <c r="P23" i="1"/>
  <c r="AA25" i="1"/>
  <c r="AR25" i="1" s="1"/>
  <c r="AA27" i="1"/>
  <c r="AS27" i="1" s="1"/>
  <c r="AA29" i="1"/>
  <c r="AR29" i="1" s="1"/>
  <c r="AA31" i="1"/>
  <c r="AR31" i="1" s="1"/>
  <c r="AA33" i="1"/>
  <c r="AR33" i="1" s="1"/>
  <c r="AA35" i="1"/>
  <c r="AS35" i="1" s="1"/>
  <c r="L38" i="1"/>
  <c r="O38" i="1"/>
  <c r="P38" i="1"/>
  <c r="L40" i="1"/>
  <c r="O40" i="1"/>
  <c r="P40" i="1"/>
  <c r="V42" i="1"/>
  <c r="O42" i="1"/>
  <c r="P42" i="1"/>
  <c r="L44" i="1"/>
  <c r="O44" i="1"/>
  <c r="P44" i="1"/>
  <c r="L46" i="1"/>
  <c r="O46" i="1"/>
  <c r="P46" i="1"/>
  <c r="V48" i="1"/>
  <c r="O48" i="1"/>
  <c r="P48" i="1"/>
  <c r="AA50" i="1"/>
  <c r="AR50" i="1" s="1"/>
  <c r="AA52" i="1"/>
  <c r="AS52" i="1" s="1"/>
  <c r="AA54" i="1"/>
  <c r="AS54" i="1" s="1"/>
  <c r="AA56" i="1"/>
  <c r="AD56" i="1" s="1"/>
  <c r="AA58" i="1"/>
  <c r="AR58" i="1" s="1"/>
  <c r="AA62" i="1"/>
  <c r="AR62" i="1" s="1"/>
  <c r="AA64" i="1"/>
  <c r="AS64" i="1" s="1"/>
  <c r="AA66" i="1"/>
  <c r="AA68" i="1"/>
  <c r="AD68" i="1" s="1"/>
  <c r="AA70" i="1"/>
  <c r="AD70" i="1" s="1"/>
  <c r="AA72" i="1"/>
  <c r="AS72" i="1" s="1"/>
  <c r="V75" i="1"/>
  <c r="O75" i="1"/>
  <c r="P75" i="1"/>
  <c r="J77" i="1"/>
  <c r="M77" i="1"/>
  <c r="N77" i="1"/>
  <c r="U79" i="1"/>
  <c r="M79" i="1"/>
  <c r="N79" i="1"/>
  <c r="U81" i="1"/>
  <c r="M81" i="1"/>
  <c r="N81" i="1"/>
  <c r="U83" i="1"/>
  <c r="N83" i="1"/>
  <c r="M83" i="1"/>
  <c r="N85" i="1"/>
  <c r="M85" i="1"/>
  <c r="L87" i="1"/>
  <c r="O87" i="1"/>
  <c r="P87" i="1"/>
  <c r="L89" i="1"/>
  <c r="O89" i="1"/>
  <c r="P89" i="1"/>
  <c r="V91" i="1"/>
  <c r="O91" i="1"/>
  <c r="P91" i="1"/>
  <c r="O93" i="1"/>
  <c r="P93" i="1"/>
  <c r="O95" i="1"/>
  <c r="P95" i="1"/>
  <c r="AA97" i="1"/>
  <c r="AR97" i="1" s="1"/>
  <c r="AA99" i="1"/>
  <c r="AS99" i="1" s="1"/>
  <c r="AA101" i="1"/>
  <c r="AS101" i="1" s="1"/>
  <c r="J104" i="1"/>
  <c r="N104" i="1"/>
  <c r="M104" i="1"/>
  <c r="M109" i="1"/>
  <c r="N109" i="1"/>
  <c r="V111" i="1"/>
  <c r="O111" i="1"/>
  <c r="P111" i="1"/>
  <c r="AA115" i="1"/>
  <c r="AR115" i="1" s="1"/>
  <c r="O118" i="1"/>
  <c r="P118" i="1"/>
  <c r="O120" i="1"/>
  <c r="P120" i="1"/>
  <c r="N123" i="1"/>
  <c r="M123" i="1"/>
  <c r="M128" i="1"/>
  <c r="N128" i="1"/>
  <c r="V134" i="1"/>
  <c r="P134" i="1"/>
  <c r="O134" i="1"/>
  <c r="J139" i="1"/>
  <c r="N139" i="1"/>
  <c r="M139" i="1"/>
  <c r="O142" i="1"/>
  <c r="P142" i="1"/>
  <c r="L148" i="1"/>
  <c r="O148" i="1"/>
  <c r="P148" i="1"/>
  <c r="M153" i="1"/>
  <c r="N153" i="1"/>
  <c r="V156" i="1"/>
  <c r="O156" i="1"/>
  <c r="P156" i="1"/>
  <c r="O25" i="1"/>
  <c r="P25" i="1"/>
  <c r="O121" i="1"/>
  <c r="P121" i="1"/>
  <c r="O147" i="1"/>
  <c r="P147" i="1"/>
  <c r="M34" i="1"/>
  <c r="N34" i="1"/>
  <c r="K248" i="1"/>
  <c r="L247" i="1"/>
  <c r="V3" i="1"/>
  <c r="O3" i="1"/>
  <c r="P3" i="1"/>
  <c r="U32" i="1"/>
  <c r="N32" i="1"/>
  <c r="M32" i="1"/>
  <c r="U131" i="1"/>
  <c r="N131" i="1"/>
  <c r="M131" i="1"/>
  <c r="N4" i="1"/>
  <c r="M4" i="1"/>
  <c r="L18" i="1"/>
  <c r="O18" i="1"/>
  <c r="P18" i="1"/>
  <c r="AA30" i="1"/>
  <c r="AS30" i="1" s="1"/>
  <c r="O39" i="1"/>
  <c r="P39" i="1"/>
  <c r="V43" i="1"/>
  <c r="O43" i="1"/>
  <c r="P43" i="1"/>
  <c r="O45" i="1"/>
  <c r="P45" i="1"/>
  <c r="V47" i="1"/>
  <c r="O47" i="1"/>
  <c r="P47" i="1"/>
  <c r="AA49" i="1"/>
  <c r="AQ49" i="1" s="1"/>
  <c r="AA51" i="1"/>
  <c r="AS51" i="1" s="1"/>
  <c r="AA53" i="1"/>
  <c r="AS53" i="1" s="1"/>
  <c r="AA55" i="1"/>
  <c r="AR55" i="1" s="1"/>
  <c r="AA57" i="1"/>
  <c r="AR57" i="1" s="1"/>
  <c r="AA61" i="1"/>
  <c r="AQ61" i="1" s="1"/>
  <c r="AA63" i="1"/>
  <c r="AS63" i="1" s="1"/>
  <c r="AA65" i="1"/>
  <c r="AS65" i="1" s="1"/>
  <c r="AA67" i="1"/>
  <c r="AS67" i="1" s="1"/>
  <c r="AA69" i="1"/>
  <c r="AR69" i="1" s="1"/>
  <c r="AA71" i="1"/>
  <c r="AS71" i="1" s="1"/>
  <c r="L74" i="1"/>
  <c r="O74" i="1"/>
  <c r="P74" i="1"/>
  <c r="J76" i="1"/>
  <c r="M76" i="1"/>
  <c r="N76" i="1"/>
  <c r="M78" i="1"/>
  <c r="N78" i="1"/>
  <c r="N80" i="1"/>
  <c r="M80" i="1"/>
  <c r="U82" i="1"/>
  <c r="M82" i="1"/>
  <c r="N82" i="1"/>
  <c r="M84" i="1"/>
  <c r="N84" i="1"/>
  <c r="O86" i="1"/>
  <c r="P86" i="1"/>
  <c r="L88" i="1"/>
  <c r="O88" i="1"/>
  <c r="P88" i="1"/>
  <c r="V90" i="1"/>
  <c r="O90" i="1"/>
  <c r="P90" i="1"/>
  <c r="O92" i="1"/>
  <c r="P92" i="1"/>
  <c r="O94" i="1"/>
  <c r="P94" i="1"/>
  <c r="V96" i="1"/>
  <c r="O96" i="1"/>
  <c r="P96" i="1"/>
  <c r="AA98" i="1"/>
  <c r="AR98" i="1" s="1"/>
  <c r="AA100" i="1"/>
  <c r="J103" i="1"/>
  <c r="M103" i="1"/>
  <c r="N103" i="1"/>
  <c r="L105" i="1"/>
  <c r="O105" i="1"/>
  <c r="P105" i="1"/>
  <c r="L110" i="1"/>
  <c r="O110" i="1"/>
  <c r="P110" i="1"/>
  <c r="M117" i="1"/>
  <c r="N117" i="1"/>
  <c r="V119" i="1"/>
  <c r="O119" i="1"/>
  <c r="P119" i="1"/>
  <c r="V122" i="1"/>
  <c r="O122" i="1"/>
  <c r="P122" i="1"/>
  <c r="AA126" i="1"/>
  <c r="AS126" i="1" s="1"/>
  <c r="M129" i="1"/>
  <c r="N129" i="1"/>
  <c r="V132" i="1"/>
  <c r="O132" i="1"/>
  <c r="P132" i="1"/>
  <c r="M138" i="1"/>
  <c r="N138" i="1"/>
  <c r="N147" i="1"/>
  <c r="M147" i="1"/>
  <c r="O73" i="1"/>
  <c r="P73" i="1"/>
  <c r="O133" i="1"/>
  <c r="P133" i="1"/>
  <c r="L7" i="1"/>
  <c r="O7" i="1"/>
  <c r="P7" i="1"/>
  <c r="J26" i="1"/>
  <c r="M26" i="1"/>
  <c r="N26" i="1"/>
  <c r="J36" i="1"/>
  <c r="M36" i="1"/>
  <c r="N36" i="1"/>
  <c r="U55" i="1"/>
  <c r="M55" i="1"/>
  <c r="N55" i="1"/>
  <c r="U65" i="1"/>
  <c r="M65" i="1"/>
  <c r="N65" i="1"/>
  <c r="U71" i="1"/>
  <c r="M71" i="1"/>
  <c r="N71" i="1"/>
  <c r="L79" i="1"/>
  <c r="O79" i="1"/>
  <c r="P79" i="1"/>
  <c r="M100" i="1"/>
  <c r="N100" i="1"/>
  <c r="M126" i="1"/>
  <c r="N126" i="1"/>
  <c r="O61" i="1"/>
  <c r="P61" i="1"/>
  <c r="M6" i="1"/>
  <c r="N6" i="1"/>
  <c r="U8" i="1"/>
  <c r="N8" i="1"/>
  <c r="M8" i="1"/>
  <c r="M10" i="1"/>
  <c r="N10" i="1"/>
  <c r="AA11" i="1"/>
  <c r="AD11" i="1" s="1"/>
  <c r="O14" i="1"/>
  <c r="P14" i="1"/>
  <c r="O16" i="1"/>
  <c r="P16" i="1"/>
  <c r="O20" i="1"/>
  <c r="P20" i="1"/>
  <c r="O22" i="1"/>
  <c r="P22" i="1"/>
  <c r="V24" i="1"/>
  <c r="O24" i="1"/>
  <c r="P24" i="1"/>
  <c r="AA26" i="1"/>
  <c r="AR26" i="1" s="1"/>
  <c r="AA28" i="1"/>
  <c r="AS28" i="1" s="1"/>
  <c r="AA32" i="1"/>
  <c r="AR32" i="1" s="1"/>
  <c r="AA34" i="1"/>
  <c r="AQ34" i="1" s="1"/>
  <c r="AA36" i="1"/>
  <c r="AR36" i="1" s="1"/>
  <c r="O41" i="1"/>
  <c r="P41" i="1"/>
  <c r="V2" i="1"/>
  <c r="O2" i="1"/>
  <c r="P2" i="1"/>
  <c r="V4" i="1"/>
  <c r="O4" i="1"/>
  <c r="P4" i="1"/>
  <c r="V6" i="1"/>
  <c r="O6" i="1"/>
  <c r="P6" i="1"/>
  <c r="O8" i="1"/>
  <c r="P8" i="1"/>
  <c r="V10" i="1"/>
  <c r="O10" i="1"/>
  <c r="P10" i="1"/>
  <c r="J12" i="1"/>
  <c r="M12" i="1"/>
  <c r="N12" i="1"/>
  <c r="U27" i="1"/>
  <c r="N27" i="1"/>
  <c r="M27" i="1"/>
  <c r="J29" i="1"/>
  <c r="M29" i="1"/>
  <c r="N29" i="1"/>
  <c r="M31" i="1"/>
  <c r="N31" i="1"/>
  <c r="J33" i="1"/>
  <c r="N33" i="1"/>
  <c r="M33" i="1"/>
  <c r="U35" i="1"/>
  <c r="N35" i="1"/>
  <c r="M35" i="1"/>
  <c r="J50" i="1"/>
  <c r="M50" i="1"/>
  <c r="N50" i="1"/>
  <c r="U52" i="1"/>
  <c r="N52" i="1"/>
  <c r="M52" i="1"/>
  <c r="U54" i="1"/>
  <c r="M54" i="1"/>
  <c r="N54" i="1"/>
  <c r="N56" i="1"/>
  <c r="M56" i="1"/>
  <c r="AP58" i="1"/>
  <c r="M58" i="1"/>
  <c r="N58" i="1"/>
  <c r="AA59" i="1"/>
  <c r="AS59" i="1" s="1"/>
  <c r="J62" i="1"/>
  <c r="M62" i="1"/>
  <c r="N62" i="1"/>
  <c r="U64" i="1"/>
  <c r="N64" i="1"/>
  <c r="M64" i="1"/>
  <c r="M66" i="1"/>
  <c r="N66" i="1"/>
  <c r="J68" i="1"/>
  <c r="N68" i="1"/>
  <c r="M68" i="1"/>
  <c r="J70" i="1"/>
  <c r="M70" i="1"/>
  <c r="N70" i="1"/>
  <c r="N72" i="1"/>
  <c r="M72" i="1"/>
  <c r="L76" i="1"/>
  <c r="O76" i="1"/>
  <c r="P76" i="1"/>
  <c r="V78" i="1"/>
  <c r="O78" i="1"/>
  <c r="P78" i="1"/>
  <c r="L80" i="1"/>
  <c r="O80" i="1"/>
  <c r="P80" i="1"/>
  <c r="O82" i="1"/>
  <c r="P82" i="1"/>
  <c r="V84" i="1"/>
  <c r="O84" i="1"/>
  <c r="P84" i="1"/>
  <c r="J99" i="1"/>
  <c r="N99" i="1"/>
  <c r="M99" i="1"/>
  <c r="U101" i="1"/>
  <c r="M101" i="1"/>
  <c r="N101" i="1"/>
  <c r="O103" i="1"/>
  <c r="P103" i="1"/>
  <c r="J108" i="1"/>
  <c r="M108" i="1"/>
  <c r="N108" i="1"/>
  <c r="AA112" i="1"/>
  <c r="N115" i="1"/>
  <c r="M115" i="1"/>
  <c r="O117" i="1"/>
  <c r="P117" i="1"/>
  <c r="L119" i="1"/>
  <c r="J125" i="1"/>
  <c r="N125" i="1"/>
  <c r="M125" i="1"/>
  <c r="U127" i="1"/>
  <c r="N127" i="1"/>
  <c r="M127" i="1"/>
  <c r="AA135" i="1"/>
  <c r="L138" i="1"/>
  <c r="O138" i="1"/>
  <c r="P138" i="1"/>
  <c r="J141" i="1"/>
  <c r="M141" i="1"/>
  <c r="N141" i="1"/>
  <c r="M144" i="1"/>
  <c r="N144" i="1"/>
  <c r="U149" i="1"/>
  <c r="M152" i="1"/>
  <c r="N152" i="1"/>
  <c r="U155" i="1"/>
  <c r="N155" i="1"/>
  <c r="M155" i="1"/>
  <c r="O85" i="1"/>
  <c r="P85" i="1"/>
  <c r="O139" i="1"/>
  <c r="P139" i="1"/>
  <c r="L2" i="1"/>
  <c r="U118" i="1"/>
  <c r="K67" i="1"/>
  <c r="K94" i="1"/>
  <c r="AA132" i="1"/>
  <c r="AR132" i="1" s="1"/>
  <c r="U14" i="1"/>
  <c r="U38" i="1"/>
  <c r="AS43" i="1"/>
  <c r="AA116" i="1"/>
  <c r="AD116" i="1" s="1"/>
  <c r="AA129" i="1"/>
  <c r="AA133" i="1"/>
  <c r="AD133" i="1" s="1"/>
  <c r="AA136" i="1"/>
  <c r="AR136" i="1" s="1"/>
  <c r="AD23" i="1"/>
  <c r="J59" i="1"/>
  <c r="K77" i="1"/>
  <c r="AA104" i="1"/>
  <c r="AS104" i="1" s="1"/>
  <c r="AA107" i="1"/>
  <c r="AS107" i="1" s="1"/>
  <c r="L144" i="1"/>
  <c r="AA154" i="1"/>
  <c r="AD154" i="1" s="1"/>
  <c r="V148" i="1"/>
  <c r="V30" i="1"/>
  <c r="L42" i="1"/>
  <c r="AP44" i="1"/>
  <c r="AQ89" i="1"/>
  <c r="L111" i="1"/>
  <c r="AA120" i="1"/>
  <c r="AS120" i="1" s="1"/>
  <c r="AA130" i="1"/>
  <c r="AR130" i="1" s="1"/>
  <c r="AA134" i="1"/>
  <c r="AR134" i="1" s="1"/>
  <c r="AA137" i="1"/>
  <c r="AS137" i="1" s="1"/>
  <c r="AA148" i="1"/>
  <c r="AD148" i="1" s="1"/>
  <c r="U33" i="1"/>
  <c r="AA124" i="1"/>
  <c r="AS124" i="1" s="1"/>
  <c r="AA127" i="1"/>
  <c r="AR127" i="1" s="1"/>
  <c r="AA145" i="1"/>
  <c r="AS145" i="1" s="1"/>
  <c r="AA151" i="1"/>
  <c r="AR151" i="1" s="1"/>
  <c r="AA102" i="1"/>
  <c r="AS102" i="1" s="1"/>
  <c r="AA105" i="1"/>
  <c r="AS105" i="1" s="1"/>
  <c r="U108" i="1"/>
  <c r="AA121" i="1"/>
  <c r="AD121" i="1" s="1"/>
  <c r="AA141" i="1"/>
  <c r="AS141" i="1" s="1"/>
  <c r="K149" i="1"/>
  <c r="AP14" i="1"/>
  <c r="AS91" i="1"/>
  <c r="AA140" i="1"/>
  <c r="AR140" i="1" s="1"/>
  <c r="AQ17" i="1"/>
  <c r="V28" i="1"/>
  <c r="J9" i="1"/>
  <c r="L23" i="1"/>
  <c r="K34" i="1"/>
  <c r="L51" i="1"/>
  <c r="AP56" i="1"/>
  <c r="J81" i="1"/>
  <c r="U89" i="1"/>
  <c r="U94" i="1"/>
  <c r="AA108" i="1"/>
  <c r="AR108" i="1" s="1"/>
  <c r="AA111" i="1"/>
  <c r="L114" i="1"/>
  <c r="AA119" i="1"/>
  <c r="AS119" i="1" s="1"/>
  <c r="AA125" i="1"/>
  <c r="AS125" i="1" s="1"/>
  <c r="AA131" i="1"/>
  <c r="AQ131" i="1" s="1"/>
  <c r="AA143" i="1"/>
  <c r="AS143" i="1" s="1"/>
  <c r="AA155" i="1"/>
  <c r="AP155" i="1" s="1"/>
  <c r="AA149" i="1"/>
  <c r="AS149" i="1" s="1"/>
  <c r="V26" i="1"/>
  <c r="AQ70" i="1"/>
  <c r="V87" i="1"/>
  <c r="J92" i="1"/>
  <c r="U106" i="1"/>
  <c r="AA114" i="1"/>
  <c r="AS114" i="1" s="1"/>
  <c r="AA117" i="1"/>
  <c r="AR117" i="1" s="1"/>
  <c r="AA123" i="1"/>
  <c r="AD123" i="1" s="1"/>
  <c r="AA152" i="1"/>
  <c r="AR152" i="1" s="1"/>
  <c r="K63" i="1"/>
  <c r="K148" i="1"/>
  <c r="AQ22" i="1"/>
  <c r="J46" i="1"/>
  <c r="L66" i="1"/>
  <c r="J71" i="1"/>
  <c r="K80" i="1"/>
  <c r="AA144" i="1"/>
  <c r="AR144" i="1" s="1"/>
  <c r="AA153" i="1"/>
  <c r="AQ153" i="1" s="1"/>
  <c r="K14" i="1"/>
  <c r="J30" i="1"/>
  <c r="AD38" i="1"/>
  <c r="AD52" i="1"/>
  <c r="AQ66" i="1"/>
  <c r="L69" i="1"/>
  <c r="J22" i="1"/>
  <c r="AD71" i="1"/>
  <c r="V80" i="1"/>
  <c r="L91" i="1"/>
  <c r="U130" i="1"/>
  <c r="AS93" i="1"/>
  <c r="AD27" i="1"/>
  <c r="AS110" i="1"/>
  <c r="AR27" i="1"/>
  <c r="AR48" i="1"/>
  <c r="AQ152" i="1"/>
  <c r="AS38" i="1"/>
  <c r="AS82" i="1"/>
  <c r="AQ21" i="1"/>
  <c r="AD54" i="1"/>
  <c r="AD67" i="1"/>
  <c r="AD80" i="1"/>
  <c r="AP6" i="1"/>
  <c r="AD16" i="1"/>
  <c r="AS23" i="1"/>
  <c r="AS75" i="1"/>
  <c r="AQ16" i="1"/>
  <c r="AD104" i="1"/>
  <c r="AD117" i="1"/>
  <c r="L15" i="1"/>
  <c r="L17" i="1"/>
  <c r="V40" i="1"/>
  <c r="U44" i="1"/>
  <c r="K46" i="1"/>
  <c r="U48" i="1"/>
  <c r="AD62" i="1"/>
  <c r="U77" i="1"/>
  <c r="AD95" i="1"/>
  <c r="L103" i="1"/>
  <c r="AR104" i="1"/>
  <c r="L136" i="1"/>
  <c r="L143" i="1"/>
  <c r="L150" i="1"/>
  <c r="K4" i="1"/>
  <c r="J8" i="1"/>
  <c r="J32" i="1"/>
  <c r="J34" i="1"/>
  <c r="V44" i="1"/>
  <c r="V77" i="1"/>
  <c r="V79" i="1"/>
  <c r="V88" i="1"/>
  <c r="AS98" i="1"/>
  <c r="K105" i="1"/>
  <c r="V103" i="1"/>
  <c r="AQ15" i="1"/>
  <c r="L4" i="1"/>
  <c r="V22" i="1"/>
  <c r="L24" i="1"/>
  <c r="U34" i="1"/>
  <c r="J65" i="1"/>
  <c r="AD79" i="1"/>
  <c r="V94" i="1"/>
  <c r="L96" i="1"/>
  <c r="AS131" i="1"/>
  <c r="AQ148" i="1"/>
  <c r="K2" i="1"/>
  <c r="AP32" i="1"/>
  <c r="V34" i="1"/>
  <c r="J41" i="1"/>
  <c r="L63" i="1"/>
  <c r="V71" i="1"/>
  <c r="AQ79" i="1"/>
  <c r="AR101" i="1"/>
  <c r="V105" i="1"/>
  <c r="AD134" i="1"/>
  <c r="AA138" i="1"/>
  <c r="AS138" i="1" s="1"/>
  <c r="AA150" i="1"/>
  <c r="AP150" i="1" s="1"/>
  <c r="AQ24" i="1"/>
  <c r="AP34" i="1"/>
  <c r="AQ81" i="1"/>
  <c r="K102" i="1"/>
  <c r="AS103" i="1"/>
  <c r="V110" i="1"/>
  <c r="K117" i="1"/>
  <c r="AQ129" i="1"/>
  <c r="K135" i="1"/>
  <c r="AA146" i="1"/>
  <c r="AR146" i="1" s="1"/>
  <c r="U29" i="1"/>
  <c r="AQ67" i="1"/>
  <c r="AP93" i="1"/>
  <c r="AA156" i="1"/>
  <c r="AS156" i="1" s="1"/>
  <c r="U74" i="1"/>
  <c r="AQ82" i="1"/>
  <c r="AD93" i="1"/>
  <c r="AQ95" i="1"/>
  <c r="AR99" i="1"/>
  <c r="L102" i="1"/>
  <c r="L135" i="1"/>
  <c r="U137" i="1"/>
  <c r="AA139" i="1"/>
  <c r="AR139" i="1" s="1"/>
  <c r="AP16" i="1"/>
  <c r="AS29" i="1"/>
  <c r="AD45" i="1"/>
  <c r="K113" i="1"/>
  <c r="L59" i="1"/>
  <c r="AR7" i="1"/>
  <c r="AS31" i="1"/>
  <c r="K40" i="1"/>
  <c r="J42" i="1"/>
  <c r="U62" i="1"/>
  <c r="V95" i="1"/>
  <c r="L113" i="1"/>
  <c r="AP123" i="1"/>
  <c r="AS127" i="1"/>
  <c r="K150" i="1"/>
  <c r="V49" i="1"/>
  <c r="L49" i="1"/>
  <c r="V61" i="1"/>
  <c r="L61" i="1"/>
  <c r="V73" i="1"/>
  <c r="L73" i="1"/>
  <c r="V85" i="1"/>
  <c r="L85" i="1"/>
  <c r="L147" i="1"/>
  <c r="V147" i="1"/>
  <c r="L109" i="1"/>
  <c r="V109" i="1"/>
  <c r="L25" i="1"/>
  <c r="V25" i="1"/>
  <c r="V121" i="1"/>
  <c r="L121" i="1"/>
  <c r="V139" i="1"/>
  <c r="K139" i="1"/>
  <c r="V13" i="1"/>
  <c r="L13" i="1"/>
  <c r="K142" i="1"/>
  <c r="J142" i="1"/>
  <c r="U142" i="1"/>
  <c r="V154" i="1"/>
  <c r="L154" i="1"/>
  <c r="L37" i="1"/>
  <c r="V37" i="1"/>
  <c r="V133" i="1"/>
  <c r="L133" i="1"/>
  <c r="AQ123" i="1"/>
  <c r="V155" i="1"/>
  <c r="L155" i="1"/>
  <c r="V9" i="1"/>
  <c r="U12" i="1"/>
  <c r="V18" i="1"/>
  <c r="AS26" i="1"/>
  <c r="L31" i="1"/>
  <c r="V32" i="1"/>
  <c r="J35" i="1"/>
  <c r="K36" i="1"/>
  <c r="AP38" i="1"/>
  <c r="K42" i="1"/>
  <c r="U50" i="1"/>
  <c r="J53" i="1"/>
  <c r="V54" i="1"/>
  <c r="AR56" i="1"/>
  <c r="K59" i="1"/>
  <c r="J64" i="1"/>
  <c r="L67" i="1"/>
  <c r="V68" i="1"/>
  <c r="AQ71" i="1"/>
  <c r="AD76" i="1"/>
  <c r="J82" i="1"/>
  <c r="J83" i="1"/>
  <c r="L90" i="1"/>
  <c r="K92" i="1"/>
  <c r="U99" i="1"/>
  <c r="AS121" i="1"/>
  <c r="AD124" i="1"/>
  <c r="V127" i="1"/>
  <c r="AR133" i="1"/>
  <c r="AD145" i="1"/>
  <c r="AP152" i="1"/>
  <c r="K61" i="1"/>
  <c r="K35" i="1"/>
  <c r="L36" i="1"/>
  <c r="AQ38" i="1"/>
  <c r="F49" i="1"/>
  <c r="K53" i="1"/>
  <c r="AQ54" i="1"/>
  <c r="J58" i="1"/>
  <c r="J61" i="1"/>
  <c r="U75" i="1"/>
  <c r="J78" i="1"/>
  <c r="K82" i="1"/>
  <c r="K83" i="1"/>
  <c r="J101" i="1"/>
  <c r="U102" i="1"/>
  <c r="J117" i="1"/>
  <c r="AP118" i="1"/>
  <c r="U135" i="1"/>
  <c r="J147" i="1"/>
  <c r="J155" i="1"/>
  <c r="J3" i="1"/>
  <c r="AR9" i="1"/>
  <c r="L11" i="1"/>
  <c r="K17" i="1"/>
  <c r="AP45" i="1"/>
  <c r="L47" i="1"/>
  <c r="AD50" i="1"/>
  <c r="AQ55" i="1"/>
  <c r="K58" i="1"/>
  <c r="AQ65" i="1"/>
  <c r="U67" i="1"/>
  <c r="K78" i="1"/>
  <c r="AQ80" i="1"/>
  <c r="L82" i="1"/>
  <c r="L83" i="1"/>
  <c r="AP110" i="1"/>
  <c r="U123" i="1"/>
  <c r="L126" i="1"/>
  <c r="AD127" i="1"/>
  <c r="L131" i="1"/>
  <c r="K147" i="1"/>
  <c r="V151" i="1"/>
  <c r="K155" i="1"/>
  <c r="J17" i="1"/>
  <c r="AD12" i="1"/>
  <c r="L35" i="1"/>
  <c r="AD6" i="1"/>
  <c r="AS9" i="1"/>
  <c r="AD31" i="1"/>
  <c r="U36" i="1"/>
  <c r="AS45" i="1"/>
  <c r="AQ50" i="1"/>
  <c r="AS55" i="1"/>
  <c r="K57" i="1"/>
  <c r="L58" i="1"/>
  <c r="AD75" i="1"/>
  <c r="L78" i="1"/>
  <c r="L95" i="1"/>
  <c r="V98" i="1"/>
  <c r="AD99" i="1"/>
  <c r="U117" i="1"/>
  <c r="AP127" i="1"/>
  <c r="F133" i="1"/>
  <c r="J143" i="1"/>
  <c r="J146" i="1"/>
  <c r="AQ25" i="1"/>
  <c r="AD32" i="1"/>
  <c r="K5" i="1"/>
  <c r="F13" i="1"/>
  <c r="K13" i="1" s="1"/>
  <c r="J16" i="1"/>
  <c r="AS25" i="1"/>
  <c r="AQ31" i="1"/>
  <c r="AQ42" i="1"/>
  <c r="AS50" i="1"/>
  <c r="AQ53" i="1"/>
  <c r="K56" i="1"/>
  <c r="J63" i="1"/>
  <c r="AQ75" i="1"/>
  <c r="AP99" i="1"/>
  <c r="J105" i="1"/>
  <c r="K114" i="1"/>
  <c r="K119" i="1"/>
  <c r="F121" i="1"/>
  <c r="AQ127" i="1"/>
  <c r="K143" i="1"/>
  <c r="U147" i="1"/>
  <c r="AP148" i="1"/>
  <c r="J150" i="1"/>
  <c r="U58" i="1"/>
  <c r="U78" i="1"/>
  <c r="V82" i="1"/>
  <c r="F97" i="1"/>
  <c r="U5" i="1"/>
  <c r="L10" i="1"/>
  <c r="AD14" i="1"/>
  <c r="AD21" i="1"/>
  <c r="U24" i="1"/>
  <c r="K32" i="1"/>
  <c r="AD35" i="1"/>
  <c r="F37" i="1"/>
  <c r="K38" i="1"/>
  <c r="L56" i="1"/>
  <c r="V57" i="1"/>
  <c r="AP67" i="1"/>
  <c r="L94" i="1"/>
  <c r="AQ98" i="1"/>
  <c r="AQ104" i="1"/>
  <c r="U105" i="1"/>
  <c r="J107" i="1"/>
  <c r="L116" i="1"/>
  <c r="AP117" i="1"/>
  <c r="AR131" i="1"/>
  <c r="AS134" i="1"/>
  <c r="J136" i="1"/>
  <c r="V140" i="1"/>
  <c r="K103" i="1"/>
  <c r="L107" i="1"/>
  <c r="J110" i="1"/>
  <c r="J113" i="1"/>
  <c r="L130" i="1"/>
  <c r="F145" i="1"/>
  <c r="J4" i="1"/>
  <c r="V7" i="1"/>
  <c r="AS14" i="1"/>
  <c r="AD19" i="1"/>
  <c r="AS21" i="1"/>
  <c r="AD49" i="1"/>
  <c r="K55" i="1"/>
  <c r="U60" i="1"/>
  <c r="K76" i="1"/>
  <c r="L84" i="1"/>
  <c r="K110" i="1"/>
  <c r="AD140" i="1"/>
  <c r="L156" i="1"/>
  <c r="K9" i="1"/>
  <c r="AD10" i="1"/>
  <c r="AS19" i="1"/>
  <c r="F25" i="1"/>
  <c r="K28" i="1"/>
  <c r="AQ29" i="1"/>
  <c r="AD33" i="1"/>
  <c r="K54" i="1"/>
  <c r="L55" i="1"/>
  <c r="AQ63" i="1"/>
  <c r="K65" i="1"/>
  <c r="AP69" i="1"/>
  <c r="F73" i="1"/>
  <c r="J75" i="1"/>
  <c r="AS89" i="1"/>
  <c r="K99" i="1"/>
  <c r="V100" i="1"/>
  <c r="J102" i="1"/>
  <c r="AQ105" i="1"/>
  <c r="AD108" i="1"/>
  <c r="J124" i="1"/>
  <c r="J135" i="1"/>
  <c r="U139" i="1"/>
  <c r="L149" i="1"/>
  <c r="V152" i="1"/>
  <c r="V38" i="1"/>
  <c r="AR2" i="1"/>
  <c r="U4" i="1"/>
  <c r="AS5" i="1"/>
  <c r="AP7" i="1"/>
  <c r="AR16" i="1"/>
  <c r="AD26" i="1"/>
  <c r="AP33" i="1"/>
  <c r="J40" i="1"/>
  <c r="J45" i="1"/>
  <c r="AQ46" i="1"/>
  <c r="AQ48" i="1"/>
  <c r="AR60" i="1"/>
  <c r="L65" i="1"/>
  <c r="K75" i="1"/>
  <c r="AD86" i="1"/>
  <c r="AD91" i="1"/>
  <c r="AQ100" i="1"/>
  <c r="U103" i="1"/>
  <c r="AS122" i="1"/>
  <c r="AD128" i="1"/>
  <c r="L132" i="1"/>
  <c r="AS146" i="1"/>
  <c r="AD3" i="1"/>
  <c r="AP3" i="1"/>
  <c r="L33" i="1"/>
  <c r="V33" i="1"/>
  <c r="AP2" i="1"/>
  <c r="AP15" i="1"/>
  <c r="AP31" i="1"/>
  <c r="J31" i="1"/>
  <c r="U31" i="1"/>
  <c r="K31" i="1"/>
  <c r="AQ2" i="1"/>
  <c r="AP5" i="1"/>
  <c r="AD7" i="1"/>
  <c r="V12" i="1"/>
  <c r="L14" i="1"/>
  <c r="V14" i="1"/>
  <c r="AQ14" i="1"/>
  <c r="AP21" i="1"/>
  <c r="V29" i="1"/>
  <c r="K29" i="1"/>
  <c r="V39" i="1"/>
  <c r="L39" i="1"/>
  <c r="J43" i="1"/>
  <c r="U43" i="1"/>
  <c r="K43" i="1"/>
  <c r="AQ40" i="1"/>
  <c r="AD40" i="1"/>
  <c r="AS40" i="1"/>
  <c r="L16" i="1"/>
  <c r="V16" i="1"/>
  <c r="V27" i="1"/>
  <c r="L27" i="1"/>
  <c r="AP47" i="1"/>
  <c r="U23" i="1"/>
  <c r="K23" i="1"/>
  <c r="U10" i="1"/>
  <c r="J10" i="1"/>
  <c r="AP40" i="1"/>
  <c r="L64" i="1"/>
  <c r="V64" i="1"/>
  <c r="K64" i="1"/>
  <c r="AD4" i="1"/>
  <c r="AQ4" i="1"/>
  <c r="AP4" i="1"/>
  <c r="AP8" i="1"/>
  <c r="AD8" i="1"/>
  <c r="AS39" i="1"/>
  <c r="AP39" i="1"/>
  <c r="AQ3" i="1"/>
  <c r="AQ6" i="1"/>
  <c r="AQ13" i="1"/>
  <c r="AS13" i="1"/>
  <c r="AD13" i="1"/>
  <c r="K20" i="1"/>
  <c r="J20" i="1"/>
  <c r="K21" i="1"/>
  <c r="J23" i="1"/>
  <c r="L6" i="1"/>
  <c r="K16" i="1"/>
  <c r="U18" i="1"/>
  <c r="K18" i="1"/>
  <c r="J18" i="1"/>
  <c r="V19" i="1"/>
  <c r="AQ19" i="1"/>
  <c r="L22" i="1"/>
  <c r="K22" i="1"/>
  <c r="AD34" i="1"/>
  <c r="AS34" i="1"/>
  <c r="AR40" i="1"/>
  <c r="AQ74" i="1"/>
  <c r="AS74" i="1"/>
  <c r="AR74" i="1"/>
  <c r="AP74" i="1"/>
  <c r="AD74" i="1"/>
  <c r="L93" i="1"/>
  <c r="AQ93" i="1"/>
  <c r="V93" i="1"/>
  <c r="K93" i="1"/>
  <c r="AD106" i="1"/>
  <c r="AS106" i="1"/>
  <c r="AP106" i="1"/>
  <c r="AR106" i="1"/>
  <c r="AQ106" i="1"/>
  <c r="K3" i="1"/>
  <c r="AR3" i="1"/>
  <c r="U7" i="1"/>
  <c r="K7" i="1"/>
  <c r="AQ7" i="1"/>
  <c r="K10" i="1"/>
  <c r="K19" i="1"/>
  <c r="V20" i="1"/>
  <c r="L20" i="1"/>
  <c r="L45" i="1"/>
  <c r="V45" i="1"/>
  <c r="AQ45" i="1"/>
  <c r="K45" i="1"/>
  <c r="K6" i="1"/>
  <c r="J6" i="1"/>
  <c r="J21" i="1"/>
  <c r="J11" i="1"/>
  <c r="K11" i="1"/>
  <c r="L3" i="1"/>
  <c r="AS3" i="1"/>
  <c r="U6" i="1"/>
  <c r="AD9" i="1"/>
  <c r="AQ9" i="1"/>
  <c r="V41" i="1"/>
  <c r="L41" i="1"/>
  <c r="K41" i="1"/>
  <c r="AD2" i="1"/>
  <c r="K12" i="1"/>
  <c r="AS15" i="1"/>
  <c r="AR15" i="1"/>
  <c r="AD15" i="1"/>
  <c r="U20" i="1"/>
  <c r="AQ28" i="1"/>
  <c r="AD28" i="1"/>
  <c r="AR34" i="1"/>
  <c r="V60" i="1"/>
  <c r="AQ60" i="1"/>
  <c r="L60" i="1"/>
  <c r="K60" i="1"/>
  <c r="AD61" i="1"/>
  <c r="V108" i="1"/>
  <c r="L108" i="1"/>
  <c r="K108" i="1"/>
  <c r="K15" i="1"/>
  <c r="U15" i="1"/>
  <c r="AQ12" i="1"/>
  <c r="AS20" i="1"/>
  <c r="AP20" i="1"/>
  <c r="AP23" i="1"/>
  <c r="L70" i="1"/>
  <c r="V70" i="1"/>
  <c r="AS83" i="1"/>
  <c r="AP83" i="1"/>
  <c r="AR83" i="1"/>
  <c r="AQ83" i="1"/>
  <c r="AD83" i="1"/>
  <c r="V8" i="1"/>
  <c r="L8" i="1"/>
  <c r="AR8" i="1"/>
  <c r="AD24" i="1"/>
  <c r="AP24" i="1"/>
  <c r="L62" i="1"/>
  <c r="V62" i="1"/>
  <c r="K62" i="1"/>
  <c r="U66" i="1"/>
  <c r="K66" i="1"/>
  <c r="J66" i="1"/>
  <c r="K27" i="1"/>
  <c r="J27" i="1"/>
  <c r="AQ8" i="1"/>
  <c r="AS4" i="1"/>
  <c r="K8" i="1"/>
  <c r="AS22" i="1"/>
  <c r="AR22" i="1"/>
  <c r="AQ18" i="1"/>
  <c r="AR18" i="1"/>
  <c r="U2" i="1"/>
  <c r="AS8" i="1"/>
  <c r="U13" i="1"/>
  <c r="AD20" i="1"/>
  <c r="AS11" i="1"/>
  <c r="AP17" i="1"/>
  <c r="AD17" i="1"/>
  <c r="AR17" i="1"/>
  <c r="AS17" i="1"/>
  <c r="AQ27" i="1"/>
  <c r="T241" i="1"/>
  <c r="AR6" i="1"/>
  <c r="AR42" i="1"/>
  <c r="U19" i="1"/>
  <c r="V21" i="1"/>
  <c r="AQ23" i="1"/>
  <c r="AP27" i="1"/>
  <c r="K33" i="1"/>
  <c r="K39" i="1"/>
  <c r="AS42" i="1"/>
  <c r="L48" i="1"/>
  <c r="AP50" i="1"/>
  <c r="K52" i="1"/>
  <c r="J54" i="1"/>
  <c r="J56" i="1"/>
  <c r="U70" i="1"/>
  <c r="K70" i="1"/>
  <c r="L72" i="1"/>
  <c r="V74" i="1"/>
  <c r="J79" i="1"/>
  <c r="K79" i="1"/>
  <c r="AD82" i="1"/>
  <c r="AP82" i="1"/>
  <c r="AP84" i="1"/>
  <c r="AR84" i="1"/>
  <c r="AD84" i="1"/>
  <c r="AS84" i="1"/>
  <c r="AQ84" i="1"/>
  <c r="AQ91" i="1"/>
  <c r="J93" i="1"/>
  <c r="U93" i="1"/>
  <c r="K111" i="1"/>
  <c r="AD118" i="1"/>
  <c r="AR118" i="1"/>
  <c r="AS118" i="1"/>
  <c r="AS44" i="1"/>
  <c r="AQ44" i="1"/>
  <c r="V46" i="1"/>
  <c r="V50" i="1"/>
  <c r="V52" i="1"/>
  <c r="AP65" i="1"/>
  <c r="AD65" i="1"/>
  <c r="AP77" i="1"/>
  <c r="AQ78" i="1"/>
  <c r="V101" i="1"/>
  <c r="AQ101" i="1"/>
  <c r="L101" i="1"/>
  <c r="AQ109" i="1"/>
  <c r="AR109" i="1"/>
  <c r="AP109" i="1"/>
  <c r="AD109" i="1"/>
  <c r="AS116" i="1"/>
  <c r="AQ120" i="1"/>
  <c r="K126" i="1"/>
  <c r="U126" i="1"/>
  <c r="J126" i="1"/>
  <c r="AD135" i="1"/>
  <c r="AS135" i="1"/>
  <c r="AR135" i="1"/>
  <c r="AQ135" i="1"/>
  <c r="V137" i="1"/>
  <c r="L137" i="1"/>
  <c r="K137" i="1"/>
  <c r="AQ137" i="1"/>
  <c r="K51" i="1"/>
  <c r="U56" i="1"/>
  <c r="AQ77" i="1"/>
  <c r="AR85" i="1"/>
  <c r="U88" i="1"/>
  <c r="J88" i="1"/>
  <c r="K90" i="1"/>
  <c r="J90" i="1"/>
  <c r="J96" i="1"/>
  <c r="K96" i="1"/>
  <c r="U98" i="1"/>
  <c r="J98" i="1"/>
  <c r="AR112" i="1"/>
  <c r="AD112" i="1"/>
  <c r="AQ112" i="1"/>
  <c r="AP112" i="1"/>
  <c r="AD113" i="1"/>
  <c r="AP113" i="1"/>
  <c r="AS113" i="1"/>
  <c r="AQ128" i="1"/>
  <c r="J132" i="1"/>
  <c r="U132" i="1"/>
  <c r="K132" i="1"/>
  <c r="AP135" i="1"/>
  <c r="L43" i="1"/>
  <c r="AD44" i="1"/>
  <c r="J47" i="1"/>
  <c r="AD48" i="1"/>
  <c r="AP48" i="1"/>
  <c r="J55" i="1"/>
  <c r="AD63" i="1"/>
  <c r="AP66" i="1"/>
  <c r="K68" i="1"/>
  <c r="AP68" i="1"/>
  <c r="AR77" i="1"/>
  <c r="J80" i="1"/>
  <c r="L81" i="1"/>
  <c r="V81" i="1"/>
  <c r="K81" i="1"/>
  <c r="U87" i="1"/>
  <c r="K87" i="1"/>
  <c r="U100" i="1"/>
  <c r="J100" i="1"/>
  <c r="K100" i="1"/>
  <c r="K101" i="1"/>
  <c r="AS111" i="1"/>
  <c r="AP111" i="1"/>
  <c r="AD111" i="1"/>
  <c r="AP142" i="1"/>
  <c r="AD142" i="1"/>
  <c r="AQ142" i="1"/>
  <c r="AS142" i="1"/>
  <c r="AR142" i="1"/>
  <c r="AD46" i="1"/>
  <c r="AS46" i="1"/>
  <c r="AP10" i="1"/>
  <c r="AP12" i="1"/>
  <c r="AS12" i="1"/>
  <c r="K24" i="1"/>
  <c r="K26" i="1"/>
  <c r="J28" i="1"/>
  <c r="AD29" i="1"/>
  <c r="U39" i="1"/>
  <c r="AD42" i="1"/>
  <c r="K47" i="1"/>
  <c r="J51" i="1"/>
  <c r="AS56" i="1"/>
  <c r="AQ56" i="1"/>
  <c r="J57" i="1"/>
  <c r="AR66" i="1"/>
  <c r="AQ68" i="1"/>
  <c r="AR73" i="1"/>
  <c r="AS77" i="1"/>
  <c r="K85" i="1"/>
  <c r="U85" i="1"/>
  <c r="K86" i="1"/>
  <c r="AP86" i="1"/>
  <c r="J86" i="1"/>
  <c r="K88" i="1"/>
  <c r="V97" i="1"/>
  <c r="L97" i="1"/>
  <c r="K98" i="1"/>
  <c r="AQ118" i="1"/>
  <c r="J123" i="1"/>
  <c r="K123" i="1"/>
  <c r="V124" i="1"/>
  <c r="L124" i="1"/>
  <c r="AS66" i="1"/>
  <c r="AR68" i="1"/>
  <c r="J120" i="1"/>
  <c r="U120" i="1"/>
  <c r="K120" i="1"/>
  <c r="U153" i="1"/>
  <c r="K153" i="1"/>
  <c r="J153" i="1"/>
  <c r="G241" i="1"/>
  <c r="L5" i="1"/>
  <c r="AD25" i="1"/>
  <c r="U26" i="1"/>
  <c r="AQ26" i="1"/>
  <c r="K30" i="1"/>
  <c r="K44" i="1"/>
  <c r="AR49" i="1"/>
  <c r="L53" i="1"/>
  <c r="AD58" i="1"/>
  <c r="AS58" i="1"/>
  <c r="AD60" i="1"/>
  <c r="AP60" i="1"/>
  <c r="U68" i="1"/>
  <c r="AS68" i="1"/>
  <c r="K71" i="1"/>
  <c r="V76" i="1"/>
  <c r="AR79" i="1"/>
  <c r="U80" i="1"/>
  <c r="J84" i="1"/>
  <c r="U84" i="1"/>
  <c r="K84" i="1"/>
  <c r="J85" i="1"/>
  <c r="U90" i="1"/>
  <c r="U96" i="1"/>
  <c r="AS112" i="1"/>
  <c r="AQ113" i="1"/>
  <c r="V120" i="1"/>
  <c r="L120" i="1"/>
  <c r="K124" i="1"/>
  <c r="AQ126" i="1"/>
  <c r="AP129" i="1"/>
  <c r="AD129" i="1"/>
  <c r="AS129" i="1"/>
  <c r="AR129" i="1"/>
  <c r="AS49" i="1"/>
  <c r="AR81" i="1"/>
  <c r="AS100" i="1"/>
  <c r="AP100" i="1"/>
  <c r="AR100" i="1"/>
  <c r="AD100" i="1"/>
  <c r="L106" i="1"/>
  <c r="K106" i="1"/>
  <c r="K116" i="1"/>
  <c r="U116" i="1"/>
  <c r="V118" i="1"/>
  <c r="L118" i="1"/>
  <c r="K118" i="1"/>
  <c r="AP63" i="1"/>
  <c r="U72" i="1"/>
  <c r="K72" i="1"/>
  <c r="AD73" i="1"/>
  <c r="AQ73" i="1"/>
  <c r="K74" i="1"/>
  <c r="AD81" i="1"/>
  <c r="AQ88" i="1"/>
  <c r="AP88" i="1"/>
  <c r="AQ90" i="1"/>
  <c r="AS90" i="1"/>
  <c r="AP90" i="1"/>
  <c r="AD90" i="1"/>
  <c r="AR95" i="1"/>
  <c r="AP95" i="1"/>
  <c r="AQ97" i="1"/>
  <c r="AS97" i="1"/>
  <c r="K107" i="1"/>
  <c r="J115" i="1"/>
  <c r="U115" i="1"/>
  <c r="K115" i="1"/>
  <c r="AP115" i="1"/>
  <c r="J116" i="1"/>
  <c r="AP120" i="1"/>
  <c r="AR120" i="1"/>
  <c r="AD120" i="1"/>
  <c r="U134" i="1"/>
  <c r="J134" i="1"/>
  <c r="K134" i="1"/>
  <c r="AP134" i="1"/>
  <c r="AS32" i="1"/>
  <c r="AQ32" i="1"/>
  <c r="AR44" i="1"/>
  <c r="AP46" i="1"/>
  <c r="K48" i="1"/>
  <c r="K50" i="1"/>
  <c r="J52" i="1"/>
  <c r="AP53" i="1"/>
  <c r="AD53" i="1"/>
  <c r="U61" i="1"/>
  <c r="U63" i="1"/>
  <c r="AR63" i="1"/>
  <c r="AR65" i="1"/>
  <c r="AD66" i="1"/>
  <c r="AR71" i="1"/>
  <c r="AP71" i="1"/>
  <c r="J72" i="1"/>
  <c r="U76" i="1"/>
  <c r="AQ85" i="1"/>
  <c r="AP85" i="1"/>
  <c r="AD85" i="1"/>
  <c r="AS87" i="1"/>
  <c r="AR87" i="1"/>
  <c r="AD87" i="1"/>
  <c r="AQ87" i="1"/>
  <c r="AP87" i="1"/>
  <c r="AD88" i="1"/>
  <c r="L128" i="1"/>
  <c r="V92" i="1"/>
  <c r="L92" i="1"/>
  <c r="AS117" i="1"/>
  <c r="K128" i="1"/>
  <c r="U128" i="1"/>
  <c r="J128" i="1"/>
  <c r="K131" i="1"/>
  <c r="K138" i="1"/>
  <c r="U138" i="1"/>
  <c r="J138" i="1"/>
  <c r="U129" i="1"/>
  <c r="J129" i="1"/>
  <c r="AD150" i="1"/>
  <c r="AQ150" i="1"/>
  <c r="AS150" i="1"/>
  <c r="L153" i="1"/>
  <c r="V153" i="1"/>
  <c r="K140" i="1"/>
  <c r="J140" i="1"/>
  <c r="AP140" i="1"/>
  <c r="AQ143" i="1"/>
  <c r="AS80" i="1"/>
  <c r="AP80" i="1"/>
  <c r="K104" i="1"/>
  <c r="U104" i="1"/>
  <c r="AP105" i="1"/>
  <c r="AD105" i="1"/>
  <c r="U112" i="1"/>
  <c r="K112" i="1"/>
  <c r="U114" i="1"/>
  <c r="AQ115" i="1"/>
  <c r="V115" i="1"/>
  <c r="L115" i="1"/>
  <c r="AS123" i="1"/>
  <c r="AR123" i="1"/>
  <c r="K129" i="1"/>
  <c r="AQ140" i="1"/>
  <c r="AP19" i="1"/>
  <c r="K69" i="1"/>
  <c r="AD89" i="1"/>
  <c r="AP89" i="1"/>
  <c r="AR89" i="1"/>
  <c r="AS92" i="1"/>
  <c r="AR92" i="1"/>
  <c r="K109" i="1"/>
  <c r="U109" i="1"/>
  <c r="J109" i="1"/>
  <c r="U111" i="1"/>
  <c r="AR150" i="1"/>
  <c r="L122" i="1"/>
  <c r="K122" i="1"/>
  <c r="V129" i="1"/>
  <c r="L141" i="1"/>
  <c r="J154" i="1"/>
  <c r="U154" i="1"/>
  <c r="K154" i="1"/>
  <c r="J69" i="1"/>
  <c r="J91" i="1"/>
  <c r="AP91" i="1"/>
  <c r="U91" i="1"/>
  <c r="K91" i="1"/>
  <c r="L99" i="1"/>
  <c r="L104" i="1"/>
  <c r="L112" i="1"/>
  <c r="J119" i="1"/>
  <c r="V125" i="1"/>
  <c r="K125" i="1"/>
  <c r="K130" i="1"/>
  <c r="AQ130" i="1"/>
  <c r="U140" i="1"/>
  <c r="L134" i="1"/>
  <c r="L146" i="1"/>
  <c r="AD155" i="1"/>
  <c r="AQ155" i="1"/>
  <c r="J127" i="1"/>
  <c r="K127" i="1"/>
  <c r="AP131" i="1"/>
  <c r="U144" i="1"/>
  <c r="J144" i="1"/>
  <c r="K144" i="1"/>
  <c r="L86" i="1"/>
  <c r="AQ86" i="1"/>
  <c r="V86" i="1"/>
  <c r="V89" i="1"/>
  <c r="K89" i="1"/>
  <c r="AP92" i="1"/>
  <c r="U95" i="1"/>
  <c r="K95" i="1"/>
  <c r="AR105" i="1"/>
  <c r="L117" i="1"/>
  <c r="V117" i="1"/>
  <c r="AQ117" i="1"/>
  <c r="J131" i="1"/>
  <c r="V145" i="1"/>
  <c r="L145" i="1"/>
  <c r="U156" i="1"/>
  <c r="K156" i="1"/>
  <c r="J156" i="1"/>
  <c r="AS133" i="1"/>
  <c r="AQ133" i="1"/>
  <c r="U141" i="1"/>
  <c r="K141" i="1"/>
  <c r="K146" i="1"/>
  <c r="U152" i="1"/>
  <c r="K152" i="1"/>
  <c r="J152" i="1"/>
  <c r="AD101" i="1"/>
  <c r="AP101" i="1"/>
  <c r="AQ121" i="1"/>
  <c r="L123" i="1"/>
  <c r="AD131" i="1"/>
  <c r="AQ132" i="1"/>
  <c r="K136" i="1"/>
  <c r="AD137" i="1"/>
  <c r="AP137" i="1"/>
  <c r="V142" i="1"/>
  <c r="L142" i="1"/>
  <c r="AP130" i="1"/>
  <c r="AD130" i="1"/>
  <c r="AS140" i="1"/>
  <c r="U148" i="1"/>
  <c r="V149" i="1"/>
  <c r="AS152" i="1"/>
  <c r="AR148" i="1"/>
  <c r="AS148" i="1"/>
  <c r="AQ145" i="1"/>
  <c r="AS147" i="1"/>
  <c r="J151" i="1"/>
  <c r="AR145" i="1"/>
  <c r="K151" i="1"/>
  <c r="L152" i="1"/>
  <c r="L139" i="1"/>
  <c r="L151" i="1"/>
  <c r="AQ141" i="1" l="1"/>
  <c r="U145" i="1"/>
  <c r="M145" i="1"/>
  <c r="N145" i="1"/>
  <c r="AP141" i="1"/>
  <c r="AQ107" i="1"/>
  <c r="AQ76" i="1"/>
  <c r="AP114" i="1"/>
  <c r="AQ41" i="1"/>
  <c r="AD22" i="1"/>
  <c r="AR61" i="1"/>
  <c r="AD59" i="1"/>
  <c r="AR47" i="1"/>
  <c r="AS57" i="1"/>
  <c r="AD122" i="1"/>
  <c r="AQ35" i="1"/>
  <c r="AR138" i="1"/>
  <c r="AP64" i="1"/>
  <c r="AD141" i="1"/>
  <c r="AR96" i="1"/>
  <c r="AQ96" i="1"/>
  <c r="AP107" i="1"/>
  <c r="AQ144" i="1"/>
  <c r="AP35" i="1"/>
  <c r="AR126" i="1"/>
  <c r="AD132" i="1"/>
  <c r="AR141" i="1"/>
  <c r="AP126" i="1"/>
  <c r="AR94" i="1"/>
  <c r="AD96" i="1"/>
  <c r="AQ134" i="1"/>
  <c r="AQ122" i="1"/>
  <c r="AR153" i="1"/>
  <c r="AS69" i="1"/>
  <c r="AQ51" i="1"/>
  <c r="AP29" i="1"/>
  <c r="AQ114" i="1"/>
  <c r="AR70" i="1"/>
  <c r="AQ52" i="1"/>
  <c r="AR41" i="1"/>
  <c r="AS61" i="1"/>
  <c r="AP28" i="1"/>
  <c r="AP59" i="1"/>
  <c r="AS36" i="1"/>
  <c r="AD39" i="1"/>
  <c r="AS47" i="1"/>
  <c r="AQ10" i="1"/>
  <c r="AR143" i="1"/>
  <c r="K25" i="1"/>
  <c r="M25" i="1"/>
  <c r="N25" i="1"/>
  <c r="AS24" i="1"/>
  <c r="AD92" i="1"/>
  <c r="AQ30" i="1"/>
  <c r="J133" i="1"/>
  <c r="M133" i="1"/>
  <c r="N133" i="1"/>
  <c r="AP54" i="1"/>
  <c r="AQ5" i="1"/>
  <c r="AR51" i="1"/>
  <c r="AP57" i="1"/>
  <c r="AP104" i="1"/>
  <c r="AD51" i="1"/>
  <c r="AS33" i="1"/>
  <c r="AR11" i="1"/>
  <c r="AP52" i="1"/>
  <c r="AR121" i="1"/>
  <c r="AD107" i="1"/>
  <c r="AD30" i="1"/>
  <c r="AP26" i="1"/>
  <c r="AD98" i="1"/>
  <c r="AR67" i="1"/>
  <c r="AR52" i="1"/>
  <c r="AP75" i="1"/>
  <c r="AS132" i="1"/>
  <c r="AD78" i="1"/>
  <c r="AR124" i="1"/>
  <c r="U73" i="1"/>
  <c r="M73" i="1"/>
  <c r="N73" i="1"/>
  <c r="N37" i="1"/>
  <c r="M37" i="1"/>
  <c r="AS37" i="1"/>
  <c r="AD114" i="1"/>
  <c r="AP61" i="1"/>
  <c r="AQ47" i="1"/>
  <c r="K97" i="1"/>
  <c r="N97" i="1"/>
  <c r="M97" i="1"/>
  <c r="AP103" i="1"/>
  <c r="AP78" i="1"/>
  <c r="AP96" i="1"/>
  <c r="AP128" i="1"/>
  <c r="AS108" i="1"/>
  <c r="AQ62" i="1"/>
  <c r="AQ59" i="1"/>
  <c r="K121" i="1"/>
  <c r="M121" i="1"/>
  <c r="N121" i="1"/>
  <c r="AQ116" i="1"/>
  <c r="AP132" i="1"/>
  <c r="AP143" i="1"/>
  <c r="AD143" i="1"/>
  <c r="AS78" i="1"/>
  <c r="AD94" i="1"/>
  <c r="AR114" i="1"/>
  <c r="AP108" i="1"/>
  <c r="AR28" i="1"/>
  <c r="AP36" i="1"/>
  <c r="AR54" i="1"/>
  <c r="AP55" i="1"/>
  <c r="AQ136" i="1"/>
  <c r="AP81" i="1"/>
  <c r="AS115" i="1"/>
  <c r="AP70" i="1"/>
  <c r="AP124" i="1"/>
  <c r="AP51" i="1"/>
  <c r="AP62" i="1"/>
  <c r="AD152" i="1"/>
  <c r="AR88" i="1"/>
  <c r="AR72" i="1"/>
  <c r="AD72" i="1"/>
  <c r="AS10" i="1"/>
  <c r="AD55" i="1"/>
  <c r="AP144" i="1"/>
  <c r="AQ94" i="1"/>
  <c r="AR116" i="1"/>
  <c r="AS41" i="1"/>
  <c r="AQ108" i="1"/>
  <c r="AQ36" i="1"/>
  <c r="AQ57" i="1"/>
  <c r="J13" i="1"/>
  <c r="M13" i="1"/>
  <c r="M241" i="1" s="1"/>
  <c r="N13" i="1"/>
  <c r="N241" i="1" s="1"/>
  <c r="AS144" i="1"/>
  <c r="AR37" i="1"/>
  <c r="AQ103" i="1"/>
  <c r="P241" i="1"/>
  <c r="AP76" i="1"/>
  <c r="AP98" i="1"/>
  <c r="AQ72" i="1"/>
  <c r="AD41" i="1"/>
  <c r="AR59" i="1"/>
  <c r="AR107" i="1"/>
  <c r="O241" i="1"/>
  <c r="AR128" i="1"/>
  <c r="AR155" i="1"/>
  <c r="AD126" i="1"/>
  <c r="AP30" i="1"/>
  <c r="AD69" i="1"/>
  <c r="AQ43" i="1"/>
  <c r="AS70" i="1"/>
  <c r="AP116" i="1"/>
  <c r="AP11" i="1"/>
  <c r="AD18" i="1"/>
  <c r="AR20" i="1"/>
  <c r="AD36" i="1"/>
  <c r="AQ39" i="1"/>
  <c r="AP43" i="1"/>
  <c r="AD43" i="1"/>
  <c r="AR147" i="1"/>
  <c r="AS155" i="1"/>
  <c r="AQ99" i="1"/>
  <c r="AQ138" i="1"/>
  <c r="AP72" i="1"/>
  <c r="AD97" i="1"/>
  <c r="AP79" i="1"/>
  <c r="AQ124" i="1"/>
  <c r="AQ58" i="1"/>
  <c r="AP94" i="1"/>
  <c r="AQ11" i="1"/>
  <c r="AP18" i="1"/>
  <c r="AQ33" i="1"/>
  <c r="AQ64" i="1"/>
  <c r="AQ69" i="1"/>
  <c r="AP122" i="1"/>
  <c r="AR35" i="1"/>
  <c r="AD5" i="1"/>
  <c r="AD241" i="1" s="1"/>
  <c r="AD57" i="1"/>
  <c r="AQ110" i="1"/>
  <c r="AD64" i="1"/>
  <c r="AD115" i="1"/>
  <c r="AR76" i="1"/>
  <c r="J49" i="1"/>
  <c r="M49" i="1"/>
  <c r="N49" i="1"/>
  <c r="AQ37" i="1"/>
  <c r="AQ147" i="1"/>
  <c r="AD110" i="1"/>
  <c r="AP147" i="1"/>
  <c r="AD103" i="1"/>
  <c r="AR30" i="1"/>
  <c r="AS86" i="1"/>
  <c r="AS62" i="1"/>
  <c r="AR64" i="1"/>
  <c r="AS130" i="1"/>
  <c r="AD144" i="1"/>
  <c r="AR53" i="1"/>
  <c r="AS2" i="1"/>
  <c r="AA241" i="1"/>
  <c r="AP156" i="1"/>
  <c r="AR154" i="1"/>
  <c r="AQ151" i="1"/>
  <c r="AD136" i="1"/>
  <c r="AP136" i="1"/>
  <c r="AP119" i="1"/>
  <c r="AP102" i="1"/>
  <c r="AR119" i="1"/>
  <c r="AS151" i="1"/>
  <c r="AQ154" i="1"/>
  <c r="AS136" i="1"/>
  <c r="AQ119" i="1"/>
  <c r="AR125" i="1"/>
  <c r="AS139" i="1"/>
  <c r="AD151" i="1"/>
  <c r="AP151" i="1"/>
  <c r="AQ125" i="1"/>
  <c r="AD125" i="1"/>
  <c r="AP154" i="1"/>
  <c r="AR137" i="1"/>
  <c r="AS154" i="1"/>
  <c r="AP125" i="1"/>
  <c r="AD102" i="1"/>
  <c r="AQ102" i="1"/>
  <c r="AR102" i="1"/>
  <c r="AD119" i="1"/>
  <c r="AS153" i="1"/>
  <c r="AR149" i="1"/>
  <c r="AQ149" i="1"/>
  <c r="AP149" i="1"/>
  <c r="AD149" i="1"/>
  <c r="AQ111" i="1"/>
  <c r="AR111" i="1"/>
  <c r="AD153" i="1"/>
  <c r="AP153" i="1"/>
  <c r="AP139" i="1"/>
  <c r="AQ139" i="1"/>
  <c r="AD146" i="1"/>
  <c r="AP146" i="1"/>
  <c r="AQ156" i="1"/>
  <c r="AP138" i="1"/>
  <c r="AQ146" i="1"/>
  <c r="AD138" i="1"/>
  <c r="AD139" i="1"/>
  <c r="V241" i="1"/>
  <c r="L241" i="1"/>
  <c r="J246" i="1" s="1"/>
  <c r="F241" i="1"/>
  <c r="H245" i="1" s="1"/>
  <c r="AP121" i="1"/>
  <c r="AR156" i="1"/>
  <c r="AD156" i="1"/>
  <c r="AP49" i="1"/>
  <c r="K133" i="1"/>
  <c r="AP133" i="1"/>
  <c r="U133" i="1"/>
  <c r="K37" i="1"/>
  <c r="J37" i="1"/>
  <c r="AP37" i="1"/>
  <c r="U25" i="1"/>
  <c r="J25" i="1"/>
  <c r="AP73" i="1"/>
  <c r="J73" i="1"/>
  <c r="AP25" i="1"/>
  <c r="AP145" i="1"/>
  <c r="U97" i="1"/>
  <c r="J97" i="1"/>
  <c r="AP97" i="1"/>
  <c r="K73" i="1"/>
  <c r="J145" i="1"/>
  <c r="U37" i="1"/>
  <c r="AP13" i="1"/>
  <c r="K49" i="1"/>
  <c r="U49" i="1"/>
  <c r="K145" i="1"/>
  <c r="U121" i="1"/>
  <c r="J121" i="1"/>
  <c r="F244" i="1"/>
  <c r="N251" i="1" s="1"/>
  <c r="J244" i="1"/>
  <c r="H246" i="1"/>
  <c r="I247" i="1" l="1"/>
  <c r="K245" i="1"/>
  <c r="L245" i="1"/>
  <c r="I248" i="1"/>
  <c r="K246" i="1"/>
  <c r="J247" i="1"/>
  <c r="K241" i="1"/>
  <c r="I246" i="1" s="1"/>
  <c r="J248" i="1"/>
  <c r="L246" i="1"/>
  <c r="U241" i="1"/>
  <c r="J241" i="1"/>
  <c r="I245" i="1" s="1"/>
  <c r="F246" i="1"/>
  <c r="N253" i="1" s="1"/>
  <c r="AQ241" i="1"/>
  <c r="I244" i="1"/>
  <c r="AP241" i="1"/>
  <c r="AR241" i="1"/>
  <c r="AS241" i="1"/>
  <c r="F245" i="1"/>
  <c r="N252" i="1" s="1"/>
  <c r="J245" i="1" l="1"/>
  <c r="H251" i="1" a="1"/>
  <c r="J255" i="1" l="1"/>
  <c r="H254" i="1"/>
  <c r="K252" i="1"/>
  <c r="H253" i="1"/>
  <c r="L251" i="1"/>
  <c r="H255" i="1"/>
  <c r="I251" i="1"/>
  <c r="I253" i="1"/>
  <c r="H251" i="1"/>
  <c r="I254" i="1"/>
  <c r="K255" i="1"/>
  <c r="J254" i="1"/>
  <c r="J251" i="1"/>
  <c r="K251" i="1"/>
  <c r="K253" i="1"/>
  <c r="H252" i="1"/>
  <c r="L255" i="1"/>
  <c r="J253" i="1"/>
  <c r="I252" i="1"/>
  <c r="K254" i="1"/>
  <c r="L253" i="1"/>
  <c r="J252" i="1"/>
  <c r="L252" i="1"/>
  <c r="L254" i="1"/>
  <c r="I255" i="1"/>
  <c r="P251" i="1" l="1" a="1"/>
  <c r="P255" i="1" l="1"/>
  <c r="P254" i="1"/>
  <c r="P251" i="1"/>
  <c r="P252" i="1"/>
  <c r="P253" i="1"/>
  <c r="U257" i="1" l="1"/>
  <c r="U258" i="1" s="1"/>
  <c r="Y253" i="1"/>
  <c r="Z253" i="1" s="1"/>
  <c r="AM247" i="1"/>
  <c r="U252" i="1"/>
  <c r="B254" i="1" s="1"/>
  <c r="AA253" i="1"/>
  <c r="AB253" i="1"/>
  <c r="AH10" i="1"/>
  <c r="AH18" i="1"/>
  <c r="AH26" i="1"/>
  <c r="AH34" i="1"/>
  <c r="AH42" i="1"/>
  <c r="AH50" i="1"/>
  <c r="AH58" i="1"/>
  <c r="AH66" i="1"/>
  <c r="AH74" i="1"/>
  <c r="AH82" i="1"/>
  <c r="AH90" i="1"/>
  <c r="AH98" i="1"/>
  <c r="AH106" i="1"/>
  <c r="AH114" i="1"/>
  <c r="AH122" i="1"/>
  <c r="AH130" i="1"/>
  <c r="AH138" i="1"/>
  <c r="AH146" i="1"/>
  <c r="AH154" i="1"/>
  <c r="AH3" i="1"/>
  <c r="AH11" i="1"/>
  <c r="AH19" i="1"/>
  <c r="AH27" i="1"/>
  <c r="AH35" i="1"/>
  <c r="AH43" i="1"/>
  <c r="AH51" i="1"/>
  <c r="AH59" i="1"/>
  <c r="AH67" i="1"/>
  <c r="AH75" i="1"/>
  <c r="AH83" i="1"/>
  <c r="AH91" i="1"/>
  <c r="AH99" i="1"/>
  <c r="AH107" i="1"/>
  <c r="AH115" i="1"/>
  <c r="AH123" i="1"/>
  <c r="AH131" i="1"/>
  <c r="AH139" i="1"/>
  <c r="AH147" i="1"/>
  <c r="AH155" i="1"/>
  <c r="AH5" i="1"/>
  <c r="AH13" i="1"/>
  <c r="AH21" i="1"/>
  <c r="AH29" i="1"/>
  <c r="AH37" i="1"/>
  <c r="AH45" i="1"/>
  <c r="AH53" i="1"/>
  <c r="AH61" i="1"/>
  <c r="AH4" i="1"/>
  <c r="AH16" i="1"/>
  <c r="AH30" i="1"/>
  <c r="AH41" i="1"/>
  <c r="AH55" i="1"/>
  <c r="AH68" i="1"/>
  <c r="AH78" i="1"/>
  <c r="AH88" i="1"/>
  <c r="AH100" i="1"/>
  <c r="AH110" i="1"/>
  <c r="AH120" i="1"/>
  <c r="AH132" i="1"/>
  <c r="AH142" i="1"/>
  <c r="AH152" i="1"/>
  <c r="AH92" i="1"/>
  <c r="AH134" i="1"/>
  <c r="AH156" i="1"/>
  <c r="AH6" i="1"/>
  <c r="AH17" i="1"/>
  <c r="AH31" i="1"/>
  <c r="AH44" i="1"/>
  <c r="AH56" i="1"/>
  <c r="AH69" i="1"/>
  <c r="AH79" i="1"/>
  <c r="AH89" i="1"/>
  <c r="AH101" i="1"/>
  <c r="AH111" i="1"/>
  <c r="AH121" i="1"/>
  <c r="AH133" i="1"/>
  <c r="AH143" i="1"/>
  <c r="AH153" i="1"/>
  <c r="AH46" i="1"/>
  <c r="AH70" i="1"/>
  <c r="AH102" i="1"/>
  <c r="AH112" i="1"/>
  <c r="AH144" i="1"/>
  <c r="AH7" i="1"/>
  <c r="AH20" i="1"/>
  <c r="AH32" i="1"/>
  <c r="AH57" i="1"/>
  <c r="AH80" i="1"/>
  <c r="AH124" i="1"/>
  <c r="AH22" i="1"/>
  <c r="AH39" i="1"/>
  <c r="AH62" i="1"/>
  <c r="AH77" i="1"/>
  <c r="AH95" i="1"/>
  <c r="AH113" i="1"/>
  <c r="AH128" i="1"/>
  <c r="AH148" i="1"/>
  <c r="AH24" i="1"/>
  <c r="AH64" i="1"/>
  <c r="AH97" i="1"/>
  <c r="AH135" i="1"/>
  <c r="AH23" i="1"/>
  <c r="AH40" i="1"/>
  <c r="AH63" i="1"/>
  <c r="AH81" i="1"/>
  <c r="AH96" i="1"/>
  <c r="AH116" i="1"/>
  <c r="AH129" i="1"/>
  <c r="AH149" i="1"/>
  <c r="AH47" i="1"/>
  <c r="AH84" i="1"/>
  <c r="AH117" i="1"/>
  <c r="AH150" i="1"/>
  <c r="AH8" i="1"/>
  <c r="AH25" i="1"/>
  <c r="AH48" i="1"/>
  <c r="AH65" i="1"/>
  <c r="AH85" i="1"/>
  <c r="AH103" i="1"/>
  <c r="AH118" i="1"/>
  <c r="AH136" i="1"/>
  <c r="AH151" i="1"/>
  <c r="AH28" i="1"/>
  <c r="AH49" i="1"/>
  <c r="AH71" i="1"/>
  <c r="AH86" i="1"/>
  <c r="AH104" i="1"/>
  <c r="AH119" i="1"/>
  <c r="AH137" i="1"/>
  <c r="AH2" i="1"/>
  <c r="AH9" i="1"/>
  <c r="AH12" i="1"/>
  <c r="AH33" i="1"/>
  <c r="AH52" i="1"/>
  <c r="AH72" i="1"/>
  <c r="AH87" i="1"/>
  <c r="AH105" i="1"/>
  <c r="AH125" i="1"/>
  <c r="AH140" i="1"/>
  <c r="AH14" i="1"/>
  <c r="AH36" i="1"/>
  <c r="AH54" i="1"/>
  <c r="AH73" i="1"/>
  <c r="AH93" i="1"/>
  <c r="AH108" i="1"/>
  <c r="AH126" i="1"/>
  <c r="AH141" i="1"/>
  <c r="AH76" i="1"/>
  <c r="AH127" i="1"/>
  <c r="AH145" i="1"/>
  <c r="AH60" i="1"/>
  <c r="AH94" i="1"/>
  <c r="AH109" i="1"/>
  <c r="AH15" i="1"/>
  <c r="AH38" i="1"/>
  <c r="Z153" i="1"/>
  <c r="AG49" i="1"/>
  <c r="Z45" i="1"/>
  <c r="AG43" i="1"/>
  <c r="Z17" i="1"/>
  <c r="AG145" i="1"/>
  <c r="Z89" i="1"/>
  <c r="Z33" i="1"/>
  <c r="AG133" i="1"/>
  <c r="Z67" i="1"/>
  <c r="AG14" i="1"/>
  <c r="Z110" i="1"/>
  <c r="Z87" i="1"/>
  <c r="AG35" i="1"/>
  <c r="Z30" i="1"/>
  <c r="Z117" i="1"/>
  <c r="Z136" i="1"/>
  <c r="Z55" i="1"/>
  <c r="AG24" i="1"/>
  <c r="AG154" i="1"/>
  <c r="Z95" i="1"/>
  <c r="Z31" i="1"/>
  <c r="Z38" i="1"/>
  <c r="Z103" i="1"/>
  <c r="Z61" i="1"/>
  <c r="AG141" i="1"/>
  <c r="Z125" i="1"/>
  <c r="Z52" i="1"/>
  <c r="Z50" i="1"/>
  <c r="Z48" i="1"/>
  <c r="Z121" i="1"/>
  <c r="AG142" i="1"/>
  <c r="Z115" i="1"/>
  <c r="Z77" i="1"/>
  <c r="Z130" i="1"/>
  <c r="AG45" i="1"/>
  <c r="Z119" i="1"/>
  <c r="AG32" i="1"/>
  <c r="AG11" i="1"/>
  <c r="AG126" i="1"/>
  <c r="Z147" i="1"/>
  <c r="AG114" i="1"/>
  <c r="AG10" i="1"/>
  <c r="Z14" i="1"/>
  <c r="Z140" i="1"/>
  <c r="Z88" i="1"/>
  <c r="Z23" i="1"/>
  <c r="AG106" i="1"/>
  <c r="Z5" i="1"/>
  <c r="Z152" i="1"/>
  <c r="Z108" i="1"/>
  <c r="AG52" i="1"/>
  <c r="Z8" i="1"/>
  <c r="Z127" i="1"/>
  <c r="AG143" i="1"/>
  <c r="Z101" i="1"/>
  <c r="Z47" i="1"/>
  <c r="AG29" i="1"/>
  <c r="AG140" i="1"/>
  <c r="AG15" i="1"/>
  <c r="AG7" i="1"/>
  <c r="Z22" i="1"/>
  <c r="AG79" i="1"/>
  <c r="Z82" i="1"/>
  <c r="AG109" i="1"/>
  <c r="AG56" i="1"/>
  <c r="AG120" i="1"/>
  <c r="Z34" i="1"/>
  <c r="AG16" i="1"/>
  <c r="Z102" i="1"/>
  <c r="AG124" i="1"/>
  <c r="Z26" i="1"/>
  <c r="Z134" i="1"/>
  <c r="Z129" i="1"/>
  <c r="AG138" i="1"/>
  <c r="Z122" i="1"/>
  <c r="AG12" i="1"/>
  <c r="AG68" i="1"/>
  <c r="AG75" i="1"/>
  <c r="Z145" i="1"/>
  <c r="Z60" i="1"/>
  <c r="Z106" i="1"/>
  <c r="Z40" i="1"/>
  <c r="Z72" i="1"/>
  <c r="Z51" i="1"/>
  <c r="AG86" i="1"/>
  <c r="AG69" i="1"/>
  <c r="Z123" i="1"/>
  <c r="AG63" i="1"/>
  <c r="AG99" i="1"/>
  <c r="AG65" i="1"/>
  <c r="AG33" i="1"/>
  <c r="Z91" i="1"/>
  <c r="AG50" i="1"/>
  <c r="Z111" i="1"/>
  <c r="AG2" i="1"/>
  <c r="AG123" i="1"/>
  <c r="Z32" i="1"/>
  <c r="AG147" i="1"/>
  <c r="Z126" i="1"/>
  <c r="AG6" i="1"/>
  <c r="AG40" i="1"/>
  <c r="AG54" i="1"/>
  <c r="Z151" i="1"/>
  <c r="AG134" i="1"/>
  <c r="Z6" i="1"/>
  <c r="AG60" i="1"/>
  <c r="AG132" i="1"/>
  <c r="AG116" i="1"/>
  <c r="AG118" i="1"/>
  <c r="AG137" i="1"/>
  <c r="Z70" i="1"/>
  <c r="Z105" i="1"/>
  <c r="Z112" i="1"/>
  <c r="Z69" i="1"/>
  <c r="Z93" i="1"/>
  <c r="Z146" i="1"/>
  <c r="AG38" i="1"/>
  <c r="Z139" i="1"/>
  <c r="Z80" i="1"/>
  <c r="AG46" i="1"/>
  <c r="Z98" i="1"/>
  <c r="AG19" i="1"/>
  <c r="AG36" i="1"/>
  <c r="AG101" i="1"/>
  <c r="Z13" i="1"/>
  <c r="Z141" i="1"/>
  <c r="Z59" i="1"/>
  <c r="Z58" i="1"/>
  <c r="Z142" i="1"/>
  <c r="Z148" i="1"/>
  <c r="AG4" i="1"/>
  <c r="Z156" i="1"/>
  <c r="AG89" i="1"/>
  <c r="Z97" i="1"/>
  <c r="Z44" i="1"/>
  <c r="AG59" i="1"/>
  <c r="AG119" i="1"/>
  <c r="AG61" i="1"/>
  <c r="Z113" i="1"/>
  <c r="AG20" i="1"/>
  <c r="Z76" i="1"/>
  <c r="AG107" i="1"/>
  <c r="Z21" i="1"/>
  <c r="Z154" i="1"/>
  <c r="AG37" i="1"/>
  <c r="AG42" i="1"/>
  <c r="Z28" i="1"/>
  <c r="Z57" i="1"/>
  <c r="Z62" i="1"/>
  <c r="AG25" i="1"/>
  <c r="Z39" i="1"/>
  <c r="Z16" i="1"/>
  <c r="AG121" i="1"/>
  <c r="AG67" i="1"/>
  <c r="AG131" i="1"/>
  <c r="Z46" i="1"/>
  <c r="AG83" i="1"/>
  <c r="Z53" i="1"/>
  <c r="Z100" i="1"/>
  <c r="AG81" i="1"/>
  <c r="Z36" i="1"/>
  <c r="Z10" i="1"/>
  <c r="Z109" i="1"/>
  <c r="AG90" i="1"/>
  <c r="Z49" i="1"/>
  <c r="AG122" i="1"/>
  <c r="Z143" i="1"/>
  <c r="Z66" i="1"/>
  <c r="Z90" i="1"/>
  <c r="Z124" i="1"/>
  <c r="Z86" i="1"/>
  <c r="Z65" i="1"/>
  <c r="Z150" i="1"/>
  <c r="Z92" i="1"/>
  <c r="AG53" i="1"/>
  <c r="AG27" i="1"/>
  <c r="Z120" i="1"/>
  <c r="AG98" i="1"/>
  <c r="AG91" i="1"/>
  <c r="AG58" i="1"/>
  <c r="Z128" i="1"/>
  <c r="Z94" i="1"/>
  <c r="Z85" i="1"/>
  <c r="AG130" i="1"/>
  <c r="Z75" i="1"/>
  <c r="Z64" i="1"/>
  <c r="AG102" i="1"/>
  <c r="AG22" i="1"/>
  <c r="Z84" i="1"/>
  <c r="B253" i="1"/>
  <c r="Z135" i="1"/>
  <c r="Z74" i="1"/>
  <c r="Z3" i="1"/>
  <c r="AG127" i="1"/>
  <c r="AG77" i="1"/>
  <c r="AG151" i="1"/>
  <c r="Z54" i="1"/>
  <c r="Z144" i="1"/>
  <c r="AG26" i="1"/>
  <c r="AG9" i="1"/>
  <c r="Z68" i="1"/>
  <c r="AG76" i="1"/>
  <c r="AG153" i="1"/>
  <c r="AG34" i="1"/>
  <c r="AG62" i="1"/>
  <c r="Z20" i="1"/>
  <c r="AG105" i="1"/>
  <c r="AG23" i="1"/>
  <c r="Z81" i="1"/>
  <c r="AG110" i="1"/>
  <c r="Z73" i="1"/>
  <c r="Z63" i="1"/>
  <c r="AG139" i="1"/>
  <c r="AG112" i="1"/>
  <c r="AG57" i="1"/>
  <c r="Z7" i="1"/>
  <c r="AG144" i="1"/>
  <c r="AG84" i="1"/>
  <c r="AG30" i="1"/>
  <c r="AG47" i="1"/>
  <c r="AG21" i="1"/>
  <c r="AG88" i="1"/>
  <c r="AG155" i="1"/>
  <c r="AG73" i="1"/>
  <c r="Z71" i="1"/>
  <c r="Z83" i="1"/>
  <c r="AG28" i="1"/>
  <c r="Z118" i="1"/>
  <c r="AG156" i="1"/>
  <c r="AG80" i="1"/>
  <c r="AG125" i="1"/>
  <c r="AG8" i="1"/>
  <c r="AG95" i="1"/>
  <c r="AG18" i="1"/>
  <c r="AG128" i="1"/>
  <c r="Z9" i="1"/>
  <c r="AG74" i="1"/>
  <c r="AG115" i="1"/>
  <c r="AG71" i="1"/>
  <c r="AG93" i="1"/>
  <c r="Z116" i="1"/>
  <c r="Z25" i="1"/>
  <c r="AG87" i="1"/>
  <c r="Z27" i="1"/>
  <c r="AG149" i="1"/>
  <c r="Z42" i="1"/>
  <c r="Z43" i="1"/>
  <c r="AG31" i="1"/>
  <c r="AG96" i="1"/>
  <c r="Z107" i="1"/>
  <c r="Z138" i="1"/>
  <c r="Z149" i="1"/>
  <c r="Z29" i="1"/>
  <c r="AG152" i="1"/>
  <c r="AG41" i="1"/>
  <c r="AG113" i="1"/>
  <c r="Z137" i="1"/>
  <c r="Z12" i="1"/>
  <c r="Z19" i="1"/>
  <c r="AG100" i="1"/>
  <c r="Z96" i="1"/>
  <c r="Z24" i="1"/>
  <c r="Z133" i="1"/>
  <c r="AG13" i="1"/>
  <c r="AG146" i="1"/>
  <c r="AG78" i="1"/>
  <c r="AG17" i="1"/>
  <c r="Z2" i="1"/>
  <c r="AG148" i="1"/>
  <c r="Z78" i="1"/>
  <c r="Z132" i="1"/>
  <c r="AG48" i="1"/>
  <c r="Z104" i="1"/>
  <c r="AG97" i="1"/>
  <c r="AG44" i="1"/>
  <c r="Z131" i="1"/>
  <c r="AG51" i="1"/>
  <c r="AG55" i="1"/>
  <c r="Z37" i="1"/>
  <c r="Z99" i="1"/>
  <c r="Z155" i="1"/>
  <c r="Z4" i="1"/>
  <c r="AG92" i="1"/>
  <c r="Z79" i="1"/>
  <c r="AG66" i="1"/>
  <c r="Z41" i="1"/>
  <c r="AG136" i="1"/>
  <c r="AG135" i="1"/>
  <c r="AG111" i="1"/>
  <c r="AG108" i="1"/>
  <c r="AG129" i="1"/>
  <c r="Z15" i="1"/>
  <c r="AG82" i="1"/>
  <c r="AG70" i="1"/>
  <c r="Z35" i="1"/>
  <c r="AG104" i="1"/>
  <c r="AG3" i="1"/>
  <c r="AG72" i="1"/>
  <c r="AG5" i="1"/>
  <c r="AG39" i="1"/>
  <c r="Z11" i="1"/>
  <c r="AG64" i="1"/>
  <c r="AG103" i="1"/>
  <c r="AG94" i="1"/>
  <c r="Z18" i="1"/>
  <c r="Z114" i="1"/>
  <c r="AG117" i="1"/>
  <c r="AG150" i="1"/>
  <c r="Z56" i="1"/>
  <c r="AG85" i="1"/>
  <c r="U254" i="1"/>
  <c r="B256" i="1" s="1"/>
  <c r="AB255" i="1"/>
  <c r="AA255" i="1"/>
  <c r="AN247" i="1"/>
  <c r="Y255" i="1"/>
  <c r="Z255" i="1" s="1"/>
  <c r="U259" i="1"/>
  <c r="U260" i="1" s="1"/>
  <c r="AJ66" i="1" l="1"/>
  <c r="AM66" i="1" s="1"/>
  <c r="AI66" i="1"/>
  <c r="AI148" i="1"/>
  <c r="AJ148" i="1"/>
  <c r="AM148" i="1" s="1"/>
  <c r="AJ156" i="1"/>
  <c r="AM156" i="1" s="1"/>
  <c r="AI156" i="1"/>
  <c r="AC84" i="1"/>
  <c r="AF84" i="1" s="1"/>
  <c r="AB84" i="1"/>
  <c r="AE84" i="1" s="1"/>
  <c r="AI83" i="1"/>
  <c r="AJ83" i="1"/>
  <c r="AM83" i="1" s="1"/>
  <c r="AI89" i="1"/>
  <c r="AJ89" i="1"/>
  <c r="AM89" i="1" s="1"/>
  <c r="AI50" i="1"/>
  <c r="AJ50" i="1"/>
  <c r="AM50" i="1" s="1"/>
  <c r="AB22" i="1"/>
  <c r="AE22" i="1" s="1"/>
  <c r="AC22" i="1"/>
  <c r="AF22" i="1" s="1"/>
  <c r="AJ32" i="1"/>
  <c r="AM32" i="1" s="1"/>
  <c r="AI32" i="1"/>
  <c r="AJ145" i="1"/>
  <c r="AM145" i="1" s="1"/>
  <c r="AI145" i="1"/>
  <c r="AL137" i="1"/>
  <c r="AN137" i="1" s="1"/>
  <c r="AK137" i="1"/>
  <c r="AL148" i="1"/>
  <c r="AN148" i="1" s="1"/>
  <c r="AK148" i="1"/>
  <c r="AK6" i="1"/>
  <c r="AL6" i="1"/>
  <c r="AN6" i="1" s="1"/>
  <c r="AK107" i="1"/>
  <c r="AL107" i="1"/>
  <c r="AN107" i="1" s="1"/>
  <c r="AK74" i="1"/>
  <c r="AL74" i="1"/>
  <c r="AN74" i="1" s="1"/>
  <c r="AJ150" i="1"/>
  <c r="AM150" i="1" s="1"/>
  <c r="AI150" i="1"/>
  <c r="AC131" i="1"/>
  <c r="AF131" i="1" s="1"/>
  <c r="AB131" i="1"/>
  <c r="AE131" i="1" s="1"/>
  <c r="AC27" i="1"/>
  <c r="AF27" i="1" s="1"/>
  <c r="AB27" i="1"/>
  <c r="AE27" i="1" s="1"/>
  <c r="AJ47" i="1"/>
  <c r="AM47" i="1" s="1"/>
  <c r="AI47" i="1"/>
  <c r="AI22" i="1"/>
  <c r="AJ22" i="1"/>
  <c r="AM22" i="1" s="1"/>
  <c r="AC46" i="1"/>
  <c r="AF46" i="1" s="1"/>
  <c r="AB46" i="1"/>
  <c r="AE46" i="1" s="1"/>
  <c r="AC146" i="1"/>
  <c r="AF146" i="1" s="1"/>
  <c r="AB146" i="1"/>
  <c r="AE146" i="1" s="1"/>
  <c r="AB51" i="1"/>
  <c r="AE51" i="1" s="1"/>
  <c r="AC51" i="1"/>
  <c r="AF51" i="1" s="1"/>
  <c r="AC8" i="1"/>
  <c r="AF8" i="1" s="1"/>
  <c r="AB8" i="1"/>
  <c r="AE8" i="1" s="1"/>
  <c r="AB87" i="1"/>
  <c r="AE87" i="1" s="1"/>
  <c r="AC87" i="1"/>
  <c r="AF87" i="1" s="1"/>
  <c r="AL119" i="1"/>
  <c r="AN119" i="1" s="1"/>
  <c r="AK119" i="1"/>
  <c r="AK128" i="1"/>
  <c r="AL128" i="1"/>
  <c r="AN128" i="1" s="1"/>
  <c r="AK100" i="1"/>
  <c r="AL100" i="1"/>
  <c r="AN100" i="1" s="1"/>
  <c r="AI129" i="1"/>
  <c r="AJ129" i="1"/>
  <c r="AM129" i="1" s="1"/>
  <c r="AI17" i="1"/>
  <c r="AJ17" i="1"/>
  <c r="AM17" i="1" s="1"/>
  <c r="AI30" i="1"/>
  <c r="AJ30" i="1"/>
  <c r="AM30" i="1" s="1"/>
  <c r="AB86" i="1"/>
  <c r="AE86" i="1" s="1"/>
  <c r="AC86" i="1"/>
  <c r="AF86" i="1" s="1"/>
  <c r="AC28" i="1"/>
  <c r="AF28" i="1" s="1"/>
  <c r="AB28" i="1"/>
  <c r="AE28" i="1" s="1"/>
  <c r="AI36" i="1"/>
  <c r="AJ36" i="1"/>
  <c r="AM36" i="1" s="1"/>
  <c r="AB72" i="1"/>
  <c r="AE72" i="1" s="1"/>
  <c r="AC72" i="1"/>
  <c r="AF72" i="1" s="1"/>
  <c r="AB14" i="1"/>
  <c r="AE14" i="1" s="1"/>
  <c r="AC14" i="1"/>
  <c r="AF14" i="1" s="1"/>
  <c r="AI154" i="1"/>
  <c r="AJ154" i="1"/>
  <c r="AM154" i="1" s="1"/>
  <c r="AK72" i="1"/>
  <c r="AL72" i="1"/>
  <c r="AN72" i="1" s="1"/>
  <c r="AK40" i="1"/>
  <c r="AL40" i="1"/>
  <c r="AN40" i="1" s="1"/>
  <c r="AK79" i="1"/>
  <c r="AL79" i="1"/>
  <c r="AN79" i="1" s="1"/>
  <c r="AK155" i="1"/>
  <c r="AL155" i="1"/>
  <c r="AN155" i="1" s="1"/>
  <c r="W257" i="1"/>
  <c r="W258" i="1" s="1"/>
  <c r="Y258" i="1" s="1"/>
  <c r="B255" i="1" s="1"/>
  <c r="AD253" i="1"/>
  <c r="AE253" i="1" s="1"/>
  <c r="AF253" i="1" s="1"/>
  <c r="AB114" i="1"/>
  <c r="AE114" i="1" s="1"/>
  <c r="AC114" i="1"/>
  <c r="AF114" i="1" s="1"/>
  <c r="AI72" i="1"/>
  <c r="AJ72" i="1"/>
  <c r="AM72" i="1" s="1"/>
  <c r="AJ108" i="1"/>
  <c r="AM108" i="1" s="1"/>
  <c r="AI108" i="1"/>
  <c r="AC4" i="1"/>
  <c r="AF4" i="1" s="1"/>
  <c r="AB4" i="1"/>
  <c r="AE4" i="1" s="1"/>
  <c r="AJ97" i="1"/>
  <c r="AM97" i="1" s="1"/>
  <c r="AI97" i="1"/>
  <c r="AI78" i="1"/>
  <c r="AJ78" i="1"/>
  <c r="AM78" i="1" s="1"/>
  <c r="AC12" i="1"/>
  <c r="AF12" i="1" s="1"/>
  <c r="AB12" i="1"/>
  <c r="AE12" i="1" s="1"/>
  <c r="AC107" i="1"/>
  <c r="AF107" i="1" s="1"/>
  <c r="AB107" i="1"/>
  <c r="AE107" i="1" s="1"/>
  <c r="AC25" i="1"/>
  <c r="AF25" i="1" s="1"/>
  <c r="AB25" i="1"/>
  <c r="AE25" i="1" s="1"/>
  <c r="AJ18" i="1"/>
  <c r="AM18" i="1" s="1"/>
  <c r="AI18" i="1"/>
  <c r="AB83" i="1"/>
  <c r="AE83" i="1" s="1"/>
  <c r="AC83" i="1"/>
  <c r="AF83" i="1" s="1"/>
  <c r="AJ84" i="1"/>
  <c r="AM84" i="1" s="1"/>
  <c r="AI84" i="1"/>
  <c r="AJ110" i="1"/>
  <c r="AM110" i="1" s="1"/>
  <c r="AI110" i="1"/>
  <c r="AJ76" i="1"/>
  <c r="AM76" i="1" s="1"/>
  <c r="AI76" i="1"/>
  <c r="AI127" i="1"/>
  <c r="AJ127" i="1"/>
  <c r="AM127" i="1" s="1"/>
  <c r="AB64" i="1"/>
  <c r="AE64" i="1" s="1"/>
  <c r="AC64" i="1"/>
  <c r="AF64" i="1" s="1"/>
  <c r="AI98" i="1"/>
  <c r="AJ98" i="1"/>
  <c r="AM98" i="1" s="1"/>
  <c r="AC124" i="1"/>
  <c r="AF124" i="1" s="1"/>
  <c r="AB124" i="1"/>
  <c r="AE124" i="1" s="1"/>
  <c r="AB10" i="1"/>
  <c r="AE10" i="1" s="1"/>
  <c r="AC10" i="1"/>
  <c r="AF10" i="1" s="1"/>
  <c r="AJ67" i="1"/>
  <c r="AM67" i="1" s="1"/>
  <c r="AI67" i="1"/>
  <c r="AI42" i="1"/>
  <c r="AJ42" i="1"/>
  <c r="AM42" i="1" s="1"/>
  <c r="AJ61" i="1"/>
  <c r="AM61" i="1" s="1"/>
  <c r="AI61" i="1"/>
  <c r="AB148" i="1"/>
  <c r="AE148" i="1" s="1"/>
  <c r="AC148" i="1"/>
  <c r="AF148" i="1" s="1"/>
  <c r="AJ19" i="1"/>
  <c r="AM19" i="1" s="1"/>
  <c r="AI19" i="1"/>
  <c r="AB69" i="1"/>
  <c r="AE69" i="1" s="1"/>
  <c r="AC69" i="1"/>
  <c r="AF69" i="1" s="1"/>
  <c r="AI60" i="1"/>
  <c r="AJ60" i="1"/>
  <c r="AM60" i="1" s="1"/>
  <c r="AI147" i="1"/>
  <c r="AJ147" i="1"/>
  <c r="AM147" i="1" s="1"/>
  <c r="AJ65" i="1"/>
  <c r="AM65" i="1" s="1"/>
  <c r="AI65" i="1"/>
  <c r="AC40" i="1"/>
  <c r="AF40" i="1" s="1"/>
  <c r="AB40" i="1"/>
  <c r="AE40" i="1" s="1"/>
  <c r="AJ138" i="1"/>
  <c r="AM138" i="1" s="1"/>
  <c r="AI138" i="1"/>
  <c r="AJ120" i="1"/>
  <c r="AM120" i="1" s="1"/>
  <c r="AI120" i="1"/>
  <c r="AJ140" i="1"/>
  <c r="AM140" i="1" s="1"/>
  <c r="AI140" i="1"/>
  <c r="AC108" i="1"/>
  <c r="AF108" i="1" s="1"/>
  <c r="AB108" i="1"/>
  <c r="AE108" i="1" s="1"/>
  <c r="AJ10" i="1"/>
  <c r="AM10" i="1" s="1"/>
  <c r="AI10" i="1"/>
  <c r="AB130" i="1"/>
  <c r="AE130" i="1" s="1"/>
  <c r="AC130" i="1"/>
  <c r="AF130" i="1" s="1"/>
  <c r="AC125" i="1"/>
  <c r="AF125" i="1" s="1"/>
  <c r="AB125" i="1"/>
  <c r="AE125" i="1" s="1"/>
  <c r="AJ24" i="1"/>
  <c r="AM24" i="1" s="1"/>
  <c r="AI24" i="1"/>
  <c r="AI14" i="1"/>
  <c r="AJ14" i="1"/>
  <c r="AM14" i="1" s="1"/>
  <c r="AB45" i="1"/>
  <c r="AE45" i="1" s="1"/>
  <c r="AC45" i="1"/>
  <c r="AF45" i="1" s="1"/>
  <c r="AL145" i="1"/>
  <c r="AN145" i="1" s="1"/>
  <c r="AK145" i="1"/>
  <c r="AK54" i="1"/>
  <c r="AL54" i="1"/>
  <c r="AN54" i="1" s="1"/>
  <c r="AK52" i="1"/>
  <c r="AL52" i="1"/>
  <c r="AN52" i="1" s="1"/>
  <c r="AK86" i="1"/>
  <c r="AL86" i="1"/>
  <c r="AN86" i="1" s="1"/>
  <c r="AL85" i="1"/>
  <c r="AN85" i="1" s="1"/>
  <c r="AK85" i="1"/>
  <c r="AK47" i="1"/>
  <c r="AL47" i="1"/>
  <c r="AN47" i="1" s="1"/>
  <c r="AK23" i="1"/>
  <c r="AL23" i="1"/>
  <c r="AN23" i="1" s="1"/>
  <c r="AL95" i="1"/>
  <c r="AN95" i="1" s="1"/>
  <c r="AK95" i="1"/>
  <c r="AK32" i="1"/>
  <c r="AL32" i="1"/>
  <c r="AN32" i="1" s="1"/>
  <c r="AL153" i="1"/>
  <c r="AN153" i="1" s="1"/>
  <c r="AK153" i="1"/>
  <c r="AL69" i="1"/>
  <c r="AN69" i="1" s="1"/>
  <c r="AK69" i="1"/>
  <c r="AK92" i="1"/>
  <c r="AL92" i="1"/>
  <c r="AN92" i="1" s="1"/>
  <c r="AK78" i="1"/>
  <c r="AL78" i="1"/>
  <c r="AN78" i="1" s="1"/>
  <c r="AL53" i="1"/>
  <c r="AN53" i="1" s="1"/>
  <c r="AK53" i="1"/>
  <c r="AK147" i="1"/>
  <c r="AL147" i="1"/>
  <c r="AN147" i="1" s="1"/>
  <c r="AK83" i="1"/>
  <c r="AL83" i="1"/>
  <c r="AN83" i="1" s="1"/>
  <c r="AK19" i="1"/>
  <c r="AL19" i="1"/>
  <c r="AN19" i="1" s="1"/>
  <c r="AK114" i="1"/>
  <c r="AL114" i="1"/>
  <c r="AN114" i="1" s="1"/>
  <c r="AK50" i="1"/>
  <c r="AL50" i="1"/>
  <c r="AN50" i="1" s="1"/>
  <c r="AB112" i="1"/>
  <c r="AE112" i="1" s="1"/>
  <c r="AC112" i="1"/>
  <c r="AF112" i="1" s="1"/>
  <c r="AC56" i="1"/>
  <c r="AF56" i="1" s="1"/>
  <c r="AB56" i="1"/>
  <c r="AE56" i="1" s="1"/>
  <c r="AI51" i="1"/>
  <c r="AJ51" i="1"/>
  <c r="AM51" i="1" s="1"/>
  <c r="AI149" i="1"/>
  <c r="AJ149" i="1"/>
  <c r="AM149" i="1" s="1"/>
  <c r="AJ21" i="1"/>
  <c r="AM21" i="1" s="1"/>
  <c r="AI21" i="1"/>
  <c r="AJ62" i="1"/>
  <c r="AM62" i="1" s="1"/>
  <c r="AI62" i="1"/>
  <c r="AB150" i="1"/>
  <c r="AE150" i="1" s="1"/>
  <c r="AC150" i="1"/>
  <c r="AF150" i="1" s="1"/>
  <c r="AB76" i="1"/>
  <c r="AE76" i="1" s="1"/>
  <c r="AC76" i="1"/>
  <c r="AF76" i="1" s="1"/>
  <c r="AJ118" i="1"/>
  <c r="AM118" i="1" s="1"/>
  <c r="AI118" i="1"/>
  <c r="AB102" i="1"/>
  <c r="AE102" i="1" s="1"/>
  <c r="AC102" i="1"/>
  <c r="AF102" i="1" s="1"/>
  <c r="AC48" i="1"/>
  <c r="AF48" i="1" s="1"/>
  <c r="AB48" i="1"/>
  <c r="AE48" i="1" s="1"/>
  <c r="AL109" i="1"/>
  <c r="AN109" i="1" s="1"/>
  <c r="AK109" i="1"/>
  <c r="AK136" i="1"/>
  <c r="AL136" i="1"/>
  <c r="AN136" i="1" s="1"/>
  <c r="AK124" i="1"/>
  <c r="AL124" i="1"/>
  <c r="AN124" i="1" s="1"/>
  <c r="AK110" i="1"/>
  <c r="AL110" i="1"/>
  <c r="AN110" i="1" s="1"/>
  <c r="AK43" i="1"/>
  <c r="AL43" i="1"/>
  <c r="AN43" i="1" s="1"/>
  <c r="AC79" i="1"/>
  <c r="AF79" i="1" s="1"/>
  <c r="AB79" i="1"/>
  <c r="AE79" i="1" s="1"/>
  <c r="AJ100" i="1"/>
  <c r="AM100" i="1" s="1"/>
  <c r="AI100" i="1"/>
  <c r="AC118" i="1"/>
  <c r="AF118" i="1" s="1"/>
  <c r="AB118" i="1"/>
  <c r="AE118" i="1" s="1"/>
  <c r="AJ34" i="1"/>
  <c r="AM34" i="1" s="1"/>
  <c r="AI34" i="1"/>
  <c r="AI58" i="1"/>
  <c r="AJ58" i="1"/>
  <c r="AM58" i="1" s="1"/>
  <c r="AI90" i="1"/>
  <c r="AJ90" i="1"/>
  <c r="AM90" i="1" s="1"/>
  <c r="AJ20" i="1"/>
  <c r="AM20" i="1" s="1"/>
  <c r="AI20" i="1"/>
  <c r="AB91" i="1"/>
  <c r="AE91" i="1" s="1"/>
  <c r="AC91" i="1"/>
  <c r="AF91" i="1" s="1"/>
  <c r="AI7" i="1"/>
  <c r="AJ7" i="1"/>
  <c r="AM7" i="1" s="1"/>
  <c r="AC50" i="1"/>
  <c r="AF50" i="1" s="1"/>
  <c r="AB50" i="1"/>
  <c r="AE50" i="1" s="1"/>
  <c r="AK94" i="1"/>
  <c r="AL94" i="1"/>
  <c r="AN94" i="1" s="1"/>
  <c r="AL87" i="1"/>
  <c r="AN87" i="1" s="1"/>
  <c r="AK87" i="1"/>
  <c r="AL117" i="1"/>
  <c r="AN117" i="1" s="1"/>
  <c r="AK117" i="1"/>
  <c r="AK70" i="1"/>
  <c r="AL70" i="1"/>
  <c r="AN70" i="1" s="1"/>
  <c r="AK4" i="1"/>
  <c r="AL4" i="1"/>
  <c r="AN4" i="1" s="1"/>
  <c r="AK35" i="1"/>
  <c r="AL35" i="1"/>
  <c r="AN35" i="1" s="1"/>
  <c r="AJ92" i="1"/>
  <c r="AM92" i="1" s="1"/>
  <c r="AI92" i="1"/>
  <c r="AC138" i="1"/>
  <c r="AF138" i="1" s="1"/>
  <c r="AB138" i="1"/>
  <c r="AE138" i="1" s="1"/>
  <c r="AI128" i="1"/>
  <c r="AJ128" i="1"/>
  <c r="AM128" i="1" s="1"/>
  <c r="AJ153" i="1"/>
  <c r="AM153" i="1" s="1"/>
  <c r="AI153" i="1"/>
  <c r="AI102" i="1"/>
  <c r="AJ102" i="1"/>
  <c r="AM102" i="1" s="1"/>
  <c r="AJ131" i="1"/>
  <c r="AM131" i="1" s="1"/>
  <c r="AI131" i="1"/>
  <c r="AC93" i="1"/>
  <c r="AF93" i="1" s="1"/>
  <c r="AB93" i="1"/>
  <c r="AE93" i="1" s="1"/>
  <c r="AB122" i="1"/>
  <c r="AE122" i="1" s="1"/>
  <c r="AC122" i="1"/>
  <c r="AF122" i="1" s="1"/>
  <c r="AI52" i="1"/>
  <c r="AJ52" i="1"/>
  <c r="AM52" i="1" s="1"/>
  <c r="AC110" i="1"/>
  <c r="AF110" i="1" s="1"/>
  <c r="AB110" i="1"/>
  <c r="AE110" i="1" s="1"/>
  <c r="AL73" i="1"/>
  <c r="AN73" i="1" s="1"/>
  <c r="AK73" i="1"/>
  <c r="AK84" i="1"/>
  <c r="AL84" i="1"/>
  <c r="AN84" i="1" s="1"/>
  <c r="AK46" i="1"/>
  <c r="AL46" i="1"/>
  <c r="AN46" i="1" s="1"/>
  <c r="AL61" i="1"/>
  <c r="AN61" i="1" s="1"/>
  <c r="AK61" i="1"/>
  <c r="AK58" i="1"/>
  <c r="AL58" i="1"/>
  <c r="AN58" i="1" s="1"/>
  <c r="AC18" i="1"/>
  <c r="AF18" i="1" s="1"/>
  <c r="AB18" i="1"/>
  <c r="AE18" i="1" s="1"/>
  <c r="AI111" i="1"/>
  <c r="AJ111" i="1"/>
  <c r="AM111" i="1" s="1"/>
  <c r="AI146" i="1"/>
  <c r="AJ146" i="1"/>
  <c r="AM146" i="1" s="1"/>
  <c r="AJ96" i="1"/>
  <c r="AM96" i="1" s="1"/>
  <c r="AI96" i="1"/>
  <c r="AB71" i="1"/>
  <c r="AE71" i="1" s="1"/>
  <c r="AC71" i="1"/>
  <c r="AF71" i="1" s="1"/>
  <c r="AC68" i="1"/>
  <c r="AF68" i="1" s="1"/>
  <c r="AB68" i="1"/>
  <c r="AE68" i="1" s="1"/>
  <c r="AB75" i="1"/>
  <c r="AE75" i="1" s="1"/>
  <c r="AC75" i="1"/>
  <c r="AF75" i="1" s="1"/>
  <c r="AC90" i="1"/>
  <c r="AF90" i="1" s="1"/>
  <c r="AB90" i="1"/>
  <c r="AE90" i="1" s="1"/>
  <c r="AI37" i="1"/>
  <c r="AJ37" i="1"/>
  <c r="AM37" i="1" s="1"/>
  <c r="AB142" i="1"/>
  <c r="AE142" i="1" s="1"/>
  <c r="AC142" i="1"/>
  <c r="AF142" i="1" s="1"/>
  <c r="AB6" i="1"/>
  <c r="AE6" i="1" s="1"/>
  <c r="AC6" i="1"/>
  <c r="AF6" i="1" s="1"/>
  <c r="AI99" i="1"/>
  <c r="AJ99" i="1"/>
  <c r="AM99" i="1" s="1"/>
  <c r="AC129" i="1"/>
  <c r="AF129" i="1" s="1"/>
  <c r="AB129" i="1"/>
  <c r="AE129" i="1" s="1"/>
  <c r="AB152" i="1"/>
  <c r="AE152" i="1" s="1"/>
  <c r="AC152" i="1"/>
  <c r="AF152" i="1" s="1"/>
  <c r="AI114" i="1"/>
  <c r="AJ114" i="1"/>
  <c r="AM114" i="1" s="1"/>
  <c r="AI141" i="1"/>
  <c r="AJ141" i="1"/>
  <c r="AM141" i="1" s="1"/>
  <c r="AB67" i="1"/>
  <c r="AE67" i="1" s="1"/>
  <c r="AC67" i="1"/>
  <c r="AF67" i="1" s="1"/>
  <c r="AL127" i="1"/>
  <c r="AN127" i="1" s="1"/>
  <c r="AK127" i="1"/>
  <c r="AK71" i="1"/>
  <c r="AL71" i="1"/>
  <c r="AN71" i="1" s="1"/>
  <c r="AK135" i="1"/>
  <c r="AL135" i="1"/>
  <c r="AN135" i="1" s="1"/>
  <c r="AK143" i="1"/>
  <c r="AL143" i="1"/>
  <c r="AN143" i="1" s="1"/>
  <c r="AK152" i="1"/>
  <c r="AL152" i="1"/>
  <c r="AN152" i="1" s="1"/>
  <c r="AK139" i="1"/>
  <c r="AL139" i="1"/>
  <c r="AN139" i="1" s="1"/>
  <c r="AK11" i="1"/>
  <c r="AL11" i="1"/>
  <c r="AN11" i="1" s="1"/>
  <c r="AK42" i="1"/>
  <c r="AL42" i="1"/>
  <c r="AN42" i="1" s="1"/>
  <c r="AD255" i="1"/>
  <c r="AE255" i="1" s="1"/>
  <c r="AF255" i="1" s="1"/>
  <c r="W259" i="1"/>
  <c r="W260" i="1" s="1"/>
  <c r="Y260" i="1" s="1"/>
  <c r="B257" i="1" s="1"/>
  <c r="AJ94" i="1"/>
  <c r="AM94" i="1" s="1"/>
  <c r="AI94" i="1"/>
  <c r="AJ104" i="1"/>
  <c r="AM104" i="1" s="1"/>
  <c r="AI104" i="1"/>
  <c r="AI135" i="1"/>
  <c r="AJ135" i="1"/>
  <c r="AM135" i="1" s="1"/>
  <c r="AB99" i="1"/>
  <c r="AE99" i="1" s="1"/>
  <c r="AC99" i="1"/>
  <c r="AF99" i="1" s="1"/>
  <c r="AI48" i="1"/>
  <c r="AJ48" i="1"/>
  <c r="AM48" i="1" s="1"/>
  <c r="AI13" i="1"/>
  <c r="AJ13" i="1"/>
  <c r="AM13" i="1" s="1"/>
  <c r="AJ113" i="1"/>
  <c r="AM113" i="1" s="1"/>
  <c r="AI113" i="1"/>
  <c r="AJ31" i="1"/>
  <c r="AM31" i="1" s="1"/>
  <c r="AI31" i="1"/>
  <c r="AI93" i="1"/>
  <c r="AJ93" i="1"/>
  <c r="AM93" i="1" s="1"/>
  <c r="AJ8" i="1"/>
  <c r="AM8" i="1" s="1"/>
  <c r="AI8" i="1"/>
  <c r="AI73" i="1"/>
  <c r="AJ73" i="1"/>
  <c r="AM73" i="1" s="1"/>
  <c r="AC7" i="1"/>
  <c r="AF7" i="1" s="1"/>
  <c r="AB7" i="1"/>
  <c r="AE7" i="1" s="1"/>
  <c r="AJ23" i="1"/>
  <c r="AM23" i="1" s="1"/>
  <c r="AI23" i="1"/>
  <c r="AI9" i="1"/>
  <c r="AJ9" i="1"/>
  <c r="AM9" i="1" s="1"/>
  <c r="AB74" i="1"/>
  <c r="AE74" i="1" s="1"/>
  <c r="AC74" i="1"/>
  <c r="AF74" i="1" s="1"/>
  <c r="AJ130" i="1"/>
  <c r="AM130" i="1" s="1"/>
  <c r="AI130" i="1"/>
  <c r="AI27" i="1"/>
  <c r="AJ27" i="1"/>
  <c r="AM27" i="1" s="1"/>
  <c r="AB66" i="1"/>
  <c r="AE66" i="1" s="1"/>
  <c r="AC66" i="1"/>
  <c r="AF66" i="1" s="1"/>
  <c r="AI81" i="1"/>
  <c r="AJ81" i="1"/>
  <c r="AM81" i="1" s="1"/>
  <c r="AC16" i="1"/>
  <c r="AF16" i="1" s="1"/>
  <c r="AB16" i="1"/>
  <c r="AE16" i="1" s="1"/>
  <c r="AB154" i="1"/>
  <c r="AE154" i="1" s="1"/>
  <c r="AC154" i="1"/>
  <c r="AF154" i="1" s="1"/>
  <c r="AJ59" i="1"/>
  <c r="AM59" i="1" s="1"/>
  <c r="AI59" i="1"/>
  <c r="AC58" i="1"/>
  <c r="AF58" i="1" s="1"/>
  <c r="AB58" i="1"/>
  <c r="AE58" i="1" s="1"/>
  <c r="AJ46" i="1"/>
  <c r="AM46" i="1" s="1"/>
  <c r="AI46" i="1"/>
  <c r="AC105" i="1"/>
  <c r="AF105" i="1" s="1"/>
  <c r="AB105" i="1"/>
  <c r="AE105" i="1" s="1"/>
  <c r="AJ134" i="1"/>
  <c r="AM134" i="1" s="1"/>
  <c r="AI134" i="1"/>
  <c r="AJ123" i="1"/>
  <c r="AM123" i="1" s="1"/>
  <c r="AI123" i="1"/>
  <c r="AI63" i="1"/>
  <c r="AJ63" i="1"/>
  <c r="AM63" i="1" s="1"/>
  <c r="AB60" i="1"/>
  <c r="AE60" i="1" s="1"/>
  <c r="AC60" i="1"/>
  <c r="AF60" i="1" s="1"/>
  <c r="AB134" i="1"/>
  <c r="AE134" i="1" s="1"/>
  <c r="AC134" i="1"/>
  <c r="AF134" i="1" s="1"/>
  <c r="AI109" i="1"/>
  <c r="AJ109" i="1"/>
  <c r="AM109" i="1" s="1"/>
  <c r="AB47" i="1"/>
  <c r="AE47" i="1" s="1"/>
  <c r="AC47" i="1"/>
  <c r="AF47" i="1" s="1"/>
  <c r="AB5" i="1"/>
  <c r="AE5" i="1" s="1"/>
  <c r="AC5" i="1"/>
  <c r="AF5" i="1" s="1"/>
  <c r="AC147" i="1"/>
  <c r="AF147" i="1" s="1"/>
  <c r="AB147" i="1"/>
  <c r="AE147" i="1" s="1"/>
  <c r="AC115" i="1"/>
  <c r="AF115" i="1" s="1"/>
  <c r="AB115" i="1"/>
  <c r="AE115" i="1" s="1"/>
  <c r="AC61" i="1"/>
  <c r="AF61" i="1" s="1"/>
  <c r="AB61" i="1"/>
  <c r="AE61" i="1" s="1"/>
  <c r="AB136" i="1"/>
  <c r="AE136" i="1" s="1"/>
  <c r="AC136" i="1"/>
  <c r="AF136" i="1" s="1"/>
  <c r="AI133" i="1"/>
  <c r="AJ133" i="1"/>
  <c r="AM133" i="1" s="1"/>
  <c r="AC153" i="1"/>
  <c r="AF153" i="1" s="1"/>
  <c r="AB153" i="1"/>
  <c r="AE153" i="1" s="1"/>
  <c r="AK76" i="1"/>
  <c r="AL76" i="1"/>
  <c r="AN76" i="1" s="1"/>
  <c r="AK14" i="1"/>
  <c r="AL14" i="1"/>
  <c r="AN14" i="1" s="1"/>
  <c r="AK12" i="1"/>
  <c r="AL12" i="1"/>
  <c r="AN12" i="1" s="1"/>
  <c r="AL49" i="1"/>
  <c r="AN49" i="1" s="1"/>
  <c r="AK49" i="1"/>
  <c r="AK48" i="1"/>
  <c r="AL48" i="1"/>
  <c r="AN48" i="1" s="1"/>
  <c r="AL129" i="1"/>
  <c r="AN129" i="1" s="1"/>
  <c r="AK129" i="1"/>
  <c r="AL97" i="1"/>
  <c r="AN97" i="1" s="1"/>
  <c r="AK97" i="1"/>
  <c r="AK62" i="1"/>
  <c r="AL62" i="1"/>
  <c r="AN62" i="1" s="1"/>
  <c r="AK7" i="1"/>
  <c r="AL7" i="1"/>
  <c r="AN7" i="1" s="1"/>
  <c r="AL133" i="1"/>
  <c r="AN133" i="1" s="1"/>
  <c r="AK133" i="1"/>
  <c r="AK44" i="1"/>
  <c r="AL44" i="1"/>
  <c r="AN44" i="1" s="1"/>
  <c r="AK142" i="1"/>
  <c r="AL142" i="1"/>
  <c r="AN142" i="1" s="1"/>
  <c r="AL55" i="1"/>
  <c r="AN55" i="1" s="1"/>
  <c r="AK55" i="1"/>
  <c r="AL37" i="1"/>
  <c r="AN37" i="1" s="1"/>
  <c r="AK37" i="1"/>
  <c r="AL131" i="1"/>
  <c r="AN131" i="1" s="1"/>
  <c r="AK131" i="1"/>
  <c r="AK67" i="1"/>
  <c r="AL67" i="1"/>
  <c r="AN67" i="1" s="1"/>
  <c r="AK3" i="1"/>
  <c r="AL3" i="1"/>
  <c r="AN3" i="1" s="1"/>
  <c r="AK98" i="1"/>
  <c r="AL98" i="1"/>
  <c r="AN98" i="1" s="1"/>
  <c r="AK34" i="1"/>
  <c r="AL34" i="1"/>
  <c r="AN34" i="1" s="1"/>
  <c r="AB11" i="1"/>
  <c r="AE11" i="1" s="1"/>
  <c r="AC11" i="1"/>
  <c r="AF11" i="1" s="1"/>
  <c r="AC29" i="1"/>
  <c r="AF29" i="1" s="1"/>
  <c r="AB29" i="1"/>
  <c r="AE29" i="1" s="1"/>
  <c r="AI139" i="1"/>
  <c r="AJ139" i="1"/>
  <c r="AM139" i="1" s="1"/>
  <c r="AB128" i="1"/>
  <c r="AE128" i="1" s="1"/>
  <c r="AC128" i="1"/>
  <c r="AF128" i="1" s="1"/>
  <c r="AB62" i="1"/>
  <c r="AE62" i="1" s="1"/>
  <c r="AC62" i="1"/>
  <c r="AF62" i="1" s="1"/>
  <c r="AI38" i="1"/>
  <c r="AJ38" i="1"/>
  <c r="AM38" i="1" s="1"/>
  <c r="AJ86" i="1"/>
  <c r="AM86" i="1" s="1"/>
  <c r="AI86" i="1"/>
  <c r="AB127" i="1"/>
  <c r="AE127" i="1" s="1"/>
  <c r="AC127" i="1"/>
  <c r="AF127" i="1" s="1"/>
  <c r="AC31" i="1"/>
  <c r="AF31" i="1" s="1"/>
  <c r="AB31" i="1"/>
  <c r="AE31" i="1" s="1"/>
  <c r="AK108" i="1"/>
  <c r="AL108" i="1"/>
  <c r="AN108" i="1" s="1"/>
  <c r="AL81" i="1"/>
  <c r="AN81" i="1" s="1"/>
  <c r="AK81" i="1"/>
  <c r="AL101" i="1"/>
  <c r="AN101" i="1" s="1"/>
  <c r="AK101" i="1"/>
  <c r="AL13" i="1"/>
  <c r="AN13" i="1" s="1"/>
  <c r="AK13" i="1"/>
  <c r="AK10" i="1"/>
  <c r="AL10" i="1"/>
  <c r="AN10" i="1" s="1"/>
  <c r="AB15" i="1"/>
  <c r="AE15" i="1" s="1"/>
  <c r="AC15" i="1"/>
  <c r="AF15" i="1" s="1"/>
  <c r="AB149" i="1"/>
  <c r="AE149" i="1" s="1"/>
  <c r="AC149" i="1"/>
  <c r="AF149" i="1" s="1"/>
  <c r="AB63" i="1"/>
  <c r="AE63" i="1" s="1"/>
  <c r="AC63" i="1"/>
  <c r="AF63" i="1" s="1"/>
  <c r="AB65" i="1"/>
  <c r="AE65" i="1" s="1"/>
  <c r="AC65" i="1"/>
  <c r="AF65" i="1" s="1"/>
  <c r="AB156" i="1"/>
  <c r="AE156" i="1" s="1"/>
  <c r="AC156" i="1"/>
  <c r="AF156" i="1" s="1"/>
  <c r="AJ116" i="1"/>
  <c r="AM116" i="1" s="1"/>
  <c r="AI116" i="1"/>
  <c r="AJ12" i="1"/>
  <c r="AM12" i="1" s="1"/>
  <c r="AI12" i="1"/>
  <c r="AC140" i="1"/>
  <c r="AF140" i="1" s="1"/>
  <c r="AB140" i="1"/>
  <c r="AE140" i="1" s="1"/>
  <c r="AC17" i="1"/>
  <c r="AF17" i="1" s="1"/>
  <c r="AB17" i="1"/>
  <c r="AE17" i="1" s="1"/>
  <c r="AK118" i="1"/>
  <c r="AL118" i="1"/>
  <c r="AN118" i="1" s="1"/>
  <c r="AK80" i="1"/>
  <c r="AL80" i="1"/>
  <c r="AN80" i="1" s="1"/>
  <c r="AK156" i="1"/>
  <c r="AL156" i="1"/>
  <c r="AN156" i="1" s="1"/>
  <c r="AL5" i="1"/>
  <c r="AN5" i="1" s="1"/>
  <c r="AK5" i="1"/>
  <c r="AK130" i="1"/>
  <c r="AL130" i="1"/>
  <c r="AN130" i="1" s="1"/>
  <c r="AI5" i="1"/>
  <c r="AJ5" i="1"/>
  <c r="AM5" i="1" s="1"/>
  <c r="AC19" i="1"/>
  <c r="AF19" i="1" s="1"/>
  <c r="AB19" i="1"/>
  <c r="AE19" i="1" s="1"/>
  <c r="AC73" i="1"/>
  <c r="AF73" i="1" s="1"/>
  <c r="AB73" i="1"/>
  <c r="AE73" i="1" s="1"/>
  <c r="AI91" i="1"/>
  <c r="AJ91" i="1"/>
  <c r="AM91" i="1" s="1"/>
  <c r="AC113" i="1"/>
  <c r="AF113" i="1" s="1"/>
  <c r="AB113" i="1"/>
  <c r="AE113" i="1" s="1"/>
  <c r="AC126" i="1"/>
  <c r="AF126" i="1" s="1"/>
  <c r="AB126" i="1"/>
  <c r="AE126" i="1" s="1"/>
  <c r="AB34" i="1"/>
  <c r="AE34" i="1" s="1"/>
  <c r="AC34" i="1"/>
  <c r="AF34" i="1" s="1"/>
  <c r="AJ45" i="1"/>
  <c r="AM45" i="1" s="1"/>
  <c r="AI45" i="1"/>
  <c r="AJ43" i="1"/>
  <c r="AM43" i="1" s="1"/>
  <c r="AI43" i="1"/>
  <c r="AK104" i="1"/>
  <c r="AL104" i="1"/>
  <c r="AN104" i="1" s="1"/>
  <c r="AL113" i="1"/>
  <c r="AN113" i="1" s="1"/>
  <c r="AK113" i="1"/>
  <c r="AK134" i="1"/>
  <c r="AL134" i="1"/>
  <c r="AN134" i="1" s="1"/>
  <c r="AL91" i="1"/>
  <c r="AN91" i="1" s="1"/>
  <c r="AK91" i="1"/>
  <c r="AK122" i="1"/>
  <c r="AL122" i="1"/>
  <c r="AN122" i="1" s="1"/>
  <c r="AJ3" i="1"/>
  <c r="AM3" i="1" s="1"/>
  <c r="AI3" i="1"/>
  <c r="AB104" i="1"/>
  <c r="AE104" i="1" s="1"/>
  <c r="AC104" i="1"/>
  <c r="AF104" i="1" s="1"/>
  <c r="AB116" i="1"/>
  <c r="AE116" i="1" s="1"/>
  <c r="AC116" i="1"/>
  <c r="AF116" i="1" s="1"/>
  <c r="AI144" i="1"/>
  <c r="AJ144" i="1"/>
  <c r="AM144" i="1" s="1"/>
  <c r="AC36" i="1"/>
  <c r="AF36" i="1" s="1"/>
  <c r="AB36" i="1"/>
  <c r="AE36" i="1" s="1"/>
  <c r="AK36" i="1"/>
  <c r="AL36" i="1"/>
  <c r="AN36" i="1" s="1"/>
  <c r="AL65" i="1"/>
  <c r="AN65" i="1" s="1"/>
  <c r="AK65" i="1"/>
  <c r="AL77" i="1"/>
  <c r="AN77" i="1" s="1"/>
  <c r="AK77" i="1"/>
  <c r="AK56" i="1"/>
  <c r="AL56" i="1"/>
  <c r="AN56" i="1" s="1"/>
  <c r="AL45" i="1"/>
  <c r="AN45" i="1" s="1"/>
  <c r="AK45" i="1"/>
  <c r="AK75" i="1"/>
  <c r="AL75" i="1"/>
  <c r="AN75" i="1" s="1"/>
  <c r="AK106" i="1"/>
  <c r="AL106" i="1"/>
  <c r="AN106" i="1" s="1"/>
  <c r="AJ103" i="1"/>
  <c r="AM103" i="1" s="1"/>
  <c r="AI103" i="1"/>
  <c r="AC35" i="1"/>
  <c r="AF35" i="1" s="1"/>
  <c r="AB35" i="1"/>
  <c r="AE35" i="1" s="1"/>
  <c r="AJ136" i="1"/>
  <c r="AM136" i="1" s="1"/>
  <c r="AI136" i="1"/>
  <c r="AC37" i="1"/>
  <c r="AF37" i="1" s="1"/>
  <c r="AB37" i="1"/>
  <c r="AE37" i="1" s="1"/>
  <c r="AB132" i="1"/>
  <c r="AE132" i="1" s="1"/>
  <c r="AC132" i="1"/>
  <c r="AF132" i="1" s="1"/>
  <c r="AC133" i="1"/>
  <c r="AF133" i="1" s="1"/>
  <c r="AB133" i="1"/>
  <c r="AE133" i="1" s="1"/>
  <c r="AI41" i="1"/>
  <c r="AJ41" i="1"/>
  <c r="AM41" i="1" s="1"/>
  <c r="AC43" i="1"/>
  <c r="AF43" i="1" s="1"/>
  <c r="AB43" i="1"/>
  <c r="AE43" i="1" s="1"/>
  <c r="AI71" i="1"/>
  <c r="AJ71" i="1"/>
  <c r="AM71" i="1" s="1"/>
  <c r="AJ125" i="1"/>
  <c r="AM125" i="1" s="1"/>
  <c r="AI125" i="1"/>
  <c r="AJ155" i="1"/>
  <c r="AM155" i="1" s="1"/>
  <c r="AI155" i="1"/>
  <c r="AJ57" i="1"/>
  <c r="AM57" i="1" s="1"/>
  <c r="AI57" i="1"/>
  <c r="AI105" i="1"/>
  <c r="AJ105" i="1"/>
  <c r="AM105" i="1" s="1"/>
  <c r="AJ26" i="1"/>
  <c r="AM26" i="1" s="1"/>
  <c r="AI26" i="1"/>
  <c r="AB135" i="1"/>
  <c r="AE135" i="1" s="1"/>
  <c r="AC135" i="1"/>
  <c r="AF135" i="1" s="1"/>
  <c r="AC85" i="1"/>
  <c r="AF85" i="1" s="1"/>
  <c r="AB85" i="1"/>
  <c r="AE85" i="1" s="1"/>
  <c r="AJ53" i="1"/>
  <c r="AM53" i="1" s="1"/>
  <c r="AI53" i="1"/>
  <c r="AB143" i="1"/>
  <c r="AE143" i="1" s="1"/>
  <c r="AC143" i="1"/>
  <c r="AF143" i="1" s="1"/>
  <c r="AC100" i="1"/>
  <c r="AF100" i="1" s="1"/>
  <c r="AB100" i="1"/>
  <c r="AE100" i="1" s="1"/>
  <c r="AC39" i="1"/>
  <c r="AF39" i="1" s="1"/>
  <c r="AB39" i="1"/>
  <c r="AE39" i="1" s="1"/>
  <c r="AB21" i="1"/>
  <c r="AE21" i="1" s="1"/>
  <c r="AC21" i="1"/>
  <c r="AF21" i="1" s="1"/>
  <c r="AB44" i="1"/>
  <c r="AE44" i="1" s="1"/>
  <c r="AC44" i="1"/>
  <c r="AF44" i="1" s="1"/>
  <c r="AC59" i="1"/>
  <c r="AF59" i="1" s="1"/>
  <c r="AB59" i="1"/>
  <c r="AE59" i="1" s="1"/>
  <c r="AB80" i="1"/>
  <c r="AE80" i="1" s="1"/>
  <c r="AC80" i="1"/>
  <c r="AF80" i="1" s="1"/>
  <c r="AB70" i="1"/>
  <c r="AE70" i="1" s="1"/>
  <c r="AC70" i="1"/>
  <c r="AF70" i="1" s="1"/>
  <c r="AC151" i="1"/>
  <c r="AF151" i="1" s="1"/>
  <c r="AB151" i="1"/>
  <c r="AE151" i="1" s="1"/>
  <c r="AI2" i="1"/>
  <c r="AJ2" i="1"/>
  <c r="AM2" i="1" s="1"/>
  <c r="AB123" i="1"/>
  <c r="AE123" i="1" s="1"/>
  <c r="AC123" i="1"/>
  <c r="AF123" i="1" s="1"/>
  <c r="AC145" i="1"/>
  <c r="AF145" i="1" s="1"/>
  <c r="AB145" i="1"/>
  <c r="AE145" i="1" s="1"/>
  <c r="AB26" i="1"/>
  <c r="AE26" i="1" s="1"/>
  <c r="AC26" i="1"/>
  <c r="AF26" i="1" s="1"/>
  <c r="AC82" i="1"/>
  <c r="AF82" i="1" s="1"/>
  <c r="AB82" i="1"/>
  <c r="AE82" i="1" s="1"/>
  <c r="AB101" i="1"/>
  <c r="AE101" i="1" s="1"/>
  <c r="AC101" i="1"/>
  <c r="AF101" i="1" s="1"/>
  <c r="AI106" i="1"/>
  <c r="AJ106" i="1"/>
  <c r="AM106" i="1" s="1"/>
  <c r="AI126" i="1"/>
  <c r="AJ126" i="1"/>
  <c r="AM126" i="1" s="1"/>
  <c r="AI142" i="1"/>
  <c r="AJ142" i="1"/>
  <c r="AM142" i="1" s="1"/>
  <c r="AC103" i="1"/>
  <c r="AF103" i="1" s="1"/>
  <c r="AB103" i="1"/>
  <c r="AE103" i="1" s="1"/>
  <c r="AC117" i="1"/>
  <c r="AF117" i="1" s="1"/>
  <c r="AB117" i="1"/>
  <c r="AE117" i="1" s="1"/>
  <c r="AB33" i="1"/>
  <c r="AE33" i="1" s="1"/>
  <c r="AC33" i="1"/>
  <c r="AF33" i="1" s="1"/>
  <c r="AK38" i="1"/>
  <c r="AL38" i="1"/>
  <c r="AN38" i="1" s="1"/>
  <c r="AL141" i="1"/>
  <c r="AN141" i="1" s="1"/>
  <c r="AK141" i="1"/>
  <c r="AK140" i="1"/>
  <c r="AL140" i="1"/>
  <c r="AN140" i="1" s="1"/>
  <c r="AL9" i="1"/>
  <c r="AN9" i="1" s="1"/>
  <c r="AK9" i="1"/>
  <c r="AK28" i="1"/>
  <c r="AL28" i="1"/>
  <c r="AN28" i="1" s="1"/>
  <c r="AL25" i="1"/>
  <c r="AN25" i="1" s="1"/>
  <c r="AK25" i="1"/>
  <c r="AK116" i="1"/>
  <c r="AL116" i="1"/>
  <c r="AN116" i="1" s="1"/>
  <c r="AK64" i="1"/>
  <c r="AL64" i="1"/>
  <c r="AN64" i="1" s="1"/>
  <c r="AK39" i="1"/>
  <c r="AL39" i="1"/>
  <c r="AN39" i="1" s="1"/>
  <c r="AL144" i="1"/>
  <c r="AN144" i="1" s="1"/>
  <c r="AK144" i="1"/>
  <c r="AL121" i="1"/>
  <c r="AN121" i="1" s="1"/>
  <c r="AK121" i="1"/>
  <c r="AL31" i="1"/>
  <c r="AN31" i="1" s="1"/>
  <c r="AK31" i="1"/>
  <c r="AK132" i="1"/>
  <c r="AL132" i="1"/>
  <c r="AN132" i="1" s="1"/>
  <c r="AL41" i="1"/>
  <c r="AN41" i="1" s="1"/>
  <c r="AK41" i="1"/>
  <c r="AL29" i="1"/>
  <c r="AN29" i="1" s="1"/>
  <c r="AK29" i="1"/>
  <c r="AL123" i="1"/>
  <c r="AN123" i="1" s="1"/>
  <c r="AK123" i="1"/>
  <c r="AL59" i="1"/>
  <c r="AN59" i="1" s="1"/>
  <c r="AK59" i="1"/>
  <c r="AK154" i="1"/>
  <c r="AL154" i="1"/>
  <c r="AN154" i="1" s="1"/>
  <c r="AK90" i="1"/>
  <c r="AL90" i="1"/>
  <c r="AN90" i="1" s="1"/>
  <c r="AK26" i="1"/>
  <c r="AL26" i="1"/>
  <c r="AN26" i="1" s="1"/>
  <c r="AI82" i="1"/>
  <c r="AJ82" i="1"/>
  <c r="AM82" i="1" s="1"/>
  <c r="AB96" i="1"/>
  <c r="AE96" i="1" s="1"/>
  <c r="AC96" i="1"/>
  <c r="AF96" i="1" s="1"/>
  <c r="AI74" i="1"/>
  <c r="AJ74" i="1"/>
  <c r="AM74" i="1" s="1"/>
  <c r="AC54" i="1"/>
  <c r="AF54" i="1" s="1"/>
  <c r="AB54" i="1"/>
  <c r="AE54" i="1" s="1"/>
  <c r="AB49" i="1"/>
  <c r="AE49" i="1" s="1"/>
  <c r="AC49" i="1"/>
  <c r="AF49" i="1" s="1"/>
  <c r="AB13" i="1"/>
  <c r="AE13" i="1" s="1"/>
  <c r="AC13" i="1"/>
  <c r="AF13" i="1" s="1"/>
  <c r="AI40" i="1"/>
  <c r="AJ40" i="1"/>
  <c r="AM40" i="1" s="1"/>
  <c r="AI68" i="1"/>
  <c r="AJ68" i="1"/>
  <c r="AM68" i="1" s="1"/>
  <c r="AC88" i="1"/>
  <c r="AF88" i="1" s="1"/>
  <c r="AB88" i="1"/>
  <c r="AE88" i="1" s="1"/>
  <c r="AI35" i="1"/>
  <c r="AJ35" i="1"/>
  <c r="AM35" i="1" s="1"/>
  <c r="AL105" i="1"/>
  <c r="AN105" i="1" s="1"/>
  <c r="AK105" i="1"/>
  <c r="AK150" i="1"/>
  <c r="AL150" i="1"/>
  <c r="AN150" i="1" s="1"/>
  <c r="AK102" i="1"/>
  <c r="AL102" i="1"/>
  <c r="AN102" i="1" s="1"/>
  <c r="AK16" i="1"/>
  <c r="AL16" i="1"/>
  <c r="AN16" i="1" s="1"/>
  <c r="AK138" i="1"/>
  <c r="AL138" i="1"/>
  <c r="AN138" i="1" s="1"/>
  <c r="AI39" i="1"/>
  <c r="AJ39" i="1"/>
  <c r="AM39" i="1" s="1"/>
  <c r="Z241" i="1"/>
  <c r="AB2" i="1"/>
  <c r="AC2" i="1"/>
  <c r="AB9" i="1"/>
  <c r="AE9" i="1" s="1"/>
  <c r="AC9" i="1"/>
  <c r="AF9" i="1" s="1"/>
  <c r="AI151" i="1"/>
  <c r="AJ151" i="1"/>
  <c r="AM151" i="1" s="1"/>
  <c r="AC57" i="1"/>
  <c r="AF57" i="1" s="1"/>
  <c r="AB57" i="1"/>
  <c r="AE57" i="1" s="1"/>
  <c r="AI101" i="1"/>
  <c r="AJ101" i="1"/>
  <c r="AM101" i="1" s="1"/>
  <c r="AJ6" i="1"/>
  <c r="AM6" i="1" s="1"/>
  <c r="AI6" i="1"/>
  <c r="AI16" i="1"/>
  <c r="AJ16" i="1"/>
  <c r="AM16" i="1" s="1"/>
  <c r="AC119" i="1"/>
  <c r="AF119" i="1" s="1"/>
  <c r="AB119" i="1"/>
  <c r="AE119" i="1" s="1"/>
  <c r="AC95" i="1"/>
  <c r="AF95" i="1" s="1"/>
  <c r="AB95" i="1"/>
  <c r="AE95" i="1" s="1"/>
  <c r="AL93" i="1"/>
  <c r="AN93" i="1" s="1"/>
  <c r="AK93" i="1"/>
  <c r="AL63" i="1"/>
  <c r="AN63" i="1" s="1"/>
  <c r="AK63" i="1"/>
  <c r="AL89" i="1"/>
  <c r="AN89" i="1" s="1"/>
  <c r="AK89" i="1"/>
  <c r="AK99" i="1"/>
  <c r="AL99" i="1"/>
  <c r="AN99" i="1" s="1"/>
  <c r="AK66" i="1"/>
  <c r="AL66" i="1"/>
  <c r="AN66" i="1" s="1"/>
  <c r="AI117" i="1"/>
  <c r="AJ117" i="1"/>
  <c r="AM117" i="1" s="1"/>
  <c r="AJ44" i="1"/>
  <c r="AM44" i="1" s="1"/>
  <c r="AI44" i="1"/>
  <c r="AJ87" i="1"/>
  <c r="AM87" i="1" s="1"/>
  <c r="AI87" i="1"/>
  <c r="AJ28" i="1"/>
  <c r="AM28" i="1" s="1"/>
  <c r="AI28" i="1"/>
  <c r="AJ77" i="1"/>
  <c r="AM77" i="1" s="1"/>
  <c r="AI77" i="1"/>
  <c r="AB109" i="1"/>
  <c r="AE109" i="1" s="1"/>
  <c r="AC109" i="1"/>
  <c r="AF109" i="1" s="1"/>
  <c r="AI4" i="1"/>
  <c r="AJ4" i="1"/>
  <c r="AM4" i="1" s="1"/>
  <c r="AJ132" i="1"/>
  <c r="AM132" i="1" s="1"/>
  <c r="AI132" i="1"/>
  <c r="AJ33" i="1"/>
  <c r="AM33" i="1" s="1"/>
  <c r="AI33" i="1"/>
  <c r="AI15" i="1"/>
  <c r="AJ15" i="1"/>
  <c r="AM15" i="1" s="1"/>
  <c r="AC52" i="1"/>
  <c r="AF52" i="1" s="1"/>
  <c r="AB52" i="1"/>
  <c r="AE52" i="1" s="1"/>
  <c r="AK60" i="1"/>
  <c r="AL60" i="1"/>
  <c r="AN60" i="1" s="1"/>
  <c r="AK103" i="1"/>
  <c r="AL103" i="1"/>
  <c r="AN103" i="1" s="1"/>
  <c r="AL57" i="1"/>
  <c r="AN57" i="1" s="1"/>
  <c r="AK57" i="1"/>
  <c r="AK88" i="1"/>
  <c r="AL88" i="1"/>
  <c r="AN88" i="1" s="1"/>
  <c r="AL27" i="1"/>
  <c r="AN27" i="1" s="1"/>
  <c r="AK27" i="1"/>
  <c r="AB155" i="1"/>
  <c r="AE155" i="1" s="1"/>
  <c r="AC155" i="1"/>
  <c r="AF155" i="1" s="1"/>
  <c r="AC137" i="1"/>
  <c r="AF137" i="1" s="1"/>
  <c r="AB137" i="1"/>
  <c r="AE137" i="1" s="1"/>
  <c r="AJ95" i="1"/>
  <c r="AM95" i="1" s="1"/>
  <c r="AI95" i="1"/>
  <c r="AB81" i="1"/>
  <c r="AE81" i="1" s="1"/>
  <c r="AC81" i="1"/>
  <c r="AF81" i="1" s="1"/>
  <c r="AB3" i="1"/>
  <c r="AE3" i="1" s="1"/>
  <c r="AC3" i="1"/>
  <c r="AF3" i="1" s="1"/>
  <c r="AB120" i="1"/>
  <c r="AE120" i="1" s="1"/>
  <c r="AC120" i="1"/>
  <c r="AF120" i="1" s="1"/>
  <c r="AJ121" i="1"/>
  <c r="AM121" i="1" s="1"/>
  <c r="AI121" i="1"/>
  <c r="AJ119" i="1"/>
  <c r="AM119" i="1" s="1"/>
  <c r="AI119" i="1"/>
  <c r="AC98" i="1"/>
  <c r="AF98" i="1" s="1"/>
  <c r="AB98" i="1"/>
  <c r="AE98" i="1" s="1"/>
  <c r="AC32" i="1"/>
  <c r="AF32" i="1" s="1"/>
  <c r="AB32" i="1"/>
  <c r="AE32" i="1" s="1"/>
  <c r="AB106" i="1"/>
  <c r="AE106" i="1" s="1"/>
  <c r="AC106" i="1"/>
  <c r="AF106" i="1" s="1"/>
  <c r="AJ56" i="1"/>
  <c r="AM56" i="1" s="1"/>
  <c r="AI56" i="1"/>
  <c r="AJ29" i="1"/>
  <c r="AM29" i="1" s="1"/>
  <c r="AI29" i="1"/>
  <c r="AC77" i="1"/>
  <c r="AF77" i="1" s="1"/>
  <c r="AB77" i="1"/>
  <c r="AE77" i="1" s="1"/>
  <c r="AC55" i="1"/>
  <c r="AF55" i="1" s="1"/>
  <c r="AB55" i="1"/>
  <c r="AE55" i="1" s="1"/>
  <c r="AJ49" i="1"/>
  <c r="AM49" i="1" s="1"/>
  <c r="AI49" i="1"/>
  <c r="AL33" i="1"/>
  <c r="AN33" i="1" s="1"/>
  <c r="AK33" i="1"/>
  <c r="AL149" i="1"/>
  <c r="AN149" i="1" s="1"/>
  <c r="AK149" i="1"/>
  <c r="AK20" i="1"/>
  <c r="AL20" i="1"/>
  <c r="AN20" i="1" s="1"/>
  <c r="AK68" i="1"/>
  <c r="AL68" i="1"/>
  <c r="AN68" i="1" s="1"/>
  <c r="AI85" i="1"/>
  <c r="AJ85" i="1"/>
  <c r="AM85" i="1" s="1"/>
  <c r="AI64" i="1"/>
  <c r="AJ64" i="1"/>
  <c r="AM64" i="1" s="1"/>
  <c r="AI70" i="1"/>
  <c r="AJ70" i="1"/>
  <c r="AM70" i="1" s="1"/>
  <c r="AB41" i="1"/>
  <c r="AE41" i="1" s="1"/>
  <c r="AC41" i="1"/>
  <c r="AF41" i="1" s="1"/>
  <c r="AI55" i="1"/>
  <c r="AJ55" i="1"/>
  <c r="AM55" i="1" s="1"/>
  <c r="AB78" i="1"/>
  <c r="AE78" i="1" s="1"/>
  <c r="AC78" i="1"/>
  <c r="AF78" i="1" s="1"/>
  <c r="AB24" i="1"/>
  <c r="AE24" i="1" s="1"/>
  <c r="AC24" i="1"/>
  <c r="AF24" i="1" s="1"/>
  <c r="AJ152" i="1"/>
  <c r="AM152" i="1" s="1"/>
  <c r="AI152" i="1"/>
  <c r="AB42" i="1"/>
  <c r="AE42" i="1" s="1"/>
  <c r="AC42" i="1"/>
  <c r="AF42" i="1" s="1"/>
  <c r="AI115" i="1"/>
  <c r="AJ115" i="1"/>
  <c r="AM115" i="1" s="1"/>
  <c r="AJ80" i="1"/>
  <c r="AM80" i="1" s="1"/>
  <c r="AI80" i="1"/>
  <c r="AI88" i="1"/>
  <c r="AJ88" i="1"/>
  <c r="AM88" i="1" s="1"/>
  <c r="AJ112" i="1"/>
  <c r="AM112" i="1" s="1"/>
  <c r="AI112" i="1"/>
  <c r="AB20" i="1"/>
  <c r="AE20" i="1" s="1"/>
  <c r="AC20" i="1"/>
  <c r="AF20" i="1" s="1"/>
  <c r="AC144" i="1"/>
  <c r="AF144" i="1" s="1"/>
  <c r="AB144" i="1"/>
  <c r="AE144" i="1" s="1"/>
  <c r="AC94" i="1"/>
  <c r="AF94" i="1" s="1"/>
  <c r="AB94" i="1"/>
  <c r="AE94" i="1" s="1"/>
  <c r="AC92" i="1"/>
  <c r="AF92" i="1" s="1"/>
  <c r="AB92" i="1"/>
  <c r="AE92" i="1" s="1"/>
  <c r="AJ122" i="1"/>
  <c r="AM122" i="1" s="1"/>
  <c r="AI122" i="1"/>
  <c r="AC53" i="1"/>
  <c r="AF53" i="1" s="1"/>
  <c r="AB53" i="1"/>
  <c r="AE53" i="1" s="1"/>
  <c r="AI25" i="1"/>
  <c r="AJ25" i="1"/>
  <c r="AM25" i="1" s="1"/>
  <c r="AI107" i="1"/>
  <c r="AJ107" i="1"/>
  <c r="AM107" i="1" s="1"/>
  <c r="AB97" i="1"/>
  <c r="AE97" i="1" s="1"/>
  <c r="AC97" i="1"/>
  <c r="AF97" i="1" s="1"/>
  <c r="AC141" i="1"/>
  <c r="AF141" i="1" s="1"/>
  <c r="AB141" i="1"/>
  <c r="AE141" i="1" s="1"/>
  <c r="AC139" i="1"/>
  <c r="AF139" i="1" s="1"/>
  <c r="AB139" i="1"/>
  <c r="AE139" i="1" s="1"/>
  <c r="AI137" i="1"/>
  <c r="AJ137" i="1"/>
  <c r="AM137" i="1" s="1"/>
  <c r="AI54" i="1"/>
  <c r="AJ54" i="1"/>
  <c r="AM54" i="1" s="1"/>
  <c r="AB111" i="1"/>
  <c r="AE111" i="1" s="1"/>
  <c r="AC111" i="1"/>
  <c r="AF111" i="1" s="1"/>
  <c r="AI69" i="1"/>
  <c r="AJ69" i="1"/>
  <c r="AM69" i="1" s="1"/>
  <c r="AI75" i="1"/>
  <c r="AJ75" i="1"/>
  <c r="AM75" i="1" s="1"/>
  <c r="AJ124" i="1"/>
  <c r="AM124" i="1" s="1"/>
  <c r="AI124" i="1"/>
  <c r="AJ79" i="1"/>
  <c r="AM79" i="1" s="1"/>
  <c r="AI79" i="1"/>
  <c r="AJ143" i="1"/>
  <c r="AM143" i="1" s="1"/>
  <c r="AI143" i="1"/>
  <c r="AB23" i="1"/>
  <c r="AE23" i="1" s="1"/>
  <c r="AC23" i="1"/>
  <c r="AF23" i="1" s="1"/>
  <c r="AI11" i="1"/>
  <c r="AJ11" i="1"/>
  <c r="AM11" i="1" s="1"/>
  <c r="AB121" i="1"/>
  <c r="AE121" i="1" s="1"/>
  <c r="AC121" i="1"/>
  <c r="AF121" i="1" s="1"/>
  <c r="AC38" i="1"/>
  <c r="AF38" i="1" s="1"/>
  <c r="AB38" i="1"/>
  <c r="AE38" i="1" s="1"/>
  <c r="AB30" i="1"/>
  <c r="AE30" i="1" s="1"/>
  <c r="AC30" i="1"/>
  <c r="AF30" i="1" s="1"/>
  <c r="AB89" i="1"/>
  <c r="AE89" i="1" s="1"/>
  <c r="AC89" i="1"/>
  <c r="AF89" i="1" s="1"/>
  <c r="AK15" i="1"/>
  <c r="AL15" i="1"/>
  <c r="AN15" i="1" s="1"/>
  <c r="AK126" i="1"/>
  <c r="AL126" i="1"/>
  <c r="AN126" i="1" s="1"/>
  <c r="AL125" i="1"/>
  <c r="AN125" i="1" s="1"/>
  <c r="AK125" i="1"/>
  <c r="AK2" i="1"/>
  <c r="AL2" i="1"/>
  <c r="AN2" i="1" s="1"/>
  <c r="AK151" i="1"/>
  <c r="AL151" i="1"/>
  <c r="AN151" i="1" s="1"/>
  <c r="AK8" i="1"/>
  <c r="AL8" i="1"/>
  <c r="AN8" i="1" s="1"/>
  <c r="AK96" i="1"/>
  <c r="AL96" i="1"/>
  <c r="AN96" i="1" s="1"/>
  <c r="AK24" i="1"/>
  <c r="AL24" i="1"/>
  <c r="AN24" i="1" s="1"/>
  <c r="AK22" i="1"/>
  <c r="AL22" i="1"/>
  <c r="AN22" i="1" s="1"/>
  <c r="AK112" i="1"/>
  <c r="AL112" i="1"/>
  <c r="AN112" i="1" s="1"/>
  <c r="AK111" i="1"/>
  <c r="AL111" i="1"/>
  <c r="AN111" i="1" s="1"/>
  <c r="AL17" i="1"/>
  <c r="AN17" i="1" s="1"/>
  <c r="AK17" i="1"/>
  <c r="AK120" i="1"/>
  <c r="AL120" i="1"/>
  <c r="AN120" i="1" s="1"/>
  <c r="AK30" i="1"/>
  <c r="AL30" i="1"/>
  <c r="AN30" i="1" s="1"/>
  <c r="AL21" i="1"/>
  <c r="AN21" i="1" s="1"/>
  <c r="AK21" i="1"/>
  <c r="AK115" i="1"/>
  <c r="AL115" i="1"/>
  <c r="AN115" i="1" s="1"/>
  <c r="AK51" i="1"/>
  <c r="AL51" i="1"/>
  <c r="AN51" i="1" s="1"/>
  <c r="AK146" i="1"/>
  <c r="AL146" i="1"/>
  <c r="AN146" i="1" s="1"/>
  <c r="AK82" i="1"/>
  <c r="AL82" i="1"/>
  <c r="AN82" i="1" s="1"/>
  <c r="AK18" i="1"/>
  <c r="AL18" i="1"/>
  <c r="AN18" i="1" s="1"/>
  <c r="AN241" i="1" l="1"/>
  <c r="AF2" i="1"/>
  <c r="AF241" i="1" s="1"/>
  <c r="AC241" i="1"/>
  <c r="AB241" i="1"/>
  <c r="AE2" i="1"/>
  <c r="AE241" i="1" s="1"/>
  <c r="AM241" i="1"/>
  <c r="AN242" i="1" l="1"/>
  <c r="AM244" i="1"/>
  <c r="AM245" i="1" s="1"/>
  <c r="Z244" i="1"/>
  <c r="Z245" i="1" s="1"/>
  <c r="Z243" i="1"/>
  <c r="AF242" i="1"/>
  <c r="AN248" i="1"/>
  <c r="AN249" i="1" s="1"/>
  <c r="AM248" i="1"/>
  <c r="AM249" i="1" s="1"/>
  <c r="AN243" i="1"/>
  <c r="AN244" i="1"/>
  <c r="AN2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tc={D960C039-3CCE-9649-9851-F60FD891A114}</author>
    <author>tc={B518C111-345C-5E42-8745-D16D36918915}</author>
  </authors>
  <commentList>
    <comment ref="Y243" authorId="0" shapeId="0" xr:uid="{D960C039-3CCE-9649-9851-F60FD891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for overall computations</t>
      </text>
    </comment>
    <comment ref="AL243" authorId="1" shapeId="0" xr:uid="{B518C111-345C-5E42-8745-D16D3691891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specific to individual components</t>
      </text>
    </comment>
  </commentList>
</comments>
</file>

<file path=xl/sharedStrings.xml><?xml version="1.0" encoding="utf-8"?>
<sst xmlns="http://schemas.openxmlformats.org/spreadsheetml/2006/main" count="807" uniqueCount="77">
  <si>
    <t>times</t>
  </si>
  <si>
    <t>Var1</t>
  </si>
  <si>
    <t>x1=cos1</t>
  </si>
  <si>
    <t>z1=sin1</t>
  </si>
  <si>
    <t>x2=cos2</t>
  </si>
  <si>
    <t>z2=sin2</t>
  </si>
  <si>
    <t>x1^2</t>
  </si>
  <si>
    <t>x1.z1</t>
  </si>
  <si>
    <t>z1^2</t>
  </si>
  <si>
    <t>x1.x2</t>
  </si>
  <si>
    <t>x1.z2</t>
  </si>
  <si>
    <t>z1.z2</t>
  </si>
  <si>
    <t>x2.z1</t>
  </si>
  <si>
    <t>x2.z2</t>
  </si>
  <si>
    <t>x2^2</t>
  </si>
  <si>
    <t>z2^2</t>
  </si>
  <si>
    <t>Y</t>
  </si>
  <si>
    <t>Yx1</t>
  </si>
  <si>
    <t>Yz1</t>
  </si>
  <si>
    <t>Yx2</t>
  </si>
  <si>
    <t>Yz2</t>
  </si>
  <si>
    <t>Yhat</t>
  </si>
  <si>
    <t>Y-Ybar</t>
  </si>
  <si>
    <t>Y-Yhat</t>
  </si>
  <si>
    <t>Yhat-Ybar</t>
  </si>
  <si>
    <t>Yhat-1</t>
  </si>
  <si>
    <t>Yhat-2</t>
  </si>
  <si>
    <t>Y-Yhat1</t>
  </si>
  <si>
    <t>Yhat1-Ybar</t>
  </si>
  <si>
    <t>Y-Yhat2</t>
  </si>
  <si>
    <t>Yhat2-Ybar</t>
  </si>
  <si>
    <t>(Y-Ybar)x1</t>
  </si>
  <si>
    <t>(Y-Ybar)z1</t>
  </si>
  <si>
    <t>(Y-Ybar)x2</t>
  </si>
  <si>
    <t>(Y-Ybar)z2</t>
  </si>
  <si>
    <t>TSS</t>
  </si>
  <si>
    <t>RSS</t>
  </si>
  <si>
    <t>MSS</t>
  </si>
  <si>
    <t>MSS1</t>
  </si>
  <si>
    <t>MSS2</t>
  </si>
  <si>
    <t>Sum</t>
  </si>
  <si>
    <t>Matrix</t>
  </si>
  <si>
    <t>PR</t>
  </si>
  <si>
    <t>F</t>
  </si>
  <si>
    <t>P</t>
  </si>
  <si>
    <t>From Fortran program:</t>
  </si>
  <si>
    <t>Inverse</t>
  </si>
  <si>
    <t>Matrix1</t>
  </si>
  <si>
    <t>Matrix2</t>
  </si>
  <si>
    <t>Multiplication</t>
  </si>
  <si>
    <t>Ybar</t>
  </si>
  <si>
    <t>M</t>
  </si>
  <si>
    <t>g</t>
  </si>
  <si>
    <t>K</t>
  </si>
  <si>
    <t>Phi=K+garctan(abs(gamma/beta))</t>
  </si>
  <si>
    <t>beta1</t>
  </si>
  <si>
    <t>A1</t>
  </si>
  <si>
    <t>abs(gamma/beta)1</t>
  </si>
  <si>
    <t>gamma1</t>
  </si>
  <si>
    <t>Phi1</t>
  </si>
  <si>
    <t>Tw051a</t>
  </si>
  <si>
    <t>(Y-Ybar)^2</t>
  </si>
  <si>
    <t>(Y-Yhat)^2</t>
  </si>
  <si>
    <t>(Yhat-Ybar)^2</t>
  </si>
  <si>
    <t>beta2</t>
  </si>
  <si>
    <t>gamma2</t>
  </si>
  <si>
    <t>(Yhat1-Ybar)^2</t>
  </si>
  <si>
    <t>(Yhat2-Ybar)^2</t>
  </si>
  <si>
    <t>A2</t>
  </si>
  <si>
    <t>Phi2</t>
  </si>
  <si>
    <t>ID</t>
  </si>
  <si>
    <t>time</t>
  </si>
  <si>
    <t>HR</t>
  </si>
  <si>
    <t>Tw051b</t>
  </si>
  <si>
    <t xml:space="preserve"> </t>
  </si>
  <si>
    <t xml:space="preserve">Results differ because data is not equidistant </t>
  </si>
  <si>
    <t>Usable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</si>
</sst>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3" borderId="0" xfId="0" applyFont="1" applyFill="1"/>
    <xf numFmtId="165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gen E Bauer" id="{DFE429AE-BF6C-5C42-B194-E8A34D0BDD3F}" userId="S::baue0549@umn.edu::d1fea58a-90ab-455f-b389-d512e3baad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243" dT="2025-06-06T21:08:12.87" personId="{DFE429AE-BF6C-5C42-B194-E8A34D0BDD3F}" id="{D960C039-3CCE-9649-9851-F60FD891A114}">
    <text>Values for overall computations</text>
  </threadedComment>
  <threadedComment ref="AL243" dT="2025-06-06T21:07:09.70" personId="{DFE429AE-BF6C-5C42-B194-E8A34D0BDD3F}" id="{B518C111-345C-5E42-8745-D16D36918915}">
    <text>Values specific to individual components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8"/>
  <sheetViews>
    <sheetView workbookViewId="0">
      <selection activeCell="L154" sqref="L154"/>
    </sheetView>
  </sheetViews>
  <sheetFormatPr baseColWidth="10" defaultColWidth="8.83203125" defaultRowHeight="15" x14ac:dyDescent="0.2"/>
  <cols>
    <col min="2" max="2" width="15.6640625" style="6" customWidth="1"/>
    <col min="3" max="3" width="8.5" style="1" customWidth="1"/>
    <col min="4" max="4" width="8.83203125" style="2"/>
    <col min="5" max="5" width="4.5" customWidth="1"/>
    <col min="6" max="6" width="8.5" style="1" customWidth="1"/>
    <col min="7" max="7" width="8.83203125" style="2"/>
    <col min="8" max="8" width="4.6640625" customWidth="1"/>
  </cols>
  <sheetData>
    <row r="1" spans="1:7" x14ac:dyDescent="0.2">
      <c r="B1" s="7">
        <v>36239</v>
      </c>
    </row>
    <row r="2" spans="1:7" x14ac:dyDescent="0.2">
      <c r="A2" t="s">
        <v>60</v>
      </c>
      <c r="B2" s="7">
        <v>36239.479166666664</v>
      </c>
      <c r="C2" s="1">
        <f>B2-B$1</f>
        <v>0.47916666666424135</v>
      </c>
      <c r="D2" s="2">
        <v>148</v>
      </c>
      <c r="F2" s="1">
        <v>0.47916666666424135</v>
      </c>
      <c r="G2" s="2">
        <v>148</v>
      </c>
    </row>
    <row r="3" spans="1:7" x14ac:dyDescent="0.2">
      <c r="A3" t="s">
        <v>60</v>
      </c>
      <c r="B3" s="7">
        <v>36239.5</v>
      </c>
      <c r="C3" s="1">
        <f t="shared" ref="C3:C10" si="0">B3-B$1</f>
        <v>0.5</v>
      </c>
      <c r="D3" s="2">
        <v>136</v>
      </c>
      <c r="F3" s="1">
        <v>0.5</v>
      </c>
      <c r="G3" s="2">
        <v>136</v>
      </c>
    </row>
    <row r="4" spans="1:7" x14ac:dyDescent="0.2">
      <c r="A4" t="s">
        <v>60</v>
      </c>
      <c r="B4" s="7">
        <v>36239.666666666664</v>
      </c>
      <c r="C4" s="1">
        <f t="shared" si="0"/>
        <v>0.66666666666424135</v>
      </c>
      <c r="D4" s="2">
        <v>121</v>
      </c>
      <c r="F4" s="1">
        <v>0.66666666666424135</v>
      </c>
      <c r="G4" s="2">
        <v>121</v>
      </c>
    </row>
    <row r="5" spans="1:7" x14ac:dyDescent="0.2">
      <c r="A5" t="s">
        <v>60</v>
      </c>
      <c r="B5" s="7">
        <v>36239.75</v>
      </c>
      <c r="C5" s="1">
        <f t="shared" si="0"/>
        <v>0.75</v>
      </c>
      <c r="D5" s="2">
        <v>124</v>
      </c>
      <c r="F5" s="1">
        <v>0.75</v>
      </c>
      <c r="G5" s="2">
        <v>124</v>
      </c>
    </row>
    <row r="6" spans="1:7" x14ac:dyDescent="0.2">
      <c r="A6" t="s">
        <v>60</v>
      </c>
      <c r="B6" s="7">
        <v>36239.833333333336</v>
      </c>
      <c r="C6" s="1">
        <f t="shared" si="0"/>
        <v>0.83333333333575865</v>
      </c>
      <c r="D6" s="2">
        <v>115</v>
      </c>
      <c r="F6" s="1">
        <v>0.83333333333575865</v>
      </c>
      <c r="G6" s="2">
        <v>115</v>
      </c>
    </row>
    <row r="7" spans="1:7" x14ac:dyDescent="0.2">
      <c r="A7" t="s">
        <v>60</v>
      </c>
      <c r="B7" s="7">
        <v>36239.916666666664</v>
      </c>
      <c r="C7" s="1">
        <f t="shared" si="0"/>
        <v>0.91666666666424135</v>
      </c>
      <c r="D7" s="2">
        <v>132</v>
      </c>
      <c r="F7" s="1">
        <v>0.91666666666424135</v>
      </c>
      <c r="G7" s="2">
        <v>132</v>
      </c>
    </row>
    <row r="8" spans="1:7" x14ac:dyDescent="0.2">
      <c r="A8" t="s">
        <v>60</v>
      </c>
      <c r="B8" s="7">
        <v>36240</v>
      </c>
      <c r="C8" s="1">
        <f t="shared" si="0"/>
        <v>1</v>
      </c>
      <c r="D8" s="2">
        <v>125</v>
      </c>
      <c r="F8" s="1">
        <v>1</v>
      </c>
      <c r="G8" s="2">
        <v>125</v>
      </c>
    </row>
    <row r="9" spans="1:7" x14ac:dyDescent="0.2">
      <c r="A9" t="s">
        <v>60</v>
      </c>
      <c r="B9" s="7">
        <v>36240.083333333336</v>
      </c>
      <c r="C9" s="1">
        <f t="shared" si="0"/>
        <v>1.0833333333357587</v>
      </c>
      <c r="D9" s="2">
        <v>134</v>
      </c>
      <c r="F9" s="1">
        <v>1.0833333333357587</v>
      </c>
      <c r="G9" s="2">
        <v>134</v>
      </c>
    </row>
    <row r="10" spans="1:7" x14ac:dyDescent="0.2">
      <c r="A10" t="s">
        <v>60</v>
      </c>
      <c r="B10" s="7">
        <v>36240.166666666664</v>
      </c>
      <c r="C10" s="1">
        <f t="shared" si="0"/>
        <v>1.1666666666642413</v>
      </c>
      <c r="D10" s="2">
        <v>143</v>
      </c>
      <c r="F10" s="1">
        <v>1.1666666666642413</v>
      </c>
      <c r="G10" s="2">
        <v>143</v>
      </c>
    </row>
    <row r="11" spans="1:7" x14ac:dyDescent="0.2">
      <c r="A11" t="s">
        <v>60</v>
      </c>
      <c r="B11" s="7">
        <v>36240.25</v>
      </c>
      <c r="C11" s="1">
        <f t="shared" ref="C11:C66" si="1">B11-B$1</f>
        <v>1.25</v>
      </c>
      <c r="D11" s="2">
        <v>138</v>
      </c>
      <c r="F11" s="1">
        <v>1.25</v>
      </c>
      <c r="G11" s="2">
        <v>138</v>
      </c>
    </row>
    <row r="12" spans="1:7" x14ac:dyDescent="0.2">
      <c r="A12" t="s">
        <v>60</v>
      </c>
      <c r="B12" s="7">
        <v>36240.333333333336</v>
      </c>
      <c r="C12" s="1">
        <f t="shared" si="1"/>
        <v>1.3333333333357587</v>
      </c>
      <c r="D12" s="2">
        <v>140</v>
      </c>
      <c r="F12" s="1">
        <v>1.3333333333357587</v>
      </c>
      <c r="G12" s="2">
        <v>140</v>
      </c>
    </row>
    <row r="13" spans="1:7" x14ac:dyDescent="0.2">
      <c r="A13" t="s">
        <v>60</v>
      </c>
      <c r="B13" s="7">
        <v>36240.416666666664</v>
      </c>
      <c r="C13" s="1">
        <f t="shared" si="1"/>
        <v>1.4166666666642413</v>
      </c>
      <c r="D13" s="2">
        <v>134</v>
      </c>
      <c r="F13" s="1">
        <v>1.4166666666642413</v>
      </c>
      <c r="G13" s="2">
        <v>134</v>
      </c>
    </row>
    <row r="14" spans="1:7" x14ac:dyDescent="0.2">
      <c r="A14" t="s">
        <v>60</v>
      </c>
      <c r="B14" s="7">
        <v>36240.5</v>
      </c>
      <c r="C14" s="1">
        <f t="shared" si="1"/>
        <v>1.5</v>
      </c>
      <c r="D14" s="2">
        <v>123</v>
      </c>
      <c r="F14" s="1">
        <v>1.5</v>
      </c>
      <c r="G14" s="2">
        <v>123</v>
      </c>
    </row>
    <row r="15" spans="1:7" x14ac:dyDescent="0.2">
      <c r="A15" t="s">
        <v>60</v>
      </c>
      <c r="B15" s="7">
        <v>36240.583333333336</v>
      </c>
      <c r="C15" s="1">
        <f t="shared" si="1"/>
        <v>1.5833333333357587</v>
      </c>
      <c r="D15" s="2">
        <v>132</v>
      </c>
      <c r="F15" s="1">
        <v>1.5833333333357587</v>
      </c>
      <c r="G15" s="2">
        <v>132</v>
      </c>
    </row>
    <row r="16" spans="1:7" x14ac:dyDescent="0.2">
      <c r="A16" t="s">
        <v>60</v>
      </c>
      <c r="B16" s="7">
        <v>36240.666666666664</v>
      </c>
      <c r="C16" s="1">
        <f t="shared" si="1"/>
        <v>1.6666666666642413</v>
      </c>
      <c r="D16" s="2">
        <v>138</v>
      </c>
      <c r="F16" s="1">
        <v>1.6666666666642413</v>
      </c>
      <c r="G16" s="2">
        <v>138</v>
      </c>
    </row>
    <row r="17" spans="1:8" x14ac:dyDescent="0.2">
      <c r="A17" t="s">
        <v>60</v>
      </c>
      <c r="B17" s="7">
        <v>36240.75</v>
      </c>
      <c r="C17" s="1">
        <f t="shared" si="1"/>
        <v>1.75</v>
      </c>
      <c r="D17" s="2">
        <v>126</v>
      </c>
      <c r="F17" s="1">
        <v>1.75</v>
      </c>
      <c r="G17" s="2">
        <v>126</v>
      </c>
    </row>
    <row r="18" spans="1:8" x14ac:dyDescent="0.2">
      <c r="A18" t="s">
        <v>60</v>
      </c>
      <c r="B18" s="7">
        <v>36240.833333333336</v>
      </c>
      <c r="C18" s="1">
        <f t="shared" si="1"/>
        <v>1.8333333333357587</v>
      </c>
      <c r="D18" s="2">
        <v>138</v>
      </c>
      <c r="F18" s="1">
        <v>1.8333333333357587</v>
      </c>
      <c r="G18" s="2">
        <v>138</v>
      </c>
    </row>
    <row r="19" spans="1:8" x14ac:dyDescent="0.2">
      <c r="A19" t="s">
        <v>60</v>
      </c>
      <c r="B19" s="7">
        <v>36240.916666666664</v>
      </c>
      <c r="C19" s="1">
        <f t="shared" si="1"/>
        <v>1.9166666666642413</v>
      </c>
      <c r="D19" s="2">
        <v>122</v>
      </c>
      <c r="F19" s="1">
        <v>1.9166666666642413</v>
      </c>
      <c r="G19" s="2">
        <v>122</v>
      </c>
    </row>
    <row r="20" spans="1:8" x14ac:dyDescent="0.2">
      <c r="A20" t="s">
        <v>60</v>
      </c>
      <c r="B20" s="7">
        <v>36241</v>
      </c>
      <c r="C20" s="8">
        <f t="shared" si="1"/>
        <v>2</v>
      </c>
      <c r="D20" s="9">
        <v>125</v>
      </c>
      <c r="E20">
        <v>19</v>
      </c>
      <c r="F20" s="1">
        <v>2</v>
      </c>
      <c r="G20" s="2">
        <v>125</v>
      </c>
    </row>
    <row r="21" spans="1:8" x14ac:dyDescent="0.2">
      <c r="A21" t="s">
        <v>60</v>
      </c>
      <c r="B21" s="7">
        <v>36241.083333333336</v>
      </c>
      <c r="C21" s="1">
        <f t="shared" si="1"/>
        <v>2.0833333333357587</v>
      </c>
      <c r="D21" s="2">
        <v>130</v>
      </c>
      <c r="F21" s="1">
        <v>2.0833333333357587</v>
      </c>
      <c r="G21" s="2">
        <v>130</v>
      </c>
    </row>
    <row r="22" spans="1:8" x14ac:dyDescent="0.2">
      <c r="A22" t="s">
        <v>60</v>
      </c>
      <c r="B22" s="7">
        <v>36241.166666666664</v>
      </c>
      <c r="C22" s="1">
        <f t="shared" si="1"/>
        <v>2.1666666666642413</v>
      </c>
      <c r="D22" s="2">
        <v>123</v>
      </c>
      <c r="F22" s="1">
        <v>2.1666666666642413</v>
      </c>
      <c r="G22" s="2">
        <v>123</v>
      </c>
    </row>
    <row r="23" spans="1:8" x14ac:dyDescent="0.2">
      <c r="A23" t="s">
        <v>60</v>
      </c>
      <c r="B23" s="7">
        <v>36241.25</v>
      </c>
      <c r="C23" s="1">
        <f t="shared" si="1"/>
        <v>2.25</v>
      </c>
      <c r="D23" s="2">
        <v>122</v>
      </c>
      <c r="F23" s="1">
        <v>2.25</v>
      </c>
      <c r="G23" s="2">
        <v>122</v>
      </c>
    </row>
    <row r="24" spans="1:8" x14ac:dyDescent="0.2">
      <c r="A24" t="s">
        <v>60</v>
      </c>
      <c r="B24" s="7">
        <v>36241.333333333336</v>
      </c>
      <c r="C24" s="1">
        <f t="shared" si="1"/>
        <v>2.3333333333357587</v>
      </c>
      <c r="D24" s="2">
        <v>121</v>
      </c>
      <c r="F24" s="1">
        <v>2.3333333333357587</v>
      </c>
      <c r="G24" s="2">
        <v>121</v>
      </c>
    </row>
    <row r="25" spans="1:8" x14ac:dyDescent="0.2">
      <c r="A25" t="s">
        <v>60</v>
      </c>
      <c r="B25" s="7">
        <v>36241.416666666664</v>
      </c>
      <c r="C25" s="1">
        <f t="shared" si="1"/>
        <v>2.4166666666642413</v>
      </c>
      <c r="D25" s="2">
        <v>126</v>
      </c>
      <c r="F25" s="1">
        <v>2.4166666666642413</v>
      </c>
      <c r="G25" s="2">
        <v>126</v>
      </c>
    </row>
    <row r="26" spans="1:8" x14ac:dyDescent="0.2">
      <c r="A26" t="s">
        <v>60</v>
      </c>
      <c r="B26" s="7">
        <v>36241.5</v>
      </c>
      <c r="C26" s="1">
        <f t="shared" si="1"/>
        <v>2.5</v>
      </c>
      <c r="D26" s="2">
        <v>130</v>
      </c>
      <c r="F26" s="1">
        <v>2.5</v>
      </c>
      <c r="G26" s="2">
        <v>130</v>
      </c>
    </row>
    <row r="27" spans="1:8" x14ac:dyDescent="0.2">
      <c r="A27" t="s">
        <v>60</v>
      </c>
      <c r="B27" s="7">
        <v>36241.583333333336</v>
      </c>
      <c r="C27" s="1">
        <f t="shared" si="1"/>
        <v>2.5833333333357587</v>
      </c>
      <c r="D27" s="2">
        <v>132</v>
      </c>
      <c r="F27" s="1">
        <v>2.5833333333357587</v>
      </c>
      <c r="G27" s="2">
        <v>132</v>
      </c>
    </row>
    <row r="28" spans="1:8" x14ac:dyDescent="0.2">
      <c r="A28" t="s">
        <v>60</v>
      </c>
      <c r="B28" s="7">
        <v>36241.666666666664</v>
      </c>
      <c r="C28" s="1">
        <f t="shared" si="1"/>
        <v>2.6666666666642413</v>
      </c>
      <c r="D28" s="2">
        <v>128</v>
      </c>
      <c r="F28" s="1">
        <v>2.6666666666642413</v>
      </c>
      <c r="G28" s="2">
        <v>128</v>
      </c>
    </row>
    <row r="29" spans="1:8" x14ac:dyDescent="0.2">
      <c r="A29" t="s">
        <v>60</v>
      </c>
      <c r="B29" s="7">
        <v>36241.75</v>
      </c>
      <c r="C29" s="1">
        <f t="shared" si="1"/>
        <v>2.75</v>
      </c>
      <c r="D29" s="2">
        <v>116</v>
      </c>
      <c r="F29" s="1">
        <v>2.75</v>
      </c>
      <c r="G29" s="2">
        <v>116</v>
      </c>
    </row>
    <row r="30" spans="1:8" x14ac:dyDescent="0.2">
      <c r="A30" t="s">
        <v>60</v>
      </c>
      <c r="B30" s="7">
        <v>36241.833333333336</v>
      </c>
      <c r="C30" s="1">
        <f t="shared" si="1"/>
        <v>2.8333333333357587</v>
      </c>
      <c r="D30" s="2">
        <v>122</v>
      </c>
      <c r="F30" s="1">
        <v>2.8333333333357587</v>
      </c>
      <c r="G30" s="2">
        <v>122</v>
      </c>
    </row>
    <row r="31" spans="1:8" x14ac:dyDescent="0.2">
      <c r="A31" t="s">
        <v>60</v>
      </c>
      <c r="B31" s="7">
        <v>36241.916666666664</v>
      </c>
      <c r="C31" s="1">
        <f t="shared" si="1"/>
        <v>2.9166666666642413</v>
      </c>
      <c r="D31" s="2">
        <v>128</v>
      </c>
      <c r="F31" s="1">
        <v>2.9166666666642413</v>
      </c>
      <c r="G31" s="2">
        <v>128</v>
      </c>
    </row>
    <row r="32" spans="1:8" x14ac:dyDescent="0.2">
      <c r="A32" t="s">
        <v>60</v>
      </c>
      <c r="B32" s="7">
        <v>36242</v>
      </c>
      <c r="C32" s="1">
        <f t="shared" si="1"/>
        <v>3</v>
      </c>
      <c r="D32" s="2">
        <v>122</v>
      </c>
      <c r="F32" s="8">
        <v>3</v>
      </c>
      <c r="G32" s="9">
        <v>122</v>
      </c>
      <c r="H32">
        <v>31</v>
      </c>
    </row>
    <row r="33" spans="1:7" x14ac:dyDescent="0.2">
      <c r="A33" t="s">
        <v>60</v>
      </c>
      <c r="B33" s="7">
        <v>36242.083333333336</v>
      </c>
      <c r="C33" s="1">
        <f t="shared" si="1"/>
        <v>3.0833333333357587</v>
      </c>
      <c r="D33" s="2">
        <v>124</v>
      </c>
      <c r="F33" s="1">
        <v>3.0833333333357587</v>
      </c>
      <c r="G33" s="2">
        <v>124</v>
      </c>
    </row>
    <row r="34" spans="1:7" x14ac:dyDescent="0.2">
      <c r="A34" t="s">
        <v>60</v>
      </c>
      <c r="B34" s="7">
        <v>36242.166666666664</v>
      </c>
      <c r="C34" s="1">
        <f t="shared" si="1"/>
        <v>3.1666666666642413</v>
      </c>
      <c r="D34" s="2">
        <v>124</v>
      </c>
      <c r="F34" s="1">
        <v>3.1666666666642413</v>
      </c>
      <c r="G34" s="2">
        <v>124</v>
      </c>
    </row>
    <row r="35" spans="1:7" x14ac:dyDescent="0.2">
      <c r="A35" t="s">
        <v>60</v>
      </c>
      <c r="B35" s="7">
        <v>36242.25</v>
      </c>
      <c r="C35" s="1">
        <f t="shared" si="1"/>
        <v>3.25</v>
      </c>
      <c r="D35" s="2">
        <v>126</v>
      </c>
      <c r="F35" s="1">
        <v>3.25</v>
      </c>
      <c r="G35" s="2">
        <v>126</v>
      </c>
    </row>
    <row r="36" spans="1:7" x14ac:dyDescent="0.2">
      <c r="A36" t="s">
        <v>60</v>
      </c>
      <c r="B36" s="7">
        <v>36242.333333333336</v>
      </c>
      <c r="C36" s="1">
        <f t="shared" si="1"/>
        <v>3.3333333333357587</v>
      </c>
      <c r="D36" s="2">
        <v>116</v>
      </c>
      <c r="F36" s="1">
        <v>3.3333333333357587</v>
      </c>
      <c r="G36" s="2">
        <v>116</v>
      </c>
    </row>
    <row r="37" spans="1:7" x14ac:dyDescent="0.2">
      <c r="A37" t="s">
        <v>60</v>
      </c>
      <c r="B37" s="7">
        <v>36242.5</v>
      </c>
      <c r="C37" s="1">
        <f t="shared" si="1"/>
        <v>3.5</v>
      </c>
      <c r="D37" s="2">
        <v>114</v>
      </c>
      <c r="F37" s="1">
        <v>3.5</v>
      </c>
      <c r="G37" s="2">
        <v>114</v>
      </c>
    </row>
    <row r="38" spans="1:7" x14ac:dyDescent="0.2">
      <c r="A38" t="s">
        <v>60</v>
      </c>
      <c r="B38" s="7">
        <v>36242.583333333336</v>
      </c>
      <c r="C38" s="1">
        <f t="shared" si="1"/>
        <v>3.5833333333357587</v>
      </c>
      <c r="D38" s="2">
        <v>126</v>
      </c>
      <c r="F38" s="1">
        <v>3.5833333333357587</v>
      </c>
      <c r="G38" s="2">
        <v>126</v>
      </c>
    </row>
    <row r="39" spans="1:7" x14ac:dyDescent="0.2">
      <c r="A39" t="s">
        <v>60</v>
      </c>
      <c r="B39" s="7">
        <v>36242.708333333336</v>
      </c>
      <c r="C39" s="1">
        <f t="shared" si="1"/>
        <v>3.7083333333357587</v>
      </c>
      <c r="D39" s="2">
        <v>119</v>
      </c>
      <c r="F39" s="1">
        <v>3.7083333333357587</v>
      </c>
      <c r="G39" s="2">
        <v>119</v>
      </c>
    </row>
    <row r="40" spans="1:7" x14ac:dyDescent="0.2">
      <c r="A40" t="s">
        <v>60</v>
      </c>
      <c r="B40" s="7">
        <v>36242.791666666664</v>
      </c>
      <c r="C40" s="1">
        <f t="shared" si="1"/>
        <v>3.7916666666642413</v>
      </c>
      <c r="D40" s="2">
        <v>114</v>
      </c>
      <c r="F40" s="1">
        <v>3.7916666666642413</v>
      </c>
      <c r="G40" s="2">
        <v>114</v>
      </c>
    </row>
    <row r="41" spans="1:7" x14ac:dyDescent="0.2">
      <c r="A41" t="s">
        <v>60</v>
      </c>
      <c r="B41" s="7">
        <v>36242.875</v>
      </c>
      <c r="C41" s="1">
        <f t="shared" si="1"/>
        <v>3.875</v>
      </c>
      <c r="D41" s="2">
        <v>125</v>
      </c>
      <c r="F41" s="1">
        <v>3.875</v>
      </c>
      <c r="G41" s="2">
        <v>125</v>
      </c>
    </row>
    <row r="42" spans="1:7" x14ac:dyDescent="0.2">
      <c r="A42" t="s">
        <v>60</v>
      </c>
      <c r="B42" s="7">
        <v>36242.958333333336</v>
      </c>
      <c r="C42" s="1">
        <f t="shared" si="1"/>
        <v>3.9583333333357587</v>
      </c>
      <c r="D42" s="2">
        <v>125</v>
      </c>
      <c r="F42" s="1">
        <v>3.9583333333357587</v>
      </c>
      <c r="G42" s="2">
        <v>125</v>
      </c>
    </row>
    <row r="43" spans="1:7" x14ac:dyDescent="0.2">
      <c r="A43" t="s">
        <v>60</v>
      </c>
      <c r="B43" s="7">
        <v>36243</v>
      </c>
      <c r="C43" s="8">
        <f t="shared" si="1"/>
        <v>4</v>
      </c>
      <c r="D43" s="9">
        <v>130</v>
      </c>
      <c r="E43">
        <v>23</v>
      </c>
      <c r="F43" s="1">
        <v>4</v>
      </c>
      <c r="G43" s="2">
        <v>130</v>
      </c>
    </row>
    <row r="44" spans="1:7" x14ac:dyDescent="0.2">
      <c r="A44" t="s">
        <v>60</v>
      </c>
      <c r="B44" s="7">
        <v>36243.083333333336</v>
      </c>
      <c r="C44" s="1">
        <f t="shared" si="1"/>
        <v>4.0833333333357587</v>
      </c>
      <c r="D44" s="2">
        <v>134</v>
      </c>
      <c r="F44" s="1">
        <v>4.0833333333357587</v>
      </c>
      <c r="G44" s="2">
        <v>134</v>
      </c>
    </row>
    <row r="45" spans="1:7" x14ac:dyDescent="0.2">
      <c r="A45" t="s">
        <v>60</v>
      </c>
      <c r="B45" s="7">
        <v>36243.166666666664</v>
      </c>
      <c r="C45" s="1">
        <f t="shared" si="1"/>
        <v>4.1666666666642413</v>
      </c>
      <c r="D45" s="2">
        <v>120</v>
      </c>
      <c r="F45" s="1">
        <v>4.1666666666642413</v>
      </c>
      <c r="G45" s="2">
        <v>120</v>
      </c>
    </row>
    <row r="46" spans="1:7" x14ac:dyDescent="0.2">
      <c r="A46" t="s">
        <v>60</v>
      </c>
      <c r="B46" s="7">
        <v>36243.25</v>
      </c>
      <c r="C46" s="1">
        <f t="shared" si="1"/>
        <v>4.25</v>
      </c>
      <c r="D46" s="2">
        <v>130</v>
      </c>
      <c r="F46" s="1">
        <v>4.25</v>
      </c>
      <c r="G46" s="2">
        <v>130</v>
      </c>
    </row>
    <row r="47" spans="1:7" x14ac:dyDescent="0.2">
      <c r="A47" t="s">
        <v>60</v>
      </c>
      <c r="B47" s="7">
        <v>36243.333333333336</v>
      </c>
      <c r="C47" s="1">
        <f t="shared" si="1"/>
        <v>4.3333333333357587</v>
      </c>
      <c r="D47" s="2">
        <v>124</v>
      </c>
      <c r="F47" s="1">
        <v>4.3333333333357587</v>
      </c>
      <c r="G47" s="2">
        <v>124</v>
      </c>
    </row>
    <row r="48" spans="1:7" x14ac:dyDescent="0.2">
      <c r="A48" t="s">
        <v>60</v>
      </c>
      <c r="B48" s="7">
        <v>36243.416666666664</v>
      </c>
      <c r="C48" s="1">
        <f t="shared" si="1"/>
        <v>4.4166666666642413</v>
      </c>
      <c r="D48" s="2">
        <v>121</v>
      </c>
      <c r="F48" s="1">
        <v>4.4166666666642413</v>
      </c>
      <c r="G48" s="2">
        <v>121</v>
      </c>
    </row>
    <row r="49" spans="1:7" x14ac:dyDescent="0.2">
      <c r="A49" t="s">
        <v>60</v>
      </c>
      <c r="B49" s="7">
        <v>36243.5</v>
      </c>
      <c r="C49" s="1">
        <f t="shared" si="1"/>
        <v>4.5</v>
      </c>
      <c r="D49" s="2">
        <v>112</v>
      </c>
      <c r="F49" s="1">
        <v>4.5</v>
      </c>
      <c r="G49" s="2">
        <v>112</v>
      </c>
    </row>
    <row r="50" spans="1:7" x14ac:dyDescent="0.2">
      <c r="A50" t="s">
        <v>60</v>
      </c>
      <c r="B50" s="7">
        <v>36243.583333333336</v>
      </c>
      <c r="C50" s="1">
        <f t="shared" si="1"/>
        <v>4.5833333333357587</v>
      </c>
      <c r="D50" s="2">
        <v>156</v>
      </c>
      <c r="F50" s="1">
        <v>4.5833333333357587</v>
      </c>
      <c r="G50" s="2">
        <v>156</v>
      </c>
    </row>
    <row r="51" spans="1:7" x14ac:dyDescent="0.2">
      <c r="A51" t="s">
        <v>60</v>
      </c>
      <c r="B51" s="7">
        <v>36243.666666666664</v>
      </c>
      <c r="C51" s="1">
        <f t="shared" si="1"/>
        <v>4.6666666666642413</v>
      </c>
      <c r="D51" s="2">
        <v>125</v>
      </c>
      <c r="F51" s="1">
        <v>4.6666666666642413</v>
      </c>
      <c r="G51" s="2">
        <v>125</v>
      </c>
    </row>
    <row r="52" spans="1:7" x14ac:dyDescent="0.2">
      <c r="A52" t="s">
        <v>60</v>
      </c>
      <c r="B52" s="7">
        <v>36243.75</v>
      </c>
      <c r="C52" s="1">
        <f t="shared" si="1"/>
        <v>4.75</v>
      </c>
      <c r="D52" s="2">
        <v>126</v>
      </c>
      <c r="F52" s="1">
        <v>4.75</v>
      </c>
      <c r="G52" s="2">
        <v>126</v>
      </c>
    </row>
    <row r="53" spans="1:7" x14ac:dyDescent="0.2">
      <c r="A53" t="s">
        <v>60</v>
      </c>
      <c r="B53" s="7">
        <v>36243.833333333336</v>
      </c>
      <c r="C53" s="1">
        <f t="shared" si="1"/>
        <v>4.8333333333357587</v>
      </c>
      <c r="D53" s="2">
        <v>125</v>
      </c>
      <c r="F53" s="1">
        <v>4.8333333333357587</v>
      </c>
      <c r="G53" s="2">
        <v>125</v>
      </c>
    </row>
    <row r="54" spans="1:7" x14ac:dyDescent="0.2">
      <c r="A54" t="s">
        <v>60</v>
      </c>
      <c r="B54" s="7">
        <v>36243.916666666664</v>
      </c>
      <c r="C54" s="1">
        <f t="shared" si="1"/>
        <v>4.9166666666642413</v>
      </c>
      <c r="D54" s="2">
        <v>122</v>
      </c>
      <c r="F54" s="1">
        <v>4.9166666666642413</v>
      </c>
      <c r="G54" s="2">
        <v>122</v>
      </c>
    </row>
    <row r="55" spans="1:7" x14ac:dyDescent="0.2">
      <c r="A55" t="s">
        <v>60</v>
      </c>
      <c r="B55" s="7">
        <v>36244</v>
      </c>
      <c r="C55" s="1">
        <f t="shared" si="1"/>
        <v>5</v>
      </c>
      <c r="D55" s="2">
        <v>126</v>
      </c>
      <c r="F55" s="1">
        <v>5</v>
      </c>
      <c r="G55" s="2">
        <v>126</v>
      </c>
    </row>
    <row r="56" spans="1:7" x14ac:dyDescent="0.2">
      <c r="A56" t="s">
        <v>60</v>
      </c>
      <c r="B56" s="7">
        <v>36244.083333333336</v>
      </c>
      <c r="C56" s="1">
        <f t="shared" si="1"/>
        <v>5.0833333333357587</v>
      </c>
      <c r="D56" s="2">
        <v>124</v>
      </c>
      <c r="F56" s="1">
        <v>5.0833333333357587</v>
      </c>
      <c r="G56" s="2">
        <v>124</v>
      </c>
    </row>
    <row r="57" spans="1:7" x14ac:dyDescent="0.2">
      <c r="A57" t="s">
        <v>60</v>
      </c>
      <c r="B57" s="7">
        <v>36244.166666666664</v>
      </c>
      <c r="C57" s="1">
        <f t="shared" si="1"/>
        <v>5.1666666666642413</v>
      </c>
      <c r="D57" s="2">
        <v>128</v>
      </c>
      <c r="F57" s="1">
        <v>5.1666666666642413</v>
      </c>
      <c r="G57" s="2">
        <v>128</v>
      </c>
    </row>
    <row r="58" spans="1:7" x14ac:dyDescent="0.2">
      <c r="A58" t="s">
        <v>60</v>
      </c>
      <c r="B58" s="7">
        <v>36244.25</v>
      </c>
      <c r="C58" s="1">
        <f t="shared" si="1"/>
        <v>5.25</v>
      </c>
      <c r="D58" s="2">
        <v>138</v>
      </c>
      <c r="F58" s="1">
        <v>5.25</v>
      </c>
      <c r="G58" s="2">
        <v>138</v>
      </c>
    </row>
    <row r="59" spans="1:7" x14ac:dyDescent="0.2">
      <c r="A59" t="s">
        <v>60</v>
      </c>
      <c r="B59" s="7">
        <v>36244.333333333336</v>
      </c>
      <c r="C59" s="1">
        <f t="shared" si="1"/>
        <v>5.3333333333357587</v>
      </c>
      <c r="D59" s="2">
        <v>134</v>
      </c>
      <c r="F59" s="1">
        <v>5.3333333333357587</v>
      </c>
      <c r="G59" s="2">
        <v>134</v>
      </c>
    </row>
    <row r="60" spans="1:7" x14ac:dyDescent="0.2">
      <c r="A60" t="s">
        <v>60</v>
      </c>
      <c r="B60" s="7">
        <v>36244.416666666664</v>
      </c>
      <c r="C60" s="1">
        <f t="shared" si="1"/>
        <v>5.4166666666642413</v>
      </c>
      <c r="D60" s="2">
        <v>137</v>
      </c>
      <c r="F60" s="1">
        <v>5.4166666666642413</v>
      </c>
      <c r="G60" s="2">
        <v>137</v>
      </c>
    </row>
    <row r="61" spans="1:7" x14ac:dyDescent="0.2">
      <c r="A61" t="s">
        <v>60</v>
      </c>
      <c r="B61" s="7">
        <v>36244.5</v>
      </c>
      <c r="C61" s="1">
        <f t="shared" si="1"/>
        <v>5.5</v>
      </c>
      <c r="D61" s="2">
        <v>133</v>
      </c>
      <c r="F61" s="1">
        <v>5.5</v>
      </c>
      <c r="G61" s="2">
        <v>133</v>
      </c>
    </row>
    <row r="62" spans="1:7" x14ac:dyDescent="0.2">
      <c r="A62" t="s">
        <v>60</v>
      </c>
      <c r="B62" s="7">
        <v>36244.583333333336</v>
      </c>
      <c r="C62" s="1">
        <f t="shared" si="1"/>
        <v>5.5833333333357587</v>
      </c>
      <c r="D62" s="2">
        <v>120</v>
      </c>
      <c r="F62" s="1">
        <v>5.5833333333357587</v>
      </c>
      <c r="G62" s="2">
        <v>120</v>
      </c>
    </row>
    <row r="63" spans="1:7" x14ac:dyDescent="0.2">
      <c r="A63" t="s">
        <v>60</v>
      </c>
      <c r="B63" s="7">
        <v>36244.708333333336</v>
      </c>
      <c r="C63" s="1">
        <f t="shared" si="1"/>
        <v>5.7083333333357587</v>
      </c>
      <c r="D63" s="2">
        <v>140</v>
      </c>
      <c r="F63" s="1">
        <v>5.7083333333357587</v>
      </c>
      <c r="G63" s="2">
        <v>140</v>
      </c>
    </row>
    <row r="64" spans="1:7" x14ac:dyDescent="0.2">
      <c r="A64" t="s">
        <v>60</v>
      </c>
      <c r="B64" s="7">
        <v>36244.833333333336</v>
      </c>
      <c r="C64" s="1">
        <f t="shared" si="1"/>
        <v>5.8333333333357587</v>
      </c>
      <c r="D64" s="2">
        <v>138</v>
      </c>
      <c r="F64" s="1">
        <v>5.8333333333357587</v>
      </c>
      <c r="G64" s="2">
        <v>138</v>
      </c>
    </row>
    <row r="65" spans="1:8" x14ac:dyDescent="0.2">
      <c r="A65" t="s">
        <v>60</v>
      </c>
      <c r="B65" s="7">
        <v>36244.958333333336</v>
      </c>
      <c r="C65" s="8">
        <f t="shared" si="1"/>
        <v>5.9583333333357587</v>
      </c>
      <c r="D65" s="9">
        <v>136</v>
      </c>
      <c r="E65">
        <v>22</v>
      </c>
      <c r="F65" s="8">
        <v>5.9583333333357587</v>
      </c>
      <c r="G65" s="9">
        <v>136</v>
      </c>
      <c r="H65">
        <v>33</v>
      </c>
    </row>
    <row r="66" spans="1:8" x14ac:dyDescent="0.2">
      <c r="A66" t="s">
        <v>60</v>
      </c>
      <c r="B66" s="7">
        <v>36245.083333333336</v>
      </c>
      <c r="C66" s="1">
        <f t="shared" si="1"/>
        <v>6.0833333333357587</v>
      </c>
      <c r="D66" s="2">
        <v>136</v>
      </c>
      <c r="F66" s="1">
        <v>6.0833333333357587</v>
      </c>
      <c r="G66" s="2">
        <v>136</v>
      </c>
    </row>
    <row r="67" spans="1:8" x14ac:dyDescent="0.2">
      <c r="A67" t="s">
        <v>60</v>
      </c>
      <c r="B67" s="7">
        <v>36245.208333333336</v>
      </c>
      <c r="C67" s="1">
        <f t="shared" ref="C67:C130" si="2">B67-B$1</f>
        <v>6.2083333333357587</v>
      </c>
      <c r="D67" s="2">
        <v>136</v>
      </c>
      <c r="F67" s="1">
        <v>6.2083333333357587</v>
      </c>
      <c r="G67" s="2">
        <v>136</v>
      </c>
    </row>
    <row r="68" spans="1:8" x14ac:dyDescent="0.2">
      <c r="A68" t="s">
        <v>60</v>
      </c>
      <c r="B68" s="7">
        <v>36245.333333333336</v>
      </c>
      <c r="C68" s="1">
        <f t="shared" si="2"/>
        <v>6.3333333333357587</v>
      </c>
      <c r="D68" s="2">
        <v>136</v>
      </c>
      <c r="F68" s="1">
        <v>6.3333333333357587</v>
      </c>
      <c r="G68" s="2">
        <v>136</v>
      </c>
    </row>
    <row r="69" spans="1:8" x14ac:dyDescent="0.2">
      <c r="A69" t="s">
        <v>60</v>
      </c>
      <c r="B69" s="7">
        <v>36245.458333333336</v>
      </c>
      <c r="C69" s="1">
        <f t="shared" si="2"/>
        <v>6.4583333333357587</v>
      </c>
      <c r="D69" s="2">
        <v>140</v>
      </c>
      <c r="F69" s="1">
        <v>6.4583333333357587</v>
      </c>
      <c r="G69" s="2">
        <v>140</v>
      </c>
    </row>
    <row r="70" spans="1:8" x14ac:dyDescent="0.2">
      <c r="A70" t="s">
        <v>60</v>
      </c>
      <c r="B70" s="7">
        <v>36245.583333333336</v>
      </c>
      <c r="C70" s="1">
        <f t="shared" si="2"/>
        <v>6.5833333333357587</v>
      </c>
      <c r="D70" s="2">
        <v>156</v>
      </c>
      <c r="F70" s="1">
        <v>6.5833333333357587</v>
      </c>
      <c r="G70" s="2">
        <v>156</v>
      </c>
    </row>
    <row r="71" spans="1:8" x14ac:dyDescent="0.2">
      <c r="A71" t="s">
        <v>60</v>
      </c>
      <c r="B71" s="7">
        <v>36245.708333333336</v>
      </c>
      <c r="C71" s="1">
        <f t="shared" si="2"/>
        <v>6.7083333333357587</v>
      </c>
      <c r="D71" s="2">
        <v>141</v>
      </c>
      <c r="F71" s="1">
        <v>6.7083333333357587</v>
      </c>
      <c r="G71" s="2">
        <v>141</v>
      </c>
    </row>
    <row r="72" spans="1:8" x14ac:dyDescent="0.2">
      <c r="A72" t="s">
        <v>60</v>
      </c>
      <c r="B72" s="7">
        <v>36245.833333333336</v>
      </c>
      <c r="C72" s="1">
        <f t="shared" si="2"/>
        <v>6.8333333333357587</v>
      </c>
      <c r="D72" s="2">
        <v>141</v>
      </c>
      <c r="F72" s="1">
        <v>6.8333333333357587</v>
      </c>
      <c r="G72" s="2">
        <v>141</v>
      </c>
    </row>
    <row r="73" spans="1:8" x14ac:dyDescent="0.2">
      <c r="A73" t="s">
        <v>60</v>
      </c>
      <c r="B73" s="7">
        <v>36245.958333333336</v>
      </c>
      <c r="C73" s="1">
        <f t="shared" si="2"/>
        <v>6.9583333333357587</v>
      </c>
      <c r="D73" s="2">
        <v>141</v>
      </c>
      <c r="F73" s="1">
        <v>6.9583333333357587</v>
      </c>
      <c r="G73" s="2">
        <v>141</v>
      </c>
    </row>
    <row r="74" spans="1:8" x14ac:dyDescent="0.2">
      <c r="A74" t="s">
        <v>60</v>
      </c>
      <c r="B74" s="7">
        <v>36246.083333333336</v>
      </c>
      <c r="C74" s="1">
        <f t="shared" si="2"/>
        <v>7.0833333333357587</v>
      </c>
      <c r="D74" s="2">
        <v>143</v>
      </c>
      <c r="F74" s="1">
        <v>7.0833333333357587</v>
      </c>
      <c r="G74" s="2">
        <v>143</v>
      </c>
    </row>
    <row r="75" spans="1:8" x14ac:dyDescent="0.2">
      <c r="A75" t="s">
        <v>60</v>
      </c>
      <c r="B75" s="7">
        <v>36246.208333333336</v>
      </c>
      <c r="C75" s="1">
        <f t="shared" si="2"/>
        <v>7.2083333333357587</v>
      </c>
      <c r="D75" s="2">
        <v>140</v>
      </c>
      <c r="F75" s="1">
        <v>7.2083333333357587</v>
      </c>
      <c r="G75" s="2">
        <v>140</v>
      </c>
    </row>
    <row r="76" spans="1:8" x14ac:dyDescent="0.2">
      <c r="A76" t="s">
        <v>60</v>
      </c>
      <c r="B76" s="7">
        <v>36246.333333333336</v>
      </c>
      <c r="C76" s="1">
        <f t="shared" si="2"/>
        <v>7.3333333333357587</v>
      </c>
      <c r="D76" s="2">
        <v>155</v>
      </c>
      <c r="F76" s="1">
        <v>7.3333333333357587</v>
      </c>
      <c r="G76" s="2">
        <v>155</v>
      </c>
    </row>
    <row r="77" spans="1:8" x14ac:dyDescent="0.2">
      <c r="A77" t="s">
        <v>60</v>
      </c>
      <c r="B77" s="7">
        <v>36246.458333333336</v>
      </c>
      <c r="C77" s="1">
        <f t="shared" si="2"/>
        <v>7.4583333333357587</v>
      </c>
      <c r="D77" s="2">
        <v>155</v>
      </c>
      <c r="F77" s="1">
        <v>7.4583333333357587</v>
      </c>
      <c r="G77" s="2">
        <v>155</v>
      </c>
    </row>
    <row r="78" spans="1:8" x14ac:dyDescent="0.2">
      <c r="A78" t="s">
        <v>60</v>
      </c>
      <c r="B78" s="7">
        <v>36246.583333333336</v>
      </c>
      <c r="C78" s="1">
        <f t="shared" si="2"/>
        <v>7.5833333333357587</v>
      </c>
      <c r="D78" s="2">
        <v>136</v>
      </c>
      <c r="F78" s="1">
        <v>7.5833333333357587</v>
      </c>
      <c r="G78" s="2">
        <v>136</v>
      </c>
    </row>
    <row r="79" spans="1:8" x14ac:dyDescent="0.2">
      <c r="A79" t="s">
        <v>60</v>
      </c>
      <c r="B79" s="7">
        <v>36246.833333333336</v>
      </c>
      <c r="C79" s="8">
        <f t="shared" si="2"/>
        <v>7.8333333333357587</v>
      </c>
      <c r="D79" s="9">
        <v>134</v>
      </c>
      <c r="E79">
        <v>14</v>
      </c>
      <c r="F79" s="1">
        <v>7.8333333333357587</v>
      </c>
      <c r="G79" s="2">
        <v>134</v>
      </c>
    </row>
    <row r="80" spans="1:8" x14ac:dyDescent="0.2">
      <c r="A80" t="s">
        <v>60</v>
      </c>
      <c r="B80" s="7">
        <v>36247.083333333336</v>
      </c>
      <c r="C80" s="1">
        <f t="shared" si="2"/>
        <v>8.0833333333357587</v>
      </c>
      <c r="D80" s="2">
        <v>137</v>
      </c>
      <c r="F80" s="1">
        <v>8.0833333333357587</v>
      </c>
      <c r="G80" s="2">
        <v>137</v>
      </c>
    </row>
    <row r="81" spans="1:8" x14ac:dyDescent="0.2">
      <c r="A81" t="s">
        <v>60</v>
      </c>
      <c r="B81" s="7">
        <v>36247.333333333336</v>
      </c>
      <c r="C81" s="1">
        <f t="shared" si="2"/>
        <v>8.3333333333357587</v>
      </c>
      <c r="D81" s="2">
        <v>149</v>
      </c>
      <c r="F81" s="1">
        <v>8.3333333333357587</v>
      </c>
      <c r="G81" s="2">
        <v>149</v>
      </c>
    </row>
    <row r="82" spans="1:8" x14ac:dyDescent="0.2">
      <c r="A82" t="s">
        <v>60</v>
      </c>
      <c r="B82" s="7">
        <v>36247.583333333336</v>
      </c>
      <c r="C82" s="1">
        <f t="shared" si="2"/>
        <v>8.5833333333357587</v>
      </c>
      <c r="D82" s="2">
        <v>155</v>
      </c>
      <c r="F82" s="1">
        <v>8.5833333333357587</v>
      </c>
      <c r="G82" s="2">
        <v>155</v>
      </c>
    </row>
    <row r="83" spans="1:8" x14ac:dyDescent="0.2">
      <c r="A83" t="s">
        <v>60</v>
      </c>
      <c r="B83" s="7">
        <v>36247.833333333336</v>
      </c>
      <c r="C83" s="1">
        <f t="shared" si="2"/>
        <v>8.8333333333357587</v>
      </c>
      <c r="D83" s="2">
        <v>134</v>
      </c>
      <c r="F83" s="8">
        <v>8.8333333333357587</v>
      </c>
      <c r="G83" s="9">
        <v>134</v>
      </c>
      <c r="H83">
        <v>18</v>
      </c>
    </row>
    <row r="84" spans="1:8" x14ac:dyDescent="0.2">
      <c r="A84" t="s">
        <v>60</v>
      </c>
      <c r="B84" s="7">
        <v>36248.083333333336</v>
      </c>
      <c r="C84" s="1">
        <f t="shared" si="2"/>
        <v>9.0833333333357587</v>
      </c>
      <c r="D84" s="2">
        <v>140</v>
      </c>
      <c r="F84" s="1">
        <v>9.0833333333357587</v>
      </c>
      <c r="G84" s="2">
        <v>140</v>
      </c>
    </row>
    <row r="85" spans="1:8" x14ac:dyDescent="0.2">
      <c r="A85" t="s">
        <v>60</v>
      </c>
      <c r="B85" s="7">
        <v>36248.333333333336</v>
      </c>
      <c r="C85" s="1">
        <f t="shared" si="2"/>
        <v>9.3333333333357587</v>
      </c>
      <c r="D85" s="2">
        <v>137</v>
      </c>
      <c r="F85" s="1">
        <v>9.3333333333357587</v>
      </c>
      <c r="G85" s="2">
        <v>137</v>
      </c>
    </row>
    <row r="86" spans="1:8" x14ac:dyDescent="0.2">
      <c r="A86" t="s">
        <v>60</v>
      </c>
      <c r="B86" s="7">
        <v>36248.583333333336</v>
      </c>
      <c r="C86" s="1">
        <f t="shared" si="2"/>
        <v>9.5833333333357587</v>
      </c>
      <c r="D86" s="2">
        <v>141</v>
      </c>
      <c r="F86" s="1">
        <v>9.5833333333357587</v>
      </c>
      <c r="G86" s="2">
        <v>141</v>
      </c>
    </row>
    <row r="87" spans="1:8" x14ac:dyDescent="0.2">
      <c r="A87" t="s">
        <v>60</v>
      </c>
      <c r="B87" s="7">
        <v>36248.833333333336</v>
      </c>
      <c r="C87" s="1">
        <f t="shared" si="2"/>
        <v>9.8333333333357587</v>
      </c>
      <c r="D87" s="2">
        <v>134</v>
      </c>
      <c r="F87" s="1">
        <v>9.8333333333357587</v>
      </c>
      <c r="G87" s="2">
        <v>134</v>
      </c>
    </row>
    <row r="88" spans="1:8" x14ac:dyDescent="0.2">
      <c r="A88" t="s">
        <v>60</v>
      </c>
      <c r="B88" s="7">
        <v>36248.958333333336</v>
      </c>
      <c r="C88" s="8">
        <f t="shared" si="2"/>
        <v>9.9583333333357587</v>
      </c>
      <c r="D88" s="9">
        <v>128</v>
      </c>
      <c r="E88">
        <v>9</v>
      </c>
      <c r="F88" s="1">
        <v>9.9583333333357587</v>
      </c>
      <c r="G88" s="2">
        <v>128</v>
      </c>
    </row>
    <row r="89" spans="1:8" x14ac:dyDescent="0.2">
      <c r="A89" t="s">
        <v>60</v>
      </c>
      <c r="B89" s="7">
        <v>36249.083333333336</v>
      </c>
      <c r="C89" s="1">
        <f t="shared" si="2"/>
        <v>10.083333333335759</v>
      </c>
      <c r="D89" s="2">
        <v>143</v>
      </c>
      <c r="F89" s="1">
        <v>10.083333333335759</v>
      </c>
      <c r="G89" s="2">
        <v>143</v>
      </c>
    </row>
    <row r="90" spans="1:8" x14ac:dyDescent="0.2">
      <c r="A90" t="s">
        <v>60</v>
      </c>
      <c r="B90" s="7">
        <v>36249.208333333336</v>
      </c>
      <c r="C90" s="1">
        <f t="shared" si="2"/>
        <v>10.208333333335759</v>
      </c>
      <c r="D90" s="2">
        <v>138</v>
      </c>
      <c r="F90" s="1">
        <v>10.208333333335759</v>
      </c>
      <c r="G90" s="2">
        <v>138</v>
      </c>
    </row>
    <row r="91" spans="1:8" x14ac:dyDescent="0.2">
      <c r="A91" t="s">
        <v>60</v>
      </c>
      <c r="B91" s="7">
        <v>36249.333333333336</v>
      </c>
      <c r="C91" s="1">
        <f t="shared" si="2"/>
        <v>10.333333333335759</v>
      </c>
      <c r="D91" s="2">
        <v>148</v>
      </c>
      <c r="F91" s="1">
        <v>10.333333333335759</v>
      </c>
      <c r="G91" s="2">
        <v>148</v>
      </c>
    </row>
    <row r="92" spans="1:8" x14ac:dyDescent="0.2">
      <c r="A92" t="s">
        <v>60</v>
      </c>
      <c r="B92" s="7">
        <v>36249.583333333336</v>
      </c>
      <c r="C92" s="1">
        <f t="shared" si="2"/>
        <v>10.583333333335759</v>
      </c>
      <c r="D92" s="2">
        <v>140</v>
      </c>
      <c r="F92" s="1">
        <v>10.583333333335759</v>
      </c>
      <c r="G92" s="2">
        <v>140</v>
      </c>
    </row>
    <row r="93" spans="1:8" x14ac:dyDescent="0.2">
      <c r="A93" t="s">
        <v>60</v>
      </c>
      <c r="B93" s="7">
        <v>36249.833333333336</v>
      </c>
      <c r="C93" s="1">
        <f t="shared" si="2"/>
        <v>10.833333333335759</v>
      </c>
      <c r="D93" s="2">
        <v>133</v>
      </c>
      <c r="F93" s="1">
        <v>10.833333333335759</v>
      </c>
      <c r="G93" s="2">
        <v>133</v>
      </c>
    </row>
    <row r="94" spans="1:8" x14ac:dyDescent="0.2">
      <c r="A94" t="s">
        <v>60</v>
      </c>
      <c r="B94" s="7">
        <v>36250.083333333336</v>
      </c>
      <c r="C94" s="1">
        <f t="shared" si="2"/>
        <v>11.083333333335759</v>
      </c>
      <c r="D94" s="2">
        <v>136</v>
      </c>
      <c r="F94" s="1">
        <v>11.083333333335759</v>
      </c>
      <c r="G94" s="2">
        <v>136</v>
      </c>
    </row>
    <row r="95" spans="1:8" x14ac:dyDescent="0.2">
      <c r="A95" t="s">
        <v>60</v>
      </c>
      <c r="B95" s="7">
        <v>36250.333333333336</v>
      </c>
      <c r="C95" s="1">
        <f t="shared" si="2"/>
        <v>11.333333333335759</v>
      </c>
      <c r="D95" s="2">
        <v>132</v>
      </c>
      <c r="F95" s="1">
        <v>11.333333333335759</v>
      </c>
      <c r="G95" s="2">
        <v>132</v>
      </c>
    </row>
    <row r="96" spans="1:8" x14ac:dyDescent="0.2">
      <c r="A96" t="s">
        <v>60</v>
      </c>
      <c r="B96" s="7">
        <v>36250.583333333336</v>
      </c>
      <c r="C96" s="1">
        <f t="shared" si="2"/>
        <v>11.583333333335759</v>
      </c>
      <c r="D96" s="2">
        <v>146</v>
      </c>
      <c r="F96" s="1">
        <v>11.583333333335759</v>
      </c>
      <c r="G96" s="2">
        <v>146</v>
      </c>
    </row>
    <row r="97" spans="1:8" x14ac:dyDescent="0.2">
      <c r="A97" t="s">
        <v>60</v>
      </c>
      <c r="B97" s="7">
        <v>36250.833333333336</v>
      </c>
      <c r="C97" s="8">
        <f t="shared" si="2"/>
        <v>11.833333333335759</v>
      </c>
      <c r="D97" s="9">
        <v>144</v>
      </c>
      <c r="E97">
        <v>9</v>
      </c>
      <c r="F97" s="8">
        <v>11.833333333335759</v>
      </c>
      <c r="G97" s="9">
        <v>144</v>
      </c>
      <c r="H97">
        <v>14</v>
      </c>
    </row>
    <row r="98" spans="1:8" x14ac:dyDescent="0.2">
      <c r="A98" t="s">
        <v>60</v>
      </c>
      <c r="B98" s="7">
        <v>36251.083333333336</v>
      </c>
      <c r="C98" s="1">
        <f t="shared" si="2"/>
        <v>12.083333333335759</v>
      </c>
      <c r="D98" s="2">
        <v>132</v>
      </c>
      <c r="F98" s="1">
        <v>12.083333333335759</v>
      </c>
      <c r="G98" s="2">
        <v>132</v>
      </c>
    </row>
    <row r="99" spans="1:8" x14ac:dyDescent="0.2">
      <c r="A99" t="s">
        <v>60</v>
      </c>
      <c r="B99" s="7">
        <v>36251.333333333336</v>
      </c>
      <c r="C99" s="1">
        <f t="shared" si="2"/>
        <v>12.333333333335759</v>
      </c>
      <c r="D99" s="2">
        <v>140</v>
      </c>
      <c r="F99" s="1">
        <v>12.333333333335759</v>
      </c>
      <c r="G99" s="2">
        <v>140</v>
      </c>
    </row>
    <row r="100" spans="1:8" x14ac:dyDescent="0.2">
      <c r="A100" t="s">
        <v>60</v>
      </c>
      <c r="B100" s="7">
        <v>36251.583333333336</v>
      </c>
      <c r="C100" s="1">
        <f t="shared" si="2"/>
        <v>12.583333333335759</v>
      </c>
      <c r="D100" s="2">
        <v>141</v>
      </c>
      <c r="F100" s="1">
        <v>12.583333333335759</v>
      </c>
      <c r="G100" s="2">
        <v>141</v>
      </c>
    </row>
    <row r="101" spans="1:8" x14ac:dyDescent="0.2">
      <c r="A101" t="s">
        <v>60</v>
      </c>
      <c r="B101" s="7">
        <v>36251.833333333336</v>
      </c>
      <c r="C101" s="1">
        <f t="shared" si="2"/>
        <v>12.833333333335759</v>
      </c>
      <c r="D101" s="2">
        <v>144</v>
      </c>
      <c r="F101" s="1">
        <v>12.833333333335759</v>
      </c>
      <c r="G101" s="2">
        <v>144</v>
      </c>
    </row>
    <row r="102" spans="1:8" x14ac:dyDescent="0.2">
      <c r="A102" t="s">
        <v>60</v>
      </c>
      <c r="B102" s="7">
        <v>36252.083333333336</v>
      </c>
      <c r="C102" s="1">
        <f t="shared" si="2"/>
        <v>13.083333333335759</v>
      </c>
      <c r="D102" s="2">
        <v>146</v>
      </c>
      <c r="F102" s="1">
        <v>13.083333333335759</v>
      </c>
      <c r="G102" s="2">
        <v>146</v>
      </c>
    </row>
    <row r="103" spans="1:8" x14ac:dyDescent="0.2">
      <c r="A103" t="s">
        <v>60</v>
      </c>
      <c r="B103" s="7">
        <v>36252.333333333336</v>
      </c>
      <c r="C103" s="1">
        <f t="shared" si="2"/>
        <v>13.333333333335759</v>
      </c>
      <c r="D103" s="2">
        <v>150</v>
      </c>
      <c r="F103" s="1">
        <v>13.333333333335759</v>
      </c>
      <c r="G103" s="2">
        <v>150</v>
      </c>
    </row>
    <row r="104" spans="1:8" x14ac:dyDescent="0.2">
      <c r="A104" t="s">
        <v>60</v>
      </c>
      <c r="B104" s="7">
        <v>36252.583333333336</v>
      </c>
      <c r="C104" s="1">
        <f t="shared" si="2"/>
        <v>13.583333333335759</v>
      </c>
      <c r="D104" s="2">
        <v>140</v>
      </c>
      <c r="F104" s="1">
        <v>13.583333333335759</v>
      </c>
      <c r="G104" s="2">
        <v>140</v>
      </c>
    </row>
    <row r="105" spans="1:8" x14ac:dyDescent="0.2">
      <c r="A105" t="s">
        <v>60</v>
      </c>
      <c r="B105" s="7">
        <v>36252.833333333336</v>
      </c>
      <c r="C105" s="8">
        <f t="shared" si="2"/>
        <v>13.833333333335759</v>
      </c>
      <c r="D105" s="9">
        <v>136</v>
      </c>
      <c r="E105">
        <v>8</v>
      </c>
      <c r="F105" s="1">
        <v>13.833333333335759</v>
      </c>
      <c r="G105" s="2">
        <v>136</v>
      </c>
    </row>
    <row r="106" spans="1:8" x14ac:dyDescent="0.2">
      <c r="A106" t="s">
        <v>60</v>
      </c>
      <c r="B106" s="7">
        <v>36253.083333333336</v>
      </c>
      <c r="C106" s="1">
        <f t="shared" si="2"/>
        <v>14.083333333335759</v>
      </c>
      <c r="D106" s="2">
        <v>145</v>
      </c>
      <c r="F106" s="1">
        <v>14.083333333335759</v>
      </c>
      <c r="G106" s="2">
        <v>145</v>
      </c>
    </row>
    <row r="107" spans="1:8" x14ac:dyDescent="0.2">
      <c r="A107" t="s">
        <v>60</v>
      </c>
      <c r="B107" s="7">
        <v>36253.333333333336</v>
      </c>
      <c r="C107" s="1">
        <f t="shared" si="2"/>
        <v>14.333333333335759</v>
      </c>
      <c r="D107" s="2">
        <v>148</v>
      </c>
      <c r="F107" s="1">
        <v>14.333333333335759</v>
      </c>
      <c r="G107" s="2">
        <v>148</v>
      </c>
    </row>
    <row r="108" spans="1:8" x14ac:dyDescent="0.2">
      <c r="A108" t="s">
        <v>60</v>
      </c>
      <c r="B108" s="7">
        <v>36253.583333333336</v>
      </c>
      <c r="C108" s="1">
        <f t="shared" si="2"/>
        <v>14.583333333335759</v>
      </c>
      <c r="D108" s="2">
        <v>144</v>
      </c>
      <c r="F108" s="1">
        <v>14.583333333335759</v>
      </c>
      <c r="G108" s="2">
        <v>144</v>
      </c>
    </row>
    <row r="109" spans="1:8" x14ac:dyDescent="0.2">
      <c r="A109" t="s">
        <v>60</v>
      </c>
      <c r="B109" s="7">
        <v>36253.833333333336</v>
      </c>
      <c r="C109" s="1">
        <f t="shared" si="2"/>
        <v>14.833333333335759</v>
      </c>
      <c r="D109" s="2">
        <v>140</v>
      </c>
      <c r="F109" s="8">
        <v>14.833333333335759</v>
      </c>
      <c r="G109" s="9">
        <v>140</v>
      </c>
      <c r="H109">
        <v>12</v>
      </c>
    </row>
    <row r="110" spans="1:8" x14ac:dyDescent="0.2">
      <c r="A110" t="s">
        <v>60</v>
      </c>
      <c r="B110" s="7">
        <v>36254.208333333336</v>
      </c>
      <c r="C110" s="1">
        <f t="shared" si="2"/>
        <v>15.208333333335759</v>
      </c>
      <c r="D110" s="2">
        <v>148</v>
      </c>
      <c r="F110" s="1">
        <v>15.208333333335759</v>
      </c>
      <c r="G110" s="2">
        <v>148</v>
      </c>
    </row>
    <row r="111" spans="1:8" x14ac:dyDescent="0.2">
      <c r="A111" t="s">
        <v>60</v>
      </c>
      <c r="B111" s="7">
        <v>36254.458333333336</v>
      </c>
      <c r="C111" s="1">
        <f t="shared" si="2"/>
        <v>15.458333333335759</v>
      </c>
      <c r="D111" s="2">
        <v>145</v>
      </c>
      <c r="F111" s="1">
        <v>15.458333333335759</v>
      </c>
      <c r="G111" s="2">
        <v>145</v>
      </c>
    </row>
    <row r="112" spans="1:8" x14ac:dyDescent="0.2">
      <c r="A112" t="s">
        <v>60</v>
      </c>
      <c r="B112" s="7">
        <v>36254.583333333336</v>
      </c>
      <c r="C112" s="1">
        <f t="shared" si="2"/>
        <v>15.583333333335759</v>
      </c>
      <c r="D112" s="2">
        <v>146</v>
      </c>
      <c r="F112" s="1">
        <v>15.583333333335759</v>
      </c>
      <c r="G112" s="2">
        <v>146</v>
      </c>
    </row>
    <row r="113" spans="1:8" x14ac:dyDescent="0.2">
      <c r="A113" t="s">
        <v>60</v>
      </c>
      <c r="B113" s="7">
        <v>36254.833333333336</v>
      </c>
      <c r="C113" s="8">
        <f t="shared" si="2"/>
        <v>15.833333333335759</v>
      </c>
      <c r="D113" s="9">
        <v>170</v>
      </c>
      <c r="E113">
        <v>8</v>
      </c>
      <c r="F113" s="1">
        <v>15.833333333335759</v>
      </c>
      <c r="G113" s="2">
        <v>170</v>
      </c>
    </row>
    <row r="114" spans="1:8" x14ac:dyDescent="0.2">
      <c r="A114" t="s">
        <v>60</v>
      </c>
      <c r="B114" s="7">
        <v>36255.083333333336</v>
      </c>
      <c r="C114" s="1">
        <f t="shared" si="2"/>
        <v>16.083333333335759</v>
      </c>
      <c r="D114" s="2">
        <v>150</v>
      </c>
      <c r="F114" s="1">
        <v>16.083333333335759</v>
      </c>
      <c r="G114" s="2">
        <v>150</v>
      </c>
    </row>
    <row r="115" spans="1:8" x14ac:dyDescent="0.2">
      <c r="A115" t="s">
        <v>60</v>
      </c>
      <c r="B115" s="7">
        <v>36255.333333333336</v>
      </c>
      <c r="C115" s="1">
        <f t="shared" si="2"/>
        <v>16.333333333335759</v>
      </c>
      <c r="D115" s="2">
        <v>135</v>
      </c>
      <c r="F115" s="1">
        <v>16.333333333335759</v>
      </c>
      <c r="G115" s="2">
        <v>135</v>
      </c>
    </row>
    <row r="116" spans="1:8" x14ac:dyDescent="0.2">
      <c r="A116" t="s">
        <v>60</v>
      </c>
      <c r="B116" s="7">
        <v>36255.583333333336</v>
      </c>
      <c r="C116" s="1">
        <f t="shared" si="2"/>
        <v>16.583333333335759</v>
      </c>
      <c r="D116" s="2">
        <v>152</v>
      </c>
      <c r="F116" s="1">
        <v>16.583333333335759</v>
      </c>
      <c r="G116" s="2">
        <v>152</v>
      </c>
    </row>
    <row r="117" spans="1:8" x14ac:dyDescent="0.2">
      <c r="A117" t="s">
        <v>60</v>
      </c>
      <c r="B117" s="7">
        <v>36255.833333333336</v>
      </c>
      <c r="C117" s="1">
        <f t="shared" si="2"/>
        <v>16.833333333335759</v>
      </c>
      <c r="D117" s="2">
        <v>148</v>
      </c>
      <c r="F117" s="1">
        <v>16.833333333335759</v>
      </c>
      <c r="G117" s="2">
        <v>148</v>
      </c>
    </row>
    <row r="118" spans="1:8" x14ac:dyDescent="0.2">
      <c r="A118" t="s">
        <v>60</v>
      </c>
      <c r="B118" s="7">
        <v>36256.083333333336</v>
      </c>
      <c r="C118" s="1">
        <f t="shared" si="2"/>
        <v>17.083333333335759</v>
      </c>
      <c r="D118" s="2">
        <v>144</v>
      </c>
      <c r="F118" s="1">
        <v>17.083333333335759</v>
      </c>
      <c r="G118" s="2">
        <v>144</v>
      </c>
    </row>
    <row r="119" spans="1:8" x14ac:dyDescent="0.2">
      <c r="A119" t="s">
        <v>60</v>
      </c>
      <c r="B119" s="7">
        <v>36256.333333333336</v>
      </c>
      <c r="C119" s="1">
        <f t="shared" si="2"/>
        <v>17.333333333335759</v>
      </c>
      <c r="D119" s="2">
        <v>132</v>
      </c>
      <c r="F119" s="1">
        <v>17.333333333335759</v>
      </c>
      <c r="G119" s="2">
        <v>132</v>
      </c>
    </row>
    <row r="120" spans="1:8" x14ac:dyDescent="0.2">
      <c r="A120" t="s">
        <v>60</v>
      </c>
      <c r="B120" s="7">
        <v>36256.708333333336</v>
      </c>
      <c r="C120" s="8">
        <f t="shared" si="2"/>
        <v>17.708333333335759</v>
      </c>
      <c r="D120" s="9">
        <v>150</v>
      </c>
      <c r="E120">
        <v>7</v>
      </c>
      <c r="F120" s="8">
        <v>17.708333333335759</v>
      </c>
      <c r="G120" s="9">
        <v>150</v>
      </c>
      <c r="H120">
        <v>11</v>
      </c>
    </row>
    <row r="121" spans="1:8" x14ac:dyDescent="0.2">
      <c r="A121" t="s">
        <v>60</v>
      </c>
      <c r="B121" s="7">
        <v>36257.083333333336</v>
      </c>
      <c r="C121" s="1">
        <f t="shared" si="2"/>
        <v>18.083333333335759</v>
      </c>
      <c r="D121" s="2">
        <v>141</v>
      </c>
      <c r="F121" s="1">
        <v>18.083333333335759</v>
      </c>
      <c r="G121" s="2">
        <v>141</v>
      </c>
    </row>
    <row r="122" spans="1:8" x14ac:dyDescent="0.2">
      <c r="A122" t="s">
        <v>60</v>
      </c>
      <c r="B122" s="7">
        <v>36257.333333333336</v>
      </c>
      <c r="C122" s="1">
        <f t="shared" si="2"/>
        <v>18.333333333335759</v>
      </c>
      <c r="D122" s="2">
        <v>152</v>
      </c>
      <c r="F122" s="1">
        <v>18.333333333335759</v>
      </c>
      <c r="G122" s="2">
        <v>152</v>
      </c>
    </row>
    <row r="123" spans="1:8" x14ac:dyDescent="0.2">
      <c r="A123" t="s">
        <v>60</v>
      </c>
      <c r="B123" s="7">
        <v>36257.708333333336</v>
      </c>
      <c r="C123" s="1">
        <f t="shared" si="2"/>
        <v>18.708333333335759</v>
      </c>
      <c r="D123" s="2">
        <v>141</v>
      </c>
      <c r="F123" s="1">
        <v>18.708333333335759</v>
      </c>
      <c r="G123" s="2">
        <v>141</v>
      </c>
    </row>
    <row r="124" spans="1:8" x14ac:dyDescent="0.2">
      <c r="A124" t="s">
        <v>60</v>
      </c>
      <c r="B124" s="7">
        <v>36258.083333333336</v>
      </c>
      <c r="C124" s="1">
        <f t="shared" si="2"/>
        <v>19.083333333335759</v>
      </c>
      <c r="D124" s="2">
        <v>139</v>
      </c>
      <c r="F124" s="1">
        <v>19.083333333335759</v>
      </c>
      <c r="G124" s="2">
        <v>139</v>
      </c>
    </row>
    <row r="125" spans="1:8" x14ac:dyDescent="0.2">
      <c r="A125" t="s">
        <v>60</v>
      </c>
      <c r="B125" s="7">
        <v>36258.333333333336</v>
      </c>
      <c r="C125" s="1">
        <f t="shared" si="2"/>
        <v>19.333333333335759</v>
      </c>
      <c r="D125" s="2">
        <v>148</v>
      </c>
      <c r="F125" s="1">
        <v>19.333333333335759</v>
      </c>
      <c r="G125" s="2">
        <v>148</v>
      </c>
    </row>
    <row r="126" spans="1:8" x14ac:dyDescent="0.2">
      <c r="A126" t="s">
        <v>60</v>
      </c>
      <c r="B126" s="7">
        <v>36258.708333333336</v>
      </c>
      <c r="C126" s="8">
        <f t="shared" si="2"/>
        <v>19.708333333335759</v>
      </c>
      <c r="D126" s="9">
        <v>130</v>
      </c>
      <c r="E126">
        <v>6</v>
      </c>
      <c r="F126" s="1">
        <v>19.708333333335759</v>
      </c>
      <c r="G126" s="2">
        <v>130</v>
      </c>
    </row>
    <row r="127" spans="1:8" x14ac:dyDescent="0.2">
      <c r="A127" t="s">
        <v>60</v>
      </c>
      <c r="B127" s="7">
        <v>36259.083333333336</v>
      </c>
      <c r="C127" s="1">
        <f t="shared" si="2"/>
        <v>20.083333333335759</v>
      </c>
      <c r="D127" s="2">
        <v>140</v>
      </c>
      <c r="F127" s="1">
        <v>20.083333333335759</v>
      </c>
      <c r="G127" s="2">
        <v>140</v>
      </c>
    </row>
    <row r="128" spans="1:8" x14ac:dyDescent="0.2">
      <c r="A128" t="s">
        <v>60</v>
      </c>
      <c r="B128" s="7">
        <v>36259.333333333336</v>
      </c>
      <c r="C128" s="1">
        <f t="shared" si="2"/>
        <v>20.333333333335759</v>
      </c>
      <c r="D128" s="2">
        <v>168</v>
      </c>
      <c r="F128" s="1">
        <v>20.333333333335759</v>
      </c>
      <c r="G128" s="2">
        <v>168</v>
      </c>
    </row>
    <row r="129" spans="1:8" x14ac:dyDescent="0.2">
      <c r="A129" t="s">
        <v>60</v>
      </c>
      <c r="B129" s="7">
        <v>36259.708333333336</v>
      </c>
      <c r="C129" s="1">
        <f t="shared" si="2"/>
        <v>20.708333333335759</v>
      </c>
      <c r="D129" s="2">
        <v>139</v>
      </c>
      <c r="F129" s="8">
        <v>20.708333333335759</v>
      </c>
      <c r="G129" s="9">
        <v>139</v>
      </c>
      <c r="H129">
        <v>9</v>
      </c>
    </row>
    <row r="130" spans="1:8" x14ac:dyDescent="0.2">
      <c r="A130" t="s">
        <v>60</v>
      </c>
      <c r="B130" s="7">
        <v>36260.083333333336</v>
      </c>
      <c r="C130" s="1">
        <f t="shared" si="2"/>
        <v>21.083333333335759</v>
      </c>
      <c r="D130" s="2">
        <v>148</v>
      </c>
      <c r="F130" s="1">
        <v>21.083333333335759</v>
      </c>
      <c r="G130" s="2">
        <v>148</v>
      </c>
    </row>
    <row r="131" spans="1:8" x14ac:dyDescent="0.2">
      <c r="A131" t="s">
        <v>60</v>
      </c>
      <c r="B131" s="7">
        <v>36260.333333333336</v>
      </c>
      <c r="C131" s="1">
        <f t="shared" ref="C131:C156" si="3">B131-B$1</f>
        <v>21.333333333335759</v>
      </c>
      <c r="D131" s="2">
        <v>166</v>
      </c>
      <c r="F131" s="1">
        <v>21.333333333335759</v>
      </c>
      <c r="G131" s="2">
        <v>166</v>
      </c>
    </row>
    <row r="132" spans="1:8" x14ac:dyDescent="0.2">
      <c r="A132" t="s">
        <v>60</v>
      </c>
      <c r="B132" s="7">
        <v>36260.708333333336</v>
      </c>
      <c r="C132" s="8">
        <f t="shared" si="3"/>
        <v>21.708333333335759</v>
      </c>
      <c r="D132" s="9">
        <v>138</v>
      </c>
      <c r="E132">
        <v>6</v>
      </c>
      <c r="F132" s="1">
        <v>21.708333333335759</v>
      </c>
      <c r="G132" s="2">
        <v>138</v>
      </c>
    </row>
    <row r="133" spans="1:8" x14ac:dyDescent="0.2">
      <c r="A133" t="s">
        <v>60</v>
      </c>
      <c r="B133" s="7">
        <v>36261.083333333336</v>
      </c>
      <c r="C133" s="1">
        <f t="shared" si="3"/>
        <v>22.083333333335759</v>
      </c>
      <c r="D133" s="2">
        <v>132</v>
      </c>
      <c r="F133" s="1">
        <v>22.083333333335759</v>
      </c>
      <c r="G133" s="2">
        <v>132</v>
      </c>
    </row>
    <row r="134" spans="1:8" x14ac:dyDescent="0.2">
      <c r="A134" t="s">
        <v>60</v>
      </c>
      <c r="B134" s="7">
        <v>36261.333333333336</v>
      </c>
      <c r="C134" s="1">
        <f t="shared" si="3"/>
        <v>22.333333333335759</v>
      </c>
      <c r="D134" s="2">
        <v>148</v>
      </c>
      <c r="F134" s="1">
        <v>22.333333333335759</v>
      </c>
      <c r="G134" s="2">
        <v>148</v>
      </c>
    </row>
    <row r="135" spans="1:8" x14ac:dyDescent="0.2">
      <c r="A135" t="s">
        <v>60</v>
      </c>
      <c r="B135" s="7">
        <v>36261.708333333336</v>
      </c>
      <c r="C135" s="1">
        <f t="shared" si="3"/>
        <v>22.708333333335759</v>
      </c>
      <c r="D135" s="2">
        <v>140</v>
      </c>
      <c r="F135" s="1">
        <v>22.708333333335759</v>
      </c>
      <c r="G135" s="2">
        <v>140</v>
      </c>
    </row>
    <row r="136" spans="1:8" x14ac:dyDescent="0.2">
      <c r="A136" t="s">
        <v>60</v>
      </c>
      <c r="B136" s="7">
        <v>36262.083333333336</v>
      </c>
      <c r="C136" s="1">
        <f t="shared" si="3"/>
        <v>23.083333333335759</v>
      </c>
      <c r="D136" s="2">
        <v>140</v>
      </c>
      <c r="F136" s="1">
        <v>23.083333333335759</v>
      </c>
      <c r="G136" s="2">
        <v>140</v>
      </c>
    </row>
    <row r="137" spans="1:8" x14ac:dyDescent="0.2">
      <c r="A137" t="s">
        <v>60</v>
      </c>
      <c r="B137" s="7">
        <v>36262.333333333336</v>
      </c>
      <c r="C137" s="1">
        <f t="shared" si="3"/>
        <v>23.333333333335759</v>
      </c>
      <c r="D137" s="2">
        <v>131</v>
      </c>
      <c r="F137" s="1">
        <v>23.333333333335759</v>
      </c>
      <c r="G137" s="2">
        <v>131</v>
      </c>
    </row>
    <row r="138" spans="1:8" x14ac:dyDescent="0.2">
      <c r="A138" t="s">
        <v>60</v>
      </c>
      <c r="B138" s="7">
        <v>36262.708333333336</v>
      </c>
      <c r="C138" s="8">
        <f t="shared" si="3"/>
        <v>23.708333333335759</v>
      </c>
      <c r="D138" s="9">
        <v>137</v>
      </c>
      <c r="E138">
        <v>6</v>
      </c>
      <c r="F138" s="8">
        <v>23.708333333335759</v>
      </c>
      <c r="G138" s="9">
        <v>137</v>
      </c>
      <c r="H138">
        <v>9</v>
      </c>
    </row>
    <row r="139" spans="1:8" x14ac:dyDescent="0.2">
      <c r="A139" t="s">
        <v>60</v>
      </c>
      <c r="B139" s="7">
        <v>36263.083333333336</v>
      </c>
      <c r="C139" s="1">
        <f t="shared" si="3"/>
        <v>24.083333333335759</v>
      </c>
      <c r="D139" s="2">
        <v>128</v>
      </c>
      <c r="F139" s="1">
        <v>24.083333333335759</v>
      </c>
      <c r="G139" s="2">
        <v>128</v>
      </c>
    </row>
    <row r="140" spans="1:8" x14ac:dyDescent="0.2">
      <c r="A140" t="s">
        <v>60</v>
      </c>
      <c r="B140" s="7">
        <v>36263.333333333336</v>
      </c>
      <c r="C140" s="1">
        <f t="shared" si="3"/>
        <v>24.333333333335759</v>
      </c>
      <c r="D140" s="2">
        <v>138</v>
      </c>
      <c r="F140" s="1">
        <v>24.333333333335759</v>
      </c>
      <c r="G140" s="2">
        <v>138</v>
      </c>
    </row>
    <row r="141" spans="1:8" x14ac:dyDescent="0.2">
      <c r="A141" t="s">
        <v>60</v>
      </c>
      <c r="B141" s="7">
        <v>36263.708333333336</v>
      </c>
      <c r="C141" s="1">
        <f t="shared" si="3"/>
        <v>24.708333333335759</v>
      </c>
      <c r="D141" s="2">
        <v>138</v>
      </c>
      <c r="F141" s="1">
        <v>24.708333333335759</v>
      </c>
      <c r="G141" s="2">
        <v>138</v>
      </c>
    </row>
    <row r="142" spans="1:8" x14ac:dyDescent="0.2">
      <c r="A142" t="s">
        <v>60</v>
      </c>
      <c r="B142" s="7">
        <v>36264.083333333336</v>
      </c>
      <c r="C142" s="1">
        <f t="shared" si="3"/>
        <v>25.083333333335759</v>
      </c>
      <c r="D142" s="2">
        <v>136</v>
      </c>
      <c r="F142" s="1">
        <v>25.083333333335759</v>
      </c>
      <c r="G142" s="2">
        <v>136</v>
      </c>
    </row>
    <row r="143" spans="1:8" x14ac:dyDescent="0.2">
      <c r="A143" t="s">
        <v>60</v>
      </c>
      <c r="B143" s="7">
        <v>36264.333333333336</v>
      </c>
      <c r="C143" s="1">
        <f t="shared" si="3"/>
        <v>25.333333333335759</v>
      </c>
      <c r="D143" s="2">
        <v>150</v>
      </c>
      <c r="F143" s="1">
        <v>25.333333333335759</v>
      </c>
      <c r="G143" s="2">
        <v>150</v>
      </c>
    </row>
    <row r="144" spans="1:8" x14ac:dyDescent="0.2">
      <c r="A144" t="s">
        <v>60</v>
      </c>
      <c r="B144" s="7">
        <v>36264.666666666664</v>
      </c>
      <c r="C144" s="8">
        <f t="shared" si="3"/>
        <v>25.666666666664241</v>
      </c>
      <c r="D144" s="9">
        <v>152</v>
      </c>
      <c r="E144">
        <v>6</v>
      </c>
      <c r="F144" s="1">
        <v>25.666666666664241</v>
      </c>
      <c r="G144" s="2">
        <v>152</v>
      </c>
    </row>
    <row r="145" spans="1:8" x14ac:dyDescent="0.2">
      <c r="A145" t="s">
        <v>60</v>
      </c>
      <c r="B145" s="7">
        <v>36265.083333333336</v>
      </c>
      <c r="C145" s="1">
        <f t="shared" si="3"/>
        <v>26.083333333335759</v>
      </c>
      <c r="D145" s="2">
        <v>150</v>
      </c>
      <c r="F145" s="1">
        <v>26.083333333335759</v>
      </c>
      <c r="G145" s="2">
        <v>150</v>
      </c>
    </row>
    <row r="146" spans="1:8" x14ac:dyDescent="0.2">
      <c r="A146" t="s">
        <v>60</v>
      </c>
      <c r="B146" s="7">
        <v>36265.333333333336</v>
      </c>
      <c r="C146" s="1">
        <f t="shared" si="3"/>
        <v>26.333333333335759</v>
      </c>
      <c r="D146" s="2">
        <v>150</v>
      </c>
      <c r="F146" s="1">
        <v>26.333333333335759</v>
      </c>
      <c r="G146" s="2">
        <v>150</v>
      </c>
    </row>
    <row r="147" spans="1:8" x14ac:dyDescent="0.2">
      <c r="A147" t="s">
        <v>60</v>
      </c>
      <c r="B147" s="7">
        <v>36265.708333333336</v>
      </c>
      <c r="C147" s="1">
        <f t="shared" si="3"/>
        <v>26.708333333335759</v>
      </c>
      <c r="D147" s="2">
        <v>134</v>
      </c>
      <c r="F147" s="8">
        <v>26.708333333335759</v>
      </c>
      <c r="G147" s="9">
        <v>134</v>
      </c>
      <c r="H147">
        <v>9</v>
      </c>
    </row>
    <row r="148" spans="1:8" x14ac:dyDescent="0.2">
      <c r="A148" t="s">
        <v>60</v>
      </c>
      <c r="B148" s="7">
        <v>36266.083333333336</v>
      </c>
      <c r="C148" s="1">
        <f t="shared" si="3"/>
        <v>27.083333333335759</v>
      </c>
      <c r="D148" s="2">
        <v>134</v>
      </c>
      <c r="F148" s="1">
        <v>27.083333333335759</v>
      </c>
      <c r="G148" s="2">
        <v>134</v>
      </c>
    </row>
    <row r="149" spans="1:8" x14ac:dyDescent="0.2">
      <c r="A149" t="s">
        <v>60</v>
      </c>
      <c r="B149" s="7">
        <v>36266.354166666664</v>
      </c>
      <c r="C149" s="1">
        <f t="shared" si="3"/>
        <v>27.354166666664241</v>
      </c>
      <c r="D149" s="2">
        <v>129</v>
      </c>
      <c r="F149" s="1">
        <v>27.354166666664241</v>
      </c>
      <c r="G149" s="2">
        <v>129</v>
      </c>
    </row>
    <row r="150" spans="1:8" x14ac:dyDescent="0.2">
      <c r="A150" t="s">
        <v>60</v>
      </c>
      <c r="B150" s="7">
        <v>36266.770833333336</v>
      </c>
      <c r="C150" s="8">
        <f t="shared" si="3"/>
        <v>27.770833333335759</v>
      </c>
      <c r="D150" s="9">
        <v>142</v>
      </c>
      <c r="E150">
        <v>6</v>
      </c>
      <c r="F150" s="1">
        <v>27.770833333335759</v>
      </c>
      <c r="G150" s="2">
        <v>142</v>
      </c>
    </row>
    <row r="151" spans="1:8" x14ac:dyDescent="0.2">
      <c r="A151" t="s">
        <v>60</v>
      </c>
      <c r="B151" s="7">
        <v>36267.0625</v>
      </c>
      <c r="C151" s="1">
        <f t="shared" si="3"/>
        <v>28.0625</v>
      </c>
      <c r="D151" s="2">
        <v>128</v>
      </c>
      <c r="F151" s="1">
        <v>28.0625</v>
      </c>
      <c r="G151" s="2">
        <v>128</v>
      </c>
    </row>
    <row r="152" spans="1:8" x14ac:dyDescent="0.2">
      <c r="A152" t="s">
        <v>60</v>
      </c>
      <c r="B152" s="7">
        <v>36267.4375</v>
      </c>
      <c r="C152" s="1">
        <f t="shared" si="3"/>
        <v>28.4375</v>
      </c>
      <c r="D152" s="2">
        <v>132</v>
      </c>
      <c r="F152" s="1">
        <v>28.4375</v>
      </c>
      <c r="G152" s="2">
        <v>132</v>
      </c>
    </row>
    <row r="153" spans="1:8" x14ac:dyDescent="0.2">
      <c r="A153" t="s">
        <v>60</v>
      </c>
      <c r="B153" s="7">
        <v>36267.708333333336</v>
      </c>
      <c r="C153" s="1">
        <f t="shared" si="3"/>
        <v>28.708333333335759</v>
      </c>
      <c r="D153" s="2">
        <v>125</v>
      </c>
      <c r="F153" s="1">
        <v>28.708333333335759</v>
      </c>
      <c r="G153" s="2">
        <v>125</v>
      </c>
    </row>
    <row r="154" spans="1:8" x14ac:dyDescent="0.2">
      <c r="A154" t="s">
        <v>60</v>
      </c>
      <c r="B154" s="7">
        <v>36268</v>
      </c>
      <c r="C154" s="1">
        <f t="shared" si="3"/>
        <v>29</v>
      </c>
      <c r="D154" s="2">
        <v>160</v>
      </c>
      <c r="F154" s="1">
        <v>29</v>
      </c>
      <c r="G154" s="2">
        <v>160</v>
      </c>
    </row>
    <row r="155" spans="1:8" x14ac:dyDescent="0.2">
      <c r="A155" t="s">
        <v>60</v>
      </c>
      <c r="B155" s="7">
        <v>36268.354166666664</v>
      </c>
      <c r="C155" s="1">
        <f t="shared" si="3"/>
        <v>29.354166666664241</v>
      </c>
      <c r="D155" s="2">
        <v>150</v>
      </c>
      <c r="F155" s="1">
        <v>29.354166666664241</v>
      </c>
      <c r="G155" s="2">
        <v>150</v>
      </c>
    </row>
    <row r="156" spans="1:8" x14ac:dyDescent="0.2">
      <c r="A156" t="s">
        <v>60</v>
      </c>
      <c r="B156" s="7">
        <v>36268.666666666664</v>
      </c>
      <c r="C156" s="8">
        <f t="shared" si="3"/>
        <v>29.666666666664241</v>
      </c>
      <c r="D156" s="9">
        <v>144</v>
      </c>
      <c r="E156">
        <v>6</v>
      </c>
      <c r="F156" s="8">
        <v>29.666666666664241</v>
      </c>
      <c r="G156" s="9">
        <v>144</v>
      </c>
      <c r="H156">
        <v>9</v>
      </c>
    </row>
    <row r="158" spans="1:8" x14ac:dyDescent="0.2">
      <c r="E158">
        <f>SUM(E2:E156)</f>
        <v>155</v>
      </c>
      <c r="H158">
        <f>SUM(H2:H156)</f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260"/>
  <sheetViews>
    <sheetView topLeftCell="A235" workbookViewId="0">
      <selection activeCell="M255" sqref="M255:M256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2">
      <c r="A2" s="1">
        <v>0.47916666666424101</v>
      </c>
      <c r="B2" s="2">
        <v>148</v>
      </c>
      <c r="C2" s="5"/>
      <c r="E2" s="2">
        <v>1</v>
      </c>
      <c r="F2" s="2">
        <f>COS(2*PI()*A2)</f>
        <v>-0.99144486137182108</v>
      </c>
      <c r="G2" s="2">
        <f>SIN(2*PI()*A2)</f>
        <v>0.13052619223516232</v>
      </c>
      <c r="H2" s="2">
        <f>COS(4*PI()*A2)</f>
        <v>0.96592582628117896</v>
      </c>
      <c r="I2" s="2">
        <f>SIN(4*PI()*A2)</f>
        <v>-0.25881904513196435</v>
      </c>
      <c r="J2" s="2">
        <f>F2^2</f>
        <v>0.98296291314058948</v>
      </c>
      <c r="K2" s="2">
        <f>F2*G2</f>
        <v>-0.12940952256598218</v>
      </c>
      <c r="L2" s="2">
        <f>G2^2</f>
        <v>1.703708685941055E-2</v>
      </c>
      <c r="M2" s="2">
        <f>F2*H2</f>
        <v>-0.95766219693280519</v>
      </c>
      <c r="N2" s="2">
        <f>F2*I2</f>
        <v>0.25660481232124749</v>
      </c>
      <c r="O2" s="2">
        <f>G2*I2</f>
        <v>-3.3782664439015932E-2</v>
      </c>
      <c r="P2" s="2">
        <f>H2*G2</f>
        <v>0.12607862008608517</v>
      </c>
      <c r="Q2" s="2">
        <f>H2*I2</f>
        <v>-0.25000000002639844</v>
      </c>
      <c r="R2" s="2">
        <f>H2^2</f>
        <v>0.93301270187697827</v>
      </c>
      <c r="S2" s="2">
        <f>I2^2</f>
        <v>6.6987298123021802E-2</v>
      </c>
      <c r="T2" s="5">
        <f>B2</f>
        <v>148</v>
      </c>
      <c r="U2" s="2">
        <f>B2*F2</f>
        <v>-146.73383948302953</v>
      </c>
      <c r="V2" s="2">
        <f>B2*G2</f>
        <v>19.317876450804022</v>
      </c>
      <c r="W2" s="2">
        <f>B2*H2</f>
        <v>142.95702228961449</v>
      </c>
      <c r="X2" s="2">
        <f>B2*I2</f>
        <v>-38.305218679530725</v>
      </c>
      <c r="Z2" s="2">
        <f t="shared" ref="Z2:Z65" si="0">$P$251+$P$252*$F2+$P$253*$G2+$P$254*$H2+$P$255*$I2</f>
        <v>137.99946339465896</v>
      </c>
      <c r="AA2" s="5">
        <f>B2-$B$251</f>
        <v>11.774193548387103</v>
      </c>
      <c r="AB2" s="5">
        <f>B2-Z2</f>
        <v>10.00053660534104</v>
      </c>
      <c r="AC2" s="5">
        <f>Z2-$B$251</f>
        <v>1.7736569430460634</v>
      </c>
      <c r="AD2" s="5">
        <f>AA2^2</f>
        <v>138.63163371488048</v>
      </c>
      <c r="AE2" s="5">
        <f t="shared" ref="AE2:AF17" si="1">AB2^2</f>
        <v>100.01073239476609</v>
      </c>
      <c r="AF2" s="5">
        <f t="shared" si="1"/>
        <v>3.1458589516155064</v>
      </c>
      <c r="AG2" s="2">
        <f t="shared" ref="AG2:AG65" si="2">$P$251+$P$252*$F2+$P$253*$G2</f>
        <v>138.61444725431684</v>
      </c>
      <c r="AH2" s="2">
        <f t="shared" ref="AH2:AH65" si="3">$P$251+$P$254*$H2+$P$255*$I2</f>
        <v>135.54330224199416</v>
      </c>
      <c r="AI2" s="5">
        <f>B2-AG2</f>
        <v>9.3855527456831567</v>
      </c>
      <c r="AJ2" s="5">
        <f>AG2-$B$251</f>
        <v>2.3886408027039465</v>
      </c>
      <c r="AK2" s="5">
        <f>B2-AH2</f>
        <v>12.456697758005845</v>
      </c>
      <c r="AL2" s="5">
        <f>AH2-$B$251</f>
        <v>-0.6825042096187417</v>
      </c>
      <c r="AM2" s="4">
        <f>AJ2^2</f>
        <v>5.7056048843421543</v>
      </c>
      <c r="AN2" s="4">
        <f>AL2^2</f>
        <v>0.46581199614730329</v>
      </c>
      <c r="AP2" s="4">
        <f>AA2*F2</f>
        <v>-11.673463690345642</v>
      </c>
      <c r="AQ2" s="4">
        <f>AA2*G2</f>
        <v>1.536840650510783</v>
      </c>
      <c r="AR2" s="4">
        <f>AA2*H2</f>
        <v>11.37299763202034</v>
      </c>
      <c r="AS2" s="4">
        <f>AA2*I2</f>
        <v>-3.0473855313924854</v>
      </c>
    </row>
    <row r="3" spans="1:45" x14ac:dyDescent="0.2">
      <c r="A3" s="1">
        <v>0.5</v>
      </c>
      <c r="B3" s="2">
        <v>136</v>
      </c>
      <c r="C3" s="5"/>
      <c r="E3" s="2">
        <v>1</v>
      </c>
      <c r="F3" s="2">
        <f t="shared" ref="F3:F66" si="4">COS(2*PI()*A3)</f>
        <v>-1</v>
      </c>
      <c r="G3" s="2">
        <f t="shared" ref="G3:G66" si="5">SIN(2*PI()*A3)</f>
        <v>1.2246467991473532E-16</v>
      </c>
      <c r="H3" s="2">
        <f t="shared" ref="H3:H66" si="6">COS(4*PI()*A3)</f>
        <v>1</v>
      </c>
      <c r="I3" s="2">
        <f t="shared" ref="I3:I66" si="7">SIN(4*PI()*A3)</f>
        <v>-2.4492935982947064E-16</v>
      </c>
      <c r="J3" s="2">
        <f t="shared" ref="J3:J66" si="8">F3^2</f>
        <v>1</v>
      </c>
      <c r="K3" s="2">
        <f t="shared" ref="K3:K66" si="9">F3*G3</f>
        <v>-1.2246467991473532E-16</v>
      </c>
      <c r="L3" s="2">
        <f t="shared" ref="L3:L66" si="10">G3^2</f>
        <v>1.4997597826618576E-32</v>
      </c>
      <c r="M3" s="2">
        <f t="shared" ref="M3:M66" si="11">F3*H3</f>
        <v>-1</v>
      </c>
      <c r="N3" s="2">
        <f t="shared" ref="N3:N66" si="12">F3*I3</f>
        <v>2.4492935982947064E-16</v>
      </c>
      <c r="O3" s="2">
        <f t="shared" ref="O3:O66" si="13">G3*I3</f>
        <v>-2.9995195653237152E-32</v>
      </c>
      <c r="P3" s="2">
        <f t="shared" ref="P3:P66" si="14">H3*G3</f>
        <v>1.2246467991473532E-16</v>
      </c>
      <c r="Q3" s="2">
        <f t="shared" ref="Q3:Q66" si="15">H3*I3</f>
        <v>-2.4492935982947064E-16</v>
      </c>
      <c r="R3" s="2">
        <f t="shared" ref="R3:R66" si="16">H3^2</f>
        <v>1</v>
      </c>
      <c r="S3" s="2">
        <f t="shared" ref="S3:S66" si="17">I3^2</f>
        <v>5.9990391306474304E-32</v>
      </c>
      <c r="T3" s="5">
        <f t="shared" ref="T3:T66" si="18">B3</f>
        <v>136</v>
      </c>
      <c r="U3" s="2">
        <f t="shared" ref="U3:U66" si="19">B3*F3</f>
        <v>-136</v>
      </c>
      <c r="V3" s="2">
        <f t="shared" ref="V3:V66" si="20">B3*G3</f>
        <v>1.6655196468404002E-14</v>
      </c>
      <c r="W3" s="2">
        <f t="shared" ref="W3:W66" si="21">B3*H3</f>
        <v>136</v>
      </c>
      <c r="X3" s="2">
        <f t="shared" ref="X3:X66" si="22">B3*I3</f>
        <v>-3.3310392936808004E-14</v>
      </c>
      <c r="Z3" s="2">
        <f t="shared" si="0"/>
        <v>137.87823212299</v>
      </c>
      <c r="AA3" s="5">
        <f t="shared" ref="AA3:AA66" si="23">B3-$B$251</f>
        <v>-0.22580645161289681</v>
      </c>
      <c r="AB3" s="5">
        <f t="shared" ref="AB3:AB66" si="24">B3-Z3</f>
        <v>-1.8782321229899992</v>
      </c>
      <c r="AC3" s="5">
        <f t="shared" ref="AC3:AC66" si="25">Z3-$B$251</f>
        <v>1.6524256713771024</v>
      </c>
      <c r="AD3" s="5">
        <f t="shared" ref="AD3:AF18" si="26">AA3^2</f>
        <v>5.0988553590007507E-2</v>
      </c>
      <c r="AE3" s="5">
        <f t="shared" si="1"/>
        <v>3.5277559078315193</v>
      </c>
      <c r="AF3" s="5">
        <f t="shared" si="1"/>
        <v>2.7305105994260677</v>
      </c>
      <c r="AG3" s="2">
        <f t="shared" si="2"/>
        <v>138.37677583990228</v>
      </c>
      <c r="AH3" s="2">
        <f t="shared" si="3"/>
        <v>135.65974238473976</v>
      </c>
      <c r="AI3" s="5">
        <f t="shared" ref="AI3:AI66" si="27">B3-AG3</f>
        <v>-2.3767758399022796</v>
      </c>
      <c r="AJ3" s="5">
        <f t="shared" ref="AJ3:AJ66" si="28">AG3-$B$251</f>
        <v>2.1509693882893828</v>
      </c>
      <c r="AK3" s="5">
        <f t="shared" ref="AK3:AK66" si="29">B3-AH3</f>
        <v>0.34025761526024212</v>
      </c>
      <c r="AL3" s="5">
        <f t="shared" ref="AL3:AL66" si="30">AH3-$B$251</f>
        <v>-0.56606406687313893</v>
      </c>
      <c r="AM3" s="4">
        <f t="shared" ref="AM3:AM66" si="31">AJ3^2</f>
        <v>4.6266693093580011</v>
      </c>
      <c r="AN3" s="4">
        <f t="shared" ref="AN3:AN66" si="32">AL3^2</f>
        <v>0.32042852780495751</v>
      </c>
      <c r="AP3" s="4">
        <f t="shared" ref="AP3:AP66" si="33">AA3*F3</f>
        <v>0.22580645161289681</v>
      </c>
      <c r="AQ3" s="4">
        <f t="shared" ref="AQ3:AQ66" si="34">AA3*G3</f>
        <v>-2.7653314819455578E-17</v>
      </c>
      <c r="AR3" s="4">
        <f t="shared" ref="AR3:AR66" si="35">AA3*H3</f>
        <v>-0.22580645161289681</v>
      </c>
      <c r="AS3" s="4">
        <f t="shared" ref="AS3:AS66" si="36">AA3*I3</f>
        <v>5.5306629638911156E-17</v>
      </c>
    </row>
    <row r="4" spans="1:45" x14ac:dyDescent="0.2">
      <c r="A4" s="1">
        <v>0.66666666666424135</v>
      </c>
      <c r="B4" s="2">
        <v>121</v>
      </c>
      <c r="C4" s="5"/>
      <c r="E4" s="2">
        <v>1</v>
      </c>
      <c r="F4" s="2">
        <f t="shared" si="4"/>
        <v>-0.50000000001319733</v>
      </c>
      <c r="G4" s="2">
        <f t="shared" si="5"/>
        <v>-0.86602540377681914</v>
      </c>
      <c r="H4" s="2">
        <f t="shared" si="6"/>
        <v>-0.49999999997360539</v>
      </c>
      <c r="I4" s="2">
        <f t="shared" si="7"/>
        <v>0.86602540379967763</v>
      </c>
      <c r="J4" s="2">
        <f t="shared" si="8"/>
        <v>0.25000000001319733</v>
      </c>
      <c r="K4" s="2">
        <f t="shared" si="9"/>
        <v>0.43301270189983881</v>
      </c>
      <c r="L4" s="2">
        <f t="shared" si="10"/>
        <v>0.74999999998680267</v>
      </c>
      <c r="M4" s="2">
        <f t="shared" si="11"/>
        <v>0.24999999999340136</v>
      </c>
      <c r="N4" s="2">
        <f t="shared" si="12"/>
        <v>-0.43301270191126806</v>
      </c>
      <c r="O4" s="2">
        <f t="shared" si="13"/>
        <v>-0.75000000000659861</v>
      </c>
      <c r="P4" s="2">
        <f t="shared" si="14"/>
        <v>0.43301270186555119</v>
      </c>
      <c r="Q4" s="2">
        <f t="shared" si="15"/>
        <v>-0.43301270187698043</v>
      </c>
      <c r="R4" s="2">
        <f t="shared" si="16"/>
        <v>0.24999999997360539</v>
      </c>
      <c r="S4" s="2">
        <f t="shared" si="17"/>
        <v>0.75000000002639466</v>
      </c>
      <c r="T4" s="5">
        <f t="shared" si="18"/>
        <v>121</v>
      </c>
      <c r="U4" s="2">
        <f t="shared" si="19"/>
        <v>-60.500000001596874</v>
      </c>
      <c r="V4" s="2">
        <f t="shared" si="20"/>
        <v>-104.78907385699512</v>
      </c>
      <c r="W4" s="2">
        <f t="shared" si="21"/>
        <v>-60.499999996806253</v>
      </c>
      <c r="X4" s="2">
        <f t="shared" si="22"/>
        <v>104.78907385976099</v>
      </c>
      <c r="Z4" s="2">
        <f t="shared" si="0"/>
        <v>136.26041280219775</v>
      </c>
      <c r="AA4" s="5">
        <f t="shared" si="23"/>
        <v>-15.225806451612897</v>
      </c>
      <c r="AB4" s="5">
        <f t="shared" si="24"/>
        <v>-15.260412802197749</v>
      </c>
      <c r="AC4" s="5">
        <f t="shared" si="25"/>
        <v>3.4606350584851953E-2</v>
      </c>
      <c r="AD4" s="5">
        <f t="shared" si="26"/>
        <v>231.82518210197691</v>
      </c>
      <c r="AE4" s="5">
        <f t="shared" si="1"/>
        <v>232.88019889348095</v>
      </c>
      <c r="AF4" s="5">
        <f t="shared" si="1"/>
        <v>1.197599500801683E-3</v>
      </c>
      <c r="AG4" s="2">
        <f t="shared" si="2"/>
        <v>135.56468346608162</v>
      </c>
      <c r="AH4" s="2">
        <f t="shared" si="3"/>
        <v>136.85401543776817</v>
      </c>
      <c r="AI4" s="5">
        <f t="shared" si="27"/>
        <v>-14.564683466081618</v>
      </c>
      <c r="AJ4" s="5">
        <f t="shared" si="28"/>
        <v>-0.66112298553127857</v>
      </c>
      <c r="AK4" s="5">
        <f t="shared" si="29"/>
        <v>-15.854015437768169</v>
      </c>
      <c r="AL4" s="5">
        <f t="shared" si="30"/>
        <v>0.62820898615527199</v>
      </c>
      <c r="AM4" s="4">
        <f t="shared" si="31"/>
        <v>0.43708360199779117</v>
      </c>
      <c r="AN4" s="4">
        <f t="shared" si="32"/>
        <v>0.3946465302862347</v>
      </c>
      <c r="AP4" s="4">
        <f t="shared" si="33"/>
        <v>7.6129032260073881</v>
      </c>
      <c r="AQ4" s="4">
        <f t="shared" si="34"/>
        <v>13.185935180085757</v>
      </c>
      <c r="AR4" s="4">
        <f t="shared" si="35"/>
        <v>7.612903225404569</v>
      </c>
      <c r="AS4" s="4">
        <f t="shared" si="36"/>
        <v>-13.185935180433797</v>
      </c>
    </row>
    <row r="5" spans="1:45" x14ac:dyDescent="0.2">
      <c r="A5" s="1">
        <v>0.75</v>
      </c>
      <c r="B5" s="2">
        <v>124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7"/>
        <v>1.3497838043956716E-31</v>
      </c>
      <c r="T5" s="5">
        <f t="shared" si="18"/>
        <v>124</v>
      </c>
      <c r="U5" s="2">
        <f t="shared" si="19"/>
        <v>-2.2778430464140769E-14</v>
      </c>
      <c r="V5" s="2">
        <f t="shared" si="20"/>
        <v>-124</v>
      </c>
      <c r="W5" s="2">
        <f t="shared" si="21"/>
        <v>-124</v>
      </c>
      <c r="X5" s="2">
        <f t="shared" si="22"/>
        <v>4.5556860928281538E-14</v>
      </c>
      <c r="Z5" s="2">
        <f t="shared" si="0"/>
        <v>134.69055088806351</v>
      </c>
      <c r="AA5" s="5">
        <f t="shared" si="23"/>
        <v>-12.225806451612897</v>
      </c>
      <c r="AB5" s="5">
        <f t="shared" si="24"/>
        <v>-10.690550888063513</v>
      </c>
      <c r="AC5" s="5">
        <f t="shared" si="25"/>
        <v>-1.5352555635493843</v>
      </c>
      <c r="AD5" s="5">
        <f t="shared" si="26"/>
        <v>149.47034339229953</v>
      </c>
      <c r="AE5" s="5">
        <f t="shared" si="1"/>
        <v>114.28787829027556</v>
      </c>
      <c r="AF5" s="5">
        <f t="shared" si="1"/>
        <v>2.3570096454093377</v>
      </c>
      <c r="AG5" s="2">
        <f t="shared" si="2"/>
        <v>134.19200717115123</v>
      </c>
      <c r="AH5" s="2">
        <f t="shared" si="3"/>
        <v>136.65682981856432</v>
      </c>
      <c r="AI5" s="5">
        <f t="shared" si="27"/>
        <v>-10.192007171151232</v>
      </c>
      <c r="AJ5" s="5">
        <f t="shared" si="28"/>
        <v>-2.0337992804616647</v>
      </c>
      <c r="AK5" s="5">
        <f t="shared" si="29"/>
        <v>-12.656829818564319</v>
      </c>
      <c r="AL5" s="5">
        <f t="shared" si="30"/>
        <v>0.43102336695142185</v>
      </c>
      <c r="AM5" s="4">
        <f t="shared" si="31"/>
        <v>4.1363395132063854</v>
      </c>
      <c r="AN5" s="4">
        <f t="shared" si="32"/>
        <v>0.18578114285814004</v>
      </c>
      <c r="AP5" s="4">
        <f t="shared" si="33"/>
        <v>2.2458442106944191E-15</v>
      </c>
      <c r="AQ5" s="4">
        <f t="shared" si="34"/>
        <v>12.225806451612897</v>
      </c>
      <c r="AR5" s="4">
        <f t="shared" si="35"/>
        <v>12.225806451612897</v>
      </c>
      <c r="AS5" s="4">
        <f t="shared" si="36"/>
        <v>-4.4916884213888382E-15</v>
      </c>
    </row>
    <row r="6" spans="1:45" x14ac:dyDescent="0.2">
      <c r="A6" s="1">
        <v>0.83333333333575865</v>
      </c>
      <c r="B6" s="2">
        <v>115</v>
      </c>
      <c r="C6" s="5"/>
      <c r="E6" s="2">
        <v>1</v>
      </c>
      <c r="F6" s="2">
        <f t="shared" si="4"/>
        <v>0.500000000013197</v>
      </c>
      <c r="G6" s="2">
        <f t="shared" si="5"/>
        <v>-0.86602540377681936</v>
      </c>
      <c r="H6" s="2">
        <f t="shared" si="6"/>
        <v>-0.499999999973606</v>
      </c>
      <c r="I6" s="2">
        <f t="shared" si="7"/>
        <v>-0.86602540379967718</v>
      </c>
      <c r="J6" s="2">
        <f t="shared" si="8"/>
        <v>0.250000000013197</v>
      </c>
      <c r="K6" s="2">
        <f t="shared" si="9"/>
        <v>-0.43301270189983859</v>
      </c>
      <c r="L6" s="2">
        <f t="shared" si="10"/>
        <v>0.749999999986803</v>
      </c>
      <c r="M6" s="2">
        <f t="shared" si="11"/>
        <v>-0.2499999999934015</v>
      </c>
      <c r="N6" s="2">
        <f t="shared" si="12"/>
        <v>-0.43301270191126751</v>
      </c>
      <c r="O6" s="2">
        <f t="shared" si="13"/>
        <v>0.7500000000065985</v>
      </c>
      <c r="P6" s="2">
        <f t="shared" si="14"/>
        <v>0.4330127018655518</v>
      </c>
      <c r="Q6" s="2">
        <f t="shared" si="15"/>
        <v>0.43301270187698071</v>
      </c>
      <c r="R6" s="2">
        <f t="shared" si="16"/>
        <v>0.249999999973606</v>
      </c>
      <c r="S6" s="2">
        <f t="shared" si="17"/>
        <v>0.75000000002639389</v>
      </c>
      <c r="T6" s="5">
        <f t="shared" si="18"/>
        <v>115</v>
      </c>
      <c r="U6" s="2">
        <f t="shared" si="19"/>
        <v>57.500000001517655</v>
      </c>
      <c r="V6" s="2">
        <f t="shared" si="20"/>
        <v>-99.59292143433423</v>
      </c>
      <c r="W6" s="2">
        <f t="shared" si="21"/>
        <v>-57.499999996964689</v>
      </c>
      <c r="X6" s="2">
        <f t="shared" si="22"/>
        <v>-99.592921436962882</v>
      </c>
      <c r="Z6" s="2">
        <f t="shared" si="0"/>
        <v>133.14900810854269</v>
      </c>
      <c r="AA6" s="5">
        <f t="shared" si="23"/>
        <v>-21.225806451612897</v>
      </c>
      <c r="AB6" s="5">
        <f t="shared" si="24"/>
        <v>-18.149008108542688</v>
      </c>
      <c r="AC6" s="5">
        <f t="shared" si="25"/>
        <v>-3.0767983430702088</v>
      </c>
      <c r="AD6" s="5">
        <f t="shared" si="26"/>
        <v>450.53485952133167</v>
      </c>
      <c r="AE6" s="5">
        <f t="shared" si="1"/>
        <v>329.38649532394822</v>
      </c>
      <c r="AF6" s="5">
        <f t="shared" si="1"/>
        <v>9.4666880439195822</v>
      </c>
      <c r="AG6" s="2">
        <f t="shared" si="2"/>
        <v>133.34619372777283</v>
      </c>
      <c r="AH6" s="2">
        <f t="shared" si="3"/>
        <v>135.9611004824219</v>
      </c>
      <c r="AI6" s="5">
        <f t="shared" si="27"/>
        <v>-18.346193727772828</v>
      </c>
      <c r="AJ6" s="5">
        <f t="shared" si="28"/>
        <v>-2.8796127238400686</v>
      </c>
      <c r="AK6" s="5">
        <f t="shared" si="29"/>
        <v>-20.961100482421898</v>
      </c>
      <c r="AL6" s="5">
        <f t="shared" si="30"/>
        <v>-0.26470596919099876</v>
      </c>
      <c r="AM6" s="4">
        <f t="shared" si="31"/>
        <v>8.2921694393016185</v>
      </c>
      <c r="AN6" s="4">
        <f t="shared" si="32"/>
        <v>7.0069250125345983E-2</v>
      </c>
      <c r="AP6" s="4">
        <f t="shared" si="33"/>
        <v>-10.612903226086566</v>
      </c>
      <c r="AQ6" s="4">
        <f t="shared" si="34"/>
        <v>18.382087602746676</v>
      </c>
      <c r="AR6" s="4">
        <f t="shared" si="35"/>
        <v>10.612903225246214</v>
      </c>
      <c r="AS6" s="4">
        <f t="shared" si="36"/>
        <v>18.382087603231852</v>
      </c>
    </row>
    <row r="7" spans="1:45" x14ac:dyDescent="0.2">
      <c r="A7" s="1">
        <v>0.91666666666424135</v>
      </c>
      <c r="B7" s="2">
        <v>132</v>
      </c>
      <c r="C7" s="5"/>
      <c r="E7" s="2">
        <v>1</v>
      </c>
      <c r="F7" s="2">
        <f t="shared" si="4"/>
        <v>0.86602540377681914</v>
      </c>
      <c r="G7" s="2">
        <f t="shared" si="5"/>
        <v>-0.50000000001319733</v>
      </c>
      <c r="H7" s="2">
        <f t="shared" si="6"/>
        <v>0.49999999997360528</v>
      </c>
      <c r="I7" s="2">
        <f t="shared" si="7"/>
        <v>-0.86602540379967763</v>
      </c>
      <c r="J7" s="2">
        <f t="shared" si="8"/>
        <v>0.74999999998680267</v>
      </c>
      <c r="K7" s="2">
        <f t="shared" si="9"/>
        <v>-0.43301270189983881</v>
      </c>
      <c r="L7" s="2">
        <f t="shared" si="10"/>
        <v>0.25000000001319733</v>
      </c>
      <c r="M7" s="2">
        <f t="shared" si="11"/>
        <v>0.43301270186555108</v>
      </c>
      <c r="N7" s="2">
        <f t="shared" si="12"/>
        <v>-0.75000000000659861</v>
      </c>
      <c r="O7" s="2">
        <f t="shared" si="13"/>
        <v>0.43301270191126806</v>
      </c>
      <c r="P7" s="2">
        <f t="shared" si="14"/>
        <v>-0.24999999999340131</v>
      </c>
      <c r="Q7" s="2">
        <f t="shared" si="15"/>
        <v>-0.43301270187698032</v>
      </c>
      <c r="R7" s="2">
        <f t="shared" si="16"/>
        <v>0.24999999997360528</v>
      </c>
      <c r="S7" s="2">
        <f t="shared" si="17"/>
        <v>0.75000000002639466</v>
      </c>
      <c r="T7" s="5">
        <f t="shared" si="18"/>
        <v>132</v>
      </c>
      <c r="U7" s="2">
        <f t="shared" si="19"/>
        <v>114.31535329854013</v>
      </c>
      <c r="V7" s="2">
        <f t="shared" si="20"/>
        <v>-66.000000001742052</v>
      </c>
      <c r="W7" s="2">
        <f t="shared" si="21"/>
        <v>65.999999996515896</v>
      </c>
      <c r="X7" s="2">
        <f t="shared" si="22"/>
        <v>-114.31535330155745</v>
      </c>
      <c r="Z7" s="2">
        <f t="shared" si="0"/>
        <v>132.5581488289167</v>
      </c>
      <c r="AA7" s="5">
        <f t="shared" si="23"/>
        <v>-4.2258064516128968</v>
      </c>
      <c r="AB7" s="5">
        <f t="shared" si="24"/>
        <v>-0.55814882891669981</v>
      </c>
      <c r="AC7" s="5">
        <f t="shared" si="25"/>
        <v>-3.667657622696197</v>
      </c>
      <c r="AD7" s="5">
        <f t="shared" si="26"/>
        <v>17.857440166493181</v>
      </c>
      <c r="AE7" s="5">
        <f t="shared" si="1"/>
        <v>0.31153011522108343</v>
      </c>
      <c r="AF7" s="5">
        <f t="shared" si="1"/>
        <v>13.45171243732152</v>
      </c>
      <c r="AG7" s="2">
        <f t="shared" si="2"/>
        <v>133.25387816503283</v>
      </c>
      <c r="AH7" s="2">
        <f t="shared" si="3"/>
        <v>135.46255676553591</v>
      </c>
      <c r="AI7" s="5">
        <f t="shared" si="27"/>
        <v>-1.2538781650328303</v>
      </c>
      <c r="AJ7" s="5">
        <f t="shared" si="28"/>
        <v>-2.9719282865800665</v>
      </c>
      <c r="AK7" s="5">
        <f t="shared" si="29"/>
        <v>-3.4625567655359077</v>
      </c>
      <c r="AL7" s="5">
        <f t="shared" si="30"/>
        <v>-0.76324968607698906</v>
      </c>
      <c r="AM7" s="4">
        <f t="shared" si="31"/>
        <v>8.8323577405747304</v>
      </c>
      <c r="AN7" s="4">
        <f t="shared" si="32"/>
        <v>0.58255008329662239</v>
      </c>
      <c r="AP7" s="4">
        <f t="shared" si="33"/>
        <v>-3.6596557385407462</v>
      </c>
      <c r="AQ7" s="4">
        <f t="shared" si="34"/>
        <v>2.1129032258622176</v>
      </c>
      <c r="AR7" s="4">
        <f t="shared" si="35"/>
        <v>-2.1129032256949096</v>
      </c>
      <c r="AS7" s="4">
        <f t="shared" si="36"/>
        <v>3.6596557386373418</v>
      </c>
    </row>
    <row r="8" spans="1:45" x14ac:dyDescent="0.2">
      <c r="A8" s="1">
        <v>1</v>
      </c>
      <c r="B8" s="2">
        <v>125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7"/>
        <v>2.3996156522589722E-31</v>
      </c>
      <c r="T8" s="5">
        <f t="shared" si="18"/>
        <v>125</v>
      </c>
      <c r="U8" s="2">
        <f t="shared" si="19"/>
        <v>125</v>
      </c>
      <c r="V8" s="2">
        <f t="shared" si="20"/>
        <v>-3.0616169978683831E-14</v>
      </c>
      <c r="W8" s="2">
        <f t="shared" si="21"/>
        <v>125</v>
      </c>
      <c r="X8" s="2">
        <f t="shared" si="22"/>
        <v>-6.1232339957367662E-14</v>
      </c>
      <c r="Z8" s="2">
        <f t="shared" si="0"/>
        <v>133.44125264648952</v>
      </c>
      <c r="AA8" s="5">
        <f t="shared" si="23"/>
        <v>-11.225806451612897</v>
      </c>
      <c r="AB8" s="5">
        <f t="shared" si="24"/>
        <v>-8.4412526464895166</v>
      </c>
      <c r="AC8" s="5">
        <f t="shared" si="25"/>
        <v>-2.7845538051233802</v>
      </c>
      <c r="AD8" s="5">
        <f t="shared" si="26"/>
        <v>126.01873048907373</v>
      </c>
      <c r="AE8" s="5">
        <f t="shared" si="1"/>
        <v>71.254746241866272</v>
      </c>
      <c r="AF8" s="5">
        <f t="shared" si="1"/>
        <v>7.7537398936270963</v>
      </c>
      <c r="AG8" s="2">
        <f t="shared" si="2"/>
        <v>133.9397963634018</v>
      </c>
      <c r="AH8" s="2">
        <f t="shared" si="3"/>
        <v>135.65974238473976</v>
      </c>
      <c r="AI8" s="5">
        <f t="shared" si="27"/>
        <v>-8.939796363401797</v>
      </c>
      <c r="AJ8" s="5">
        <f t="shared" si="28"/>
        <v>-2.2860100882110999</v>
      </c>
      <c r="AK8" s="5">
        <f t="shared" si="29"/>
        <v>-10.659742384739758</v>
      </c>
      <c r="AL8" s="5">
        <f t="shared" si="30"/>
        <v>-0.56606406687313893</v>
      </c>
      <c r="AM8" s="4">
        <f t="shared" si="31"/>
        <v>5.2258421234029209</v>
      </c>
      <c r="AN8" s="4">
        <f t="shared" si="32"/>
        <v>0.32042852780495751</v>
      </c>
      <c r="AP8" s="4">
        <f t="shared" si="33"/>
        <v>-11.225806451612897</v>
      </c>
      <c r="AQ8" s="4">
        <f t="shared" si="34"/>
        <v>2.7495295877630883E-15</v>
      </c>
      <c r="AR8" s="4">
        <f t="shared" si="35"/>
        <v>-11.225806451612897</v>
      </c>
      <c r="AS8" s="4">
        <f t="shared" si="36"/>
        <v>5.4990591755261765E-15</v>
      </c>
    </row>
    <row r="9" spans="1:45" x14ac:dyDescent="0.2">
      <c r="A9" s="1">
        <v>1.0833333333357587</v>
      </c>
      <c r="B9" s="2">
        <v>134</v>
      </c>
      <c r="C9" s="5"/>
      <c r="E9" s="2">
        <v>1</v>
      </c>
      <c r="F9" s="2">
        <f t="shared" si="4"/>
        <v>0.86602540377681936</v>
      </c>
      <c r="G9" s="2">
        <f t="shared" si="5"/>
        <v>0.50000000001319689</v>
      </c>
      <c r="H9" s="2">
        <f t="shared" si="6"/>
        <v>0.49999999997360611</v>
      </c>
      <c r="I9" s="2">
        <f t="shared" si="7"/>
        <v>0.86602540379967718</v>
      </c>
      <c r="J9" s="2">
        <f t="shared" si="8"/>
        <v>0.749999999986803</v>
      </c>
      <c r="K9" s="2">
        <f t="shared" si="9"/>
        <v>0.43301270189983854</v>
      </c>
      <c r="L9" s="2">
        <f t="shared" si="10"/>
        <v>0.25000000001319689</v>
      </c>
      <c r="M9" s="2">
        <f t="shared" si="11"/>
        <v>0.43301270186555191</v>
      </c>
      <c r="N9" s="2">
        <f t="shared" si="12"/>
        <v>0.7500000000065985</v>
      </c>
      <c r="O9" s="2">
        <f t="shared" si="13"/>
        <v>0.43301270191126745</v>
      </c>
      <c r="P9" s="2">
        <f t="shared" si="14"/>
        <v>0.2499999999934015</v>
      </c>
      <c r="Q9" s="2">
        <f t="shared" si="15"/>
        <v>0.43301270187698082</v>
      </c>
      <c r="R9" s="2">
        <f t="shared" si="16"/>
        <v>0.24999999997360611</v>
      </c>
      <c r="S9" s="2">
        <f t="shared" si="17"/>
        <v>0.75000000002639389</v>
      </c>
      <c r="T9" s="5">
        <f t="shared" si="18"/>
        <v>134</v>
      </c>
      <c r="U9" s="2">
        <f t="shared" si="19"/>
        <v>116.04740410609379</v>
      </c>
      <c r="V9" s="2">
        <f t="shared" si="20"/>
        <v>67.000000001768385</v>
      </c>
      <c r="W9" s="2">
        <f t="shared" si="21"/>
        <v>66.999999996463217</v>
      </c>
      <c r="X9" s="2">
        <f t="shared" si="22"/>
        <v>116.04740410915674</v>
      </c>
      <c r="Z9" s="2">
        <f t="shared" si="0"/>
        <v>135.41734271481565</v>
      </c>
      <c r="AA9" s="5">
        <f t="shared" si="23"/>
        <v>-2.2258064516128968</v>
      </c>
      <c r="AB9" s="5">
        <f t="shared" si="24"/>
        <v>-1.4173427148156463</v>
      </c>
      <c r="AC9" s="5">
        <f t="shared" si="25"/>
        <v>-0.80846373679725048</v>
      </c>
      <c r="AD9" s="5">
        <f t="shared" si="26"/>
        <v>4.9542143600415951</v>
      </c>
      <c r="AE9" s="5">
        <f t="shared" si="1"/>
        <v>2.0088603712409867</v>
      </c>
      <c r="AF9" s="5">
        <f t="shared" si="1"/>
        <v>0.65361361371617388</v>
      </c>
      <c r="AG9" s="2">
        <f t="shared" si="2"/>
        <v>135.22015709558551</v>
      </c>
      <c r="AH9" s="2">
        <f t="shared" si="3"/>
        <v>136.35547172088218</v>
      </c>
      <c r="AI9" s="5">
        <f t="shared" si="27"/>
        <v>-1.2201570955855061</v>
      </c>
      <c r="AJ9" s="5">
        <f t="shared" si="28"/>
        <v>-1.0056493560273907</v>
      </c>
      <c r="AK9" s="5">
        <f t="shared" si="29"/>
        <v>-2.3554717208821785</v>
      </c>
      <c r="AL9" s="5">
        <f t="shared" si="30"/>
        <v>0.12966526926928168</v>
      </c>
      <c r="AM9" s="4">
        <f t="shared" si="31"/>
        <v>1.0113306272783056</v>
      </c>
      <c r="AN9" s="4">
        <f t="shared" si="32"/>
        <v>1.6813082054675323E-2</v>
      </c>
      <c r="AP9" s="4">
        <f t="shared" si="33"/>
        <v>-1.9276049309871084</v>
      </c>
      <c r="AQ9" s="4">
        <f t="shared" si="34"/>
        <v>-1.112903225835822</v>
      </c>
      <c r="AR9" s="4">
        <f t="shared" si="35"/>
        <v>-1.1129032257477007</v>
      </c>
      <c r="AS9" s="4">
        <f t="shared" si="36"/>
        <v>-1.9276049310379857</v>
      </c>
    </row>
    <row r="10" spans="1:45" x14ac:dyDescent="0.2">
      <c r="A10" s="1">
        <v>1.1666666666642413</v>
      </c>
      <c r="B10" s="2">
        <v>143</v>
      </c>
      <c r="C10" s="5"/>
      <c r="E10" s="2">
        <v>1</v>
      </c>
      <c r="F10" s="2">
        <f t="shared" si="4"/>
        <v>0.50000000001319744</v>
      </c>
      <c r="G10" s="2">
        <f t="shared" si="5"/>
        <v>0.86602540377681914</v>
      </c>
      <c r="H10" s="2">
        <f t="shared" si="6"/>
        <v>-0.49999999997360517</v>
      </c>
      <c r="I10" s="2">
        <f t="shared" si="7"/>
        <v>0.86602540379967774</v>
      </c>
      <c r="J10" s="2">
        <f t="shared" si="8"/>
        <v>0.25000000001319744</v>
      </c>
      <c r="K10" s="2">
        <f t="shared" si="9"/>
        <v>0.43301270189983887</v>
      </c>
      <c r="L10" s="2">
        <f t="shared" si="10"/>
        <v>0.74999999998680267</v>
      </c>
      <c r="M10" s="2">
        <f t="shared" si="11"/>
        <v>-0.24999999999340131</v>
      </c>
      <c r="N10" s="2">
        <f t="shared" si="12"/>
        <v>0.43301270191126817</v>
      </c>
      <c r="O10" s="2">
        <f t="shared" si="13"/>
        <v>0.75000000000659872</v>
      </c>
      <c r="P10" s="2">
        <f t="shared" si="14"/>
        <v>-0.43301270186555096</v>
      </c>
      <c r="Q10" s="2">
        <f t="shared" si="15"/>
        <v>-0.43301270187698027</v>
      </c>
      <c r="R10" s="2">
        <f t="shared" si="16"/>
        <v>0.24999999997360517</v>
      </c>
      <c r="S10" s="2">
        <f t="shared" si="17"/>
        <v>0.75000000002639489</v>
      </c>
      <c r="T10" s="5">
        <f t="shared" si="18"/>
        <v>143</v>
      </c>
      <c r="U10" s="2">
        <f t="shared" si="19"/>
        <v>71.50000000188723</v>
      </c>
      <c r="V10" s="2">
        <f t="shared" si="20"/>
        <v>123.84163274008513</v>
      </c>
      <c r="W10" s="2">
        <f t="shared" si="21"/>
        <v>-71.49999999622554</v>
      </c>
      <c r="X10" s="2">
        <f t="shared" si="22"/>
        <v>123.84163274335391</v>
      </c>
      <c r="Z10" s="2">
        <f t="shared" si="0"/>
        <v>137.44761807333859</v>
      </c>
      <c r="AA10" s="5">
        <f t="shared" si="23"/>
        <v>6.7741935483871032</v>
      </c>
      <c r="AB10" s="5">
        <f t="shared" si="24"/>
        <v>5.5523819266614112</v>
      </c>
      <c r="AC10" s="5">
        <f t="shared" si="25"/>
        <v>1.221811621725692</v>
      </c>
      <c r="AD10" s="5">
        <f t="shared" si="26"/>
        <v>45.889698231009454</v>
      </c>
      <c r="AE10" s="5">
        <f t="shared" si="1"/>
        <v>30.828945059516283</v>
      </c>
      <c r="AF10" s="5">
        <f t="shared" si="1"/>
        <v>1.4928236389839655</v>
      </c>
      <c r="AG10" s="2">
        <f t="shared" si="2"/>
        <v>136.75188873722246</v>
      </c>
      <c r="AH10" s="2">
        <f t="shared" si="3"/>
        <v>136.85401543776817</v>
      </c>
      <c r="AI10" s="5">
        <f t="shared" si="27"/>
        <v>6.2481112627775417</v>
      </c>
      <c r="AJ10" s="5">
        <f t="shared" si="28"/>
        <v>0.5260822856095615</v>
      </c>
      <c r="AK10" s="5">
        <f t="shared" si="29"/>
        <v>6.1459845622318312</v>
      </c>
      <c r="AL10" s="5">
        <f t="shared" si="30"/>
        <v>0.62820898615527199</v>
      </c>
      <c r="AM10" s="4">
        <f t="shared" si="31"/>
        <v>0.27676257123218023</v>
      </c>
      <c r="AN10" s="4">
        <f t="shared" si="32"/>
        <v>0.3946465302862347</v>
      </c>
      <c r="AP10" s="4">
        <f t="shared" si="33"/>
        <v>3.3870967742829534</v>
      </c>
      <c r="AQ10" s="4">
        <f t="shared" si="34"/>
        <v>5.8666237030042643</v>
      </c>
      <c r="AR10" s="4">
        <f t="shared" si="35"/>
        <v>-3.387096774014748</v>
      </c>
      <c r="AS10" s="4">
        <f t="shared" si="36"/>
        <v>5.8666237031591129</v>
      </c>
    </row>
    <row r="11" spans="1:45" x14ac:dyDescent="0.2">
      <c r="A11" s="1">
        <v>1.25</v>
      </c>
      <c r="B11" s="2">
        <v>138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7"/>
        <v>3.7493994566546447E-31</v>
      </c>
      <c r="T11" s="5">
        <f t="shared" si="18"/>
        <v>138</v>
      </c>
      <c r="U11" s="2">
        <f t="shared" si="19"/>
        <v>4.2250314570583689E-14</v>
      </c>
      <c r="V11" s="2">
        <f t="shared" si="20"/>
        <v>138</v>
      </c>
      <c r="W11" s="2">
        <f t="shared" si="21"/>
        <v>-138</v>
      </c>
      <c r="X11" s="2">
        <f t="shared" si="22"/>
        <v>8.4500629141167378E-14</v>
      </c>
      <c r="Z11" s="2">
        <f t="shared" si="0"/>
        <v>138.62310874906512</v>
      </c>
      <c r="AA11" s="5">
        <f t="shared" si="23"/>
        <v>1.7741935483871032</v>
      </c>
      <c r="AB11" s="5">
        <f t="shared" si="24"/>
        <v>-0.62310874906512481</v>
      </c>
      <c r="AC11" s="5">
        <f t="shared" si="25"/>
        <v>2.397302297452228</v>
      </c>
      <c r="AD11" s="5">
        <f t="shared" si="26"/>
        <v>3.1477627471384202</v>
      </c>
      <c r="AE11" s="5">
        <f t="shared" si="1"/>
        <v>0.38826451316150468</v>
      </c>
      <c r="AF11" s="5">
        <f t="shared" si="1"/>
        <v>5.7470583053697304</v>
      </c>
      <c r="AG11" s="2">
        <f t="shared" si="2"/>
        <v>138.12456503215284</v>
      </c>
      <c r="AH11" s="2">
        <f t="shared" si="3"/>
        <v>136.65682981856432</v>
      </c>
      <c r="AI11" s="5">
        <f t="shared" si="27"/>
        <v>-0.12456503215284442</v>
      </c>
      <c r="AJ11" s="5">
        <f t="shared" si="28"/>
        <v>1.8987585805399476</v>
      </c>
      <c r="AK11" s="5">
        <f t="shared" si="29"/>
        <v>1.3431701814356813</v>
      </c>
      <c r="AL11" s="5">
        <f t="shared" si="30"/>
        <v>0.43102336695142185</v>
      </c>
      <c r="AM11" s="4">
        <f t="shared" si="31"/>
        <v>3.6052841471740766</v>
      </c>
      <c r="AN11" s="4">
        <f t="shared" si="32"/>
        <v>0.18578114285814004</v>
      </c>
      <c r="AP11" s="4">
        <f t="shared" si="33"/>
        <v>5.4319011252503769E-16</v>
      </c>
      <c r="AQ11" s="4">
        <f t="shared" si="34"/>
        <v>1.7741935483871032</v>
      </c>
      <c r="AR11" s="4">
        <f t="shared" si="35"/>
        <v>-1.7741935483871032</v>
      </c>
      <c r="AS11" s="4">
        <f t="shared" si="36"/>
        <v>1.0863802250500754E-15</v>
      </c>
    </row>
    <row r="12" spans="1:45" x14ac:dyDescent="0.2">
      <c r="A12" s="1">
        <v>1.3333333333357587</v>
      </c>
      <c r="B12" s="2">
        <v>140</v>
      </c>
      <c r="C12" s="5"/>
      <c r="E12" s="2">
        <v>1</v>
      </c>
      <c r="F12" s="2">
        <f t="shared" si="4"/>
        <v>-0.50000000001319689</v>
      </c>
      <c r="G12" s="2">
        <f t="shared" si="5"/>
        <v>0.86602540377681936</v>
      </c>
      <c r="H12" s="2">
        <f t="shared" si="6"/>
        <v>-0.49999999997360622</v>
      </c>
      <c r="I12" s="2">
        <f t="shared" si="7"/>
        <v>-0.86602540379967707</v>
      </c>
      <c r="J12" s="2">
        <f t="shared" si="8"/>
        <v>0.25000000001319689</v>
      </c>
      <c r="K12" s="2">
        <f t="shared" si="9"/>
        <v>-0.43301270189983854</v>
      </c>
      <c r="L12" s="2">
        <f t="shared" si="10"/>
        <v>0.749999999986803</v>
      </c>
      <c r="M12" s="2">
        <f t="shared" si="11"/>
        <v>0.24999999999340156</v>
      </c>
      <c r="N12" s="2">
        <f t="shared" si="12"/>
        <v>0.43301270191126739</v>
      </c>
      <c r="O12" s="2">
        <f t="shared" si="13"/>
        <v>-0.75000000000659839</v>
      </c>
      <c r="P12" s="2">
        <f t="shared" si="14"/>
        <v>-0.43301270186555202</v>
      </c>
      <c r="Q12" s="2">
        <f t="shared" si="15"/>
        <v>0.43301270187698088</v>
      </c>
      <c r="R12" s="2">
        <f t="shared" si="16"/>
        <v>0.24999999997360622</v>
      </c>
      <c r="S12" s="2">
        <f t="shared" si="17"/>
        <v>0.75000000002639378</v>
      </c>
      <c r="T12" s="5">
        <f t="shared" si="18"/>
        <v>140</v>
      </c>
      <c r="U12" s="2">
        <f t="shared" si="19"/>
        <v>-70.000000001847567</v>
      </c>
      <c r="V12" s="2">
        <f t="shared" si="20"/>
        <v>121.24355652875471</v>
      </c>
      <c r="W12" s="2">
        <f t="shared" si="21"/>
        <v>-69.999999996304865</v>
      </c>
      <c r="X12" s="2">
        <f t="shared" si="22"/>
        <v>-121.24355653195479</v>
      </c>
      <c r="Z12" s="2">
        <f t="shared" si="0"/>
        <v>138.77319285630111</v>
      </c>
      <c r="AA12" s="5">
        <f t="shared" si="23"/>
        <v>3.7741935483871032</v>
      </c>
      <c r="AB12" s="5">
        <f t="shared" si="24"/>
        <v>1.2268071436988919</v>
      </c>
      <c r="AC12" s="5">
        <f t="shared" si="25"/>
        <v>2.5473864046882113</v>
      </c>
      <c r="AD12" s="5">
        <f t="shared" si="26"/>
        <v>14.244536940686833</v>
      </c>
      <c r="AE12" s="5">
        <f t="shared" si="1"/>
        <v>1.5050557678306336</v>
      </c>
      <c r="AF12" s="5">
        <f t="shared" si="1"/>
        <v>6.4891774947903311</v>
      </c>
      <c r="AG12" s="2">
        <f t="shared" si="2"/>
        <v>138.97037847553125</v>
      </c>
      <c r="AH12" s="2">
        <f t="shared" si="3"/>
        <v>135.9611004824219</v>
      </c>
      <c r="AI12" s="5">
        <f t="shared" si="27"/>
        <v>1.0296215244687517</v>
      </c>
      <c r="AJ12" s="5">
        <f t="shared" si="28"/>
        <v>2.7445720239183515</v>
      </c>
      <c r="AK12" s="5">
        <f t="shared" si="29"/>
        <v>4.0388995175781019</v>
      </c>
      <c r="AL12" s="5">
        <f t="shared" si="30"/>
        <v>-0.26470596919099876</v>
      </c>
      <c r="AM12" s="4">
        <f t="shared" si="31"/>
        <v>7.5326755944752763</v>
      </c>
      <c r="AN12" s="4">
        <f t="shared" si="32"/>
        <v>7.0069250125345983E-2</v>
      </c>
      <c r="AP12" s="4">
        <f t="shared" si="33"/>
        <v>-1.8870967742433593</v>
      </c>
      <c r="AQ12" s="4">
        <f t="shared" si="34"/>
        <v>3.2685474916738078</v>
      </c>
      <c r="AR12" s="4">
        <f t="shared" si="35"/>
        <v>-1.8870967740939364</v>
      </c>
      <c r="AS12" s="4">
        <f t="shared" si="36"/>
        <v>-3.268547491760077</v>
      </c>
    </row>
    <row r="13" spans="1:45" x14ac:dyDescent="0.2">
      <c r="A13" s="1">
        <v>1.4166666666642413</v>
      </c>
      <c r="B13" s="2">
        <v>134</v>
      </c>
      <c r="C13" s="5"/>
      <c r="E13" s="2">
        <v>1</v>
      </c>
      <c r="F13" s="2">
        <f t="shared" si="4"/>
        <v>-0.86602540377681902</v>
      </c>
      <c r="G13" s="2">
        <f t="shared" si="5"/>
        <v>0.50000000001319744</v>
      </c>
      <c r="H13" s="2">
        <f t="shared" si="6"/>
        <v>0.49999999997360506</v>
      </c>
      <c r="I13" s="2">
        <f t="shared" si="7"/>
        <v>-0.86602540379967774</v>
      </c>
      <c r="J13" s="2">
        <f t="shared" si="8"/>
        <v>0.74999999998680245</v>
      </c>
      <c r="K13" s="2">
        <f t="shared" si="9"/>
        <v>-0.43301270189983881</v>
      </c>
      <c r="L13" s="2">
        <f t="shared" si="10"/>
        <v>0.25000000001319744</v>
      </c>
      <c r="M13" s="2">
        <f t="shared" si="11"/>
        <v>-0.4330127018655508</v>
      </c>
      <c r="N13" s="2">
        <f t="shared" si="12"/>
        <v>0.75000000000659861</v>
      </c>
      <c r="O13" s="2">
        <f t="shared" si="13"/>
        <v>-0.43301270191126817</v>
      </c>
      <c r="P13" s="2">
        <f t="shared" si="14"/>
        <v>0.24999999999340125</v>
      </c>
      <c r="Q13" s="2">
        <f t="shared" si="15"/>
        <v>-0.43301270187698016</v>
      </c>
      <c r="R13" s="2">
        <f t="shared" si="16"/>
        <v>0.24999999997360506</v>
      </c>
      <c r="S13" s="2">
        <f t="shared" si="17"/>
        <v>0.75000000002639489</v>
      </c>
      <c r="T13" s="5">
        <f t="shared" si="18"/>
        <v>134</v>
      </c>
      <c r="U13" s="2">
        <f t="shared" si="19"/>
        <v>-116.04740410609375</v>
      </c>
      <c r="V13" s="2">
        <f t="shared" si="20"/>
        <v>67.000000001768456</v>
      </c>
      <c r="W13" s="2">
        <f t="shared" si="21"/>
        <v>66.999999996463075</v>
      </c>
      <c r="X13" s="2">
        <f t="shared" si="22"/>
        <v>-116.04740410915682</v>
      </c>
      <c r="Z13" s="2">
        <f t="shared" si="0"/>
        <v>138.36696470215512</v>
      </c>
      <c r="AA13" s="5">
        <f t="shared" si="23"/>
        <v>-2.2258064516128968</v>
      </c>
      <c r="AB13" s="5">
        <f t="shared" si="24"/>
        <v>-4.3669647021551157</v>
      </c>
      <c r="AC13" s="5">
        <f t="shared" si="25"/>
        <v>2.1411582505422189</v>
      </c>
      <c r="AD13" s="5">
        <f t="shared" si="26"/>
        <v>4.9542143600415951</v>
      </c>
      <c r="AE13" s="5">
        <f t="shared" si="1"/>
        <v>19.070380709868719</v>
      </c>
      <c r="AF13" s="5">
        <f t="shared" si="1"/>
        <v>4.5845586538650149</v>
      </c>
      <c r="AG13" s="2">
        <f t="shared" si="2"/>
        <v>139.06269403827125</v>
      </c>
      <c r="AH13" s="2">
        <f t="shared" si="3"/>
        <v>135.46255676553591</v>
      </c>
      <c r="AI13" s="5">
        <f t="shared" si="27"/>
        <v>-5.0626940382712462</v>
      </c>
      <c r="AJ13" s="5">
        <f t="shared" si="28"/>
        <v>2.8368875866583494</v>
      </c>
      <c r="AK13" s="5">
        <f t="shared" si="29"/>
        <v>-1.4625567655359077</v>
      </c>
      <c r="AL13" s="5">
        <f t="shared" si="30"/>
        <v>-0.76324968607698906</v>
      </c>
      <c r="AM13" s="4">
        <f t="shared" si="31"/>
        <v>8.0479311793362331</v>
      </c>
      <c r="AN13" s="4">
        <f t="shared" si="32"/>
        <v>0.58255008329662239</v>
      </c>
      <c r="AP13" s="4">
        <f t="shared" si="33"/>
        <v>1.9276049309871077</v>
      </c>
      <c r="AQ13" s="4">
        <f t="shared" si="34"/>
        <v>-1.1129032258358234</v>
      </c>
      <c r="AR13" s="4">
        <f t="shared" si="35"/>
        <v>-1.1129032257476983</v>
      </c>
      <c r="AS13" s="4">
        <f t="shared" si="36"/>
        <v>1.9276049310379868</v>
      </c>
    </row>
    <row r="14" spans="1:45" x14ac:dyDescent="0.2">
      <c r="A14" s="1">
        <v>1.5</v>
      </c>
      <c r="B14" s="2">
        <v>123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7"/>
        <v>5.3991352175826865E-31</v>
      </c>
      <c r="T14" s="5">
        <f t="shared" si="18"/>
        <v>123</v>
      </c>
      <c r="U14" s="2">
        <f t="shared" si="19"/>
        <v>-123</v>
      </c>
      <c r="V14" s="2">
        <f t="shared" si="20"/>
        <v>4.5189466888537333E-14</v>
      </c>
      <c r="W14" s="2">
        <f t="shared" si="21"/>
        <v>123</v>
      </c>
      <c r="X14" s="2">
        <f t="shared" si="22"/>
        <v>-9.0378933777074666E-14</v>
      </c>
      <c r="Z14" s="2">
        <f t="shared" si="0"/>
        <v>137.87823212299</v>
      </c>
      <c r="AA14" s="5">
        <f t="shared" si="23"/>
        <v>-13.225806451612897</v>
      </c>
      <c r="AB14" s="5">
        <f t="shared" si="24"/>
        <v>-14.878232122989999</v>
      </c>
      <c r="AC14" s="5">
        <f t="shared" si="25"/>
        <v>1.6524256713771024</v>
      </c>
      <c r="AD14" s="5">
        <f t="shared" si="26"/>
        <v>174.92195629552532</v>
      </c>
      <c r="AE14" s="5">
        <f t="shared" si="1"/>
        <v>221.36179110557151</v>
      </c>
      <c r="AF14" s="5">
        <f t="shared" si="1"/>
        <v>2.7305105994260677</v>
      </c>
      <c r="AG14" s="2">
        <f t="shared" si="2"/>
        <v>138.37677583990228</v>
      </c>
      <c r="AH14" s="2">
        <f t="shared" si="3"/>
        <v>135.65974238473976</v>
      </c>
      <c r="AI14" s="5">
        <f t="shared" si="27"/>
        <v>-15.37677583990228</v>
      </c>
      <c r="AJ14" s="5">
        <f t="shared" si="28"/>
        <v>2.1509693882893828</v>
      </c>
      <c r="AK14" s="5">
        <f t="shared" si="29"/>
        <v>-12.659742384739758</v>
      </c>
      <c r="AL14" s="5">
        <f t="shared" si="30"/>
        <v>-0.56606406687313893</v>
      </c>
      <c r="AM14" s="4">
        <f t="shared" si="31"/>
        <v>4.6266693093580011</v>
      </c>
      <c r="AN14" s="4">
        <f t="shared" si="32"/>
        <v>0.32042852780495751</v>
      </c>
      <c r="AP14" s="4">
        <f t="shared" si="33"/>
        <v>13.225806451612897</v>
      </c>
      <c r="AQ14" s="4">
        <f t="shared" si="34"/>
        <v>-4.8590824611330437E-15</v>
      </c>
      <c r="AR14" s="4">
        <f t="shared" si="35"/>
        <v>-13.225806451612897</v>
      </c>
      <c r="AS14" s="4">
        <f t="shared" si="36"/>
        <v>9.7181649222660874E-15</v>
      </c>
    </row>
    <row r="15" spans="1:45" x14ac:dyDescent="0.2">
      <c r="A15" s="1">
        <v>1.5833333333357587</v>
      </c>
      <c r="B15" s="2">
        <v>132</v>
      </c>
      <c r="C15" s="5"/>
      <c r="E15" s="2">
        <v>1</v>
      </c>
      <c r="F15" s="2">
        <f t="shared" si="4"/>
        <v>-0.86602540377681947</v>
      </c>
      <c r="G15" s="2">
        <f t="shared" si="5"/>
        <v>-0.50000000001319678</v>
      </c>
      <c r="H15" s="2">
        <f t="shared" si="6"/>
        <v>0.49999999997360633</v>
      </c>
      <c r="I15" s="2">
        <f t="shared" si="7"/>
        <v>0.86602540379967707</v>
      </c>
      <c r="J15" s="2">
        <f t="shared" si="8"/>
        <v>0.74999999998680322</v>
      </c>
      <c r="K15" s="2">
        <f t="shared" si="9"/>
        <v>0.43301270189983848</v>
      </c>
      <c r="L15" s="2">
        <f t="shared" si="10"/>
        <v>0.25000000001319678</v>
      </c>
      <c r="M15" s="2">
        <f t="shared" si="11"/>
        <v>-0.43301270186555213</v>
      </c>
      <c r="N15" s="2">
        <f t="shared" si="12"/>
        <v>-0.7500000000065985</v>
      </c>
      <c r="O15" s="2">
        <f t="shared" si="13"/>
        <v>-0.43301270191126728</v>
      </c>
      <c r="P15" s="2">
        <f t="shared" si="14"/>
        <v>-0.24999999999340156</v>
      </c>
      <c r="Q15" s="2">
        <f t="shared" si="15"/>
        <v>0.43301270187698093</v>
      </c>
      <c r="R15" s="2">
        <f t="shared" si="16"/>
        <v>0.24999999997360633</v>
      </c>
      <c r="S15" s="2">
        <f t="shared" si="17"/>
        <v>0.75000000002639378</v>
      </c>
      <c r="T15" s="5">
        <f t="shared" si="18"/>
        <v>132</v>
      </c>
      <c r="U15" s="2">
        <f t="shared" si="19"/>
        <v>-114.31535329854017</v>
      </c>
      <c r="V15" s="2">
        <f t="shared" si="20"/>
        <v>-66.000000001741981</v>
      </c>
      <c r="W15" s="2">
        <f t="shared" si="21"/>
        <v>65.999999996516038</v>
      </c>
      <c r="X15" s="2">
        <f t="shared" si="22"/>
        <v>114.31535330155738</v>
      </c>
      <c r="Z15" s="2">
        <f t="shared" si="0"/>
        <v>137.29360072694871</v>
      </c>
      <c r="AA15" s="5">
        <f t="shared" si="23"/>
        <v>-4.2258064516128968</v>
      </c>
      <c r="AB15" s="5">
        <f t="shared" si="24"/>
        <v>-5.2936007269487106</v>
      </c>
      <c r="AC15" s="5">
        <f t="shared" si="25"/>
        <v>1.0677942753358138</v>
      </c>
      <c r="AD15" s="5">
        <f t="shared" si="26"/>
        <v>17.857440166493181</v>
      </c>
      <c r="AE15" s="5">
        <f t="shared" si="1"/>
        <v>28.022208656351918</v>
      </c>
      <c r="AF15" s="5">
        <f t="shared" si="1"/>
        <v>1.1401846144399359</v>
      </c>
      <c r="AG15" s="2">
        <f t="shared" si="2"/>
        <v>137.09641510771857</v>
      </c>
      <c r="AH15" s="2">
        <f t="shared" si="3"/>
        <v>136.35547172088218</v>
      </c>
      <c r="AI15" s="5">
        <f t="shared" si="27"/>
        <v>-5.0964151077185704</v>
      </c>
      <c r="AJ15" s="5">
        <f t="shared" si="28"/>
        <v>0.87060865610567362</v>
      </c>
      <c r="AK15" s="5">
        <f t="shared" si="29"/>
        <v>-4.3554717208821785</v>
      </c>
      <c r="AL15" s="5">
        <f t="shared" si="30"/>
        <v>0.12966526926928168</v>
      </c>
      <c r="AM15" s="4">
        <f t="shared" si="31"/>
        <v>0.75795943208612704</v>
      </c>
      <c r="AN15" s="4">
        <f t="shared" si="32"/>
        <v>1.6813082054675323E-2</v>
      </c>
      <c r="AP15" s="4">
        <f t="shared" si="33"/>
        <v>3.6596557385407475</v>
      </c>
      <c r="AQ15" s="4">
        <f t="shared" si="34"/>
        <v>2.1129032258622154</v>
      </c>
      <c r="AR15" s="4">
        <f t="shared" si="35"/>
        <v>-2.1129032256949141</v>
      </c>
      <c r="AS15" s="4">
        <f t="shared" si="36"/>
        <v>-3.6596557386373396</v>
      </c>
    </row>
    <row r="16" spans="1:45" x14ac:dyDescent="0.2">
      <c r="A16" s="1">
        <v>1.6666666666642413</v>
      </c>
      <c r="B16" s="2">
        <v>138</v>
      </c>
      <c r="C16" s="5"/>
      <c r="E16" s="2">
        <v>1</v>
      </c>
      <c r="F16" s="2">
        <f t="shared" si="4"/>
        <v>-0.50000000001319755</v>
      </c>
      <c r="G16" s="2">
        <f t="shared" si="5"/>
        <v>-0.86602540377681902</v>
      </c>
      <c r="H16" s="2">
        <f t="shared" si="6"/>
        <v>-0.49999999997360495</v>
      </c>
      <c r="I16" s="2">
        <f t="shared" si="7"/>
        <v>0.86602540379967785</v>
      </c>
      <c r="J16" s="2">
        <f t="shared" si="8"/>
        <v>0.25000000001319755</v>
      </c>
      <c r="K16" s="2">
        <f t="shared" si="9"/>
        <v>0.43301270189983893</v>
      </c>
      <c r="L16" s="2">
        <f t="shared" si="10"/>
        <v>0.74999999998680245</v>
      </c>
      <c r="M16" s="2">
        <f t="shared" si="11"/>
        <v>0.24999999999340125</v>
      </c>
      <c r="N16" s="2">
        <f t="shared" si="12"/>
        <v>-0.43301270191126834</v>
      </c>
      <c r="O16" s="2">
        <f t="shared" si="13"/>
        <v>-0.75000000000659872</v>
      </c>
      <c r="P16" s="2">
        <f t="shared" si="14"/>
        <v>0.43301270186555074</v>
      </c>
      <c r="Q16" s="2">
        <f t="shared" si="15"/>
        <v>-0.43301270187698016</v>
      </c>
      <c r="R16" s="2">
        <f t="shared" si="16"/>
        <v>0.24999999997360495</v>
      </c>
      <c r="S16" s="2">
        <f t="shared" si="17"/>
        <v>0.75000000002639511</v>
      </c>
      <c r="T16" s="5">
        <f t="shared" si="18"/>
        <v>138</v>
      </c>
      <c r="U16" s="2">
        <f t="shared" si="19"/>
        <v>-69.000000001821263</v>
      </c>
      <c r="V16" s="2">
        <f t="shared" si="20"/>
        <v>-119.51150572120102</v>
      </c>
      <c r="W16" s="2">
        <f t="shared" si="21"/>
        <v>-68.999999996357488</v>
      </c>
      <c r="X16" s="2">
        <f t="shared" si="22"/>
        <v>119.51150572435554</v>
      </c>
      <c r="Z16" s="2">
        <f t="shared" si="0"/>
        <v>136.26041280219775</v>
      </c>
      <c r="AA16" s="5">
        <f t="shared" si="23"/>
        <v>1.7741935483871032</v>
      </c>
      <c r="AB16" s="5">
        <f t="shared" si="24"/>
        <v>1.7395871978022512</v>
      </c>
      <c r="AC16" s="5">
        <f t="shared" si="25"/>
        <v>3.4606350584851953E-2</v>
      </c>
      <c r="AD16" s="5">
        <f t="shared" si="26"/>
        <v>3.1477627471384202</v>
      </c>
      <c r="AE16" s="5">
        <f t="shared" si="1"/>
        <v>3.0261636187574887</v>
      </c>
      <c r="AF16" s="5">
        <f t="shared" si="1"/>
        <v>1.197599500801683E-3</v>
      </c>
      <c r="AG16" s="2">
        <f t="shared" si="2"/>
        <v>135.56468346608162</v>
      </c>
      <c r="AH16" s="2">
        <f t="shared" si="3"/>
        <v>136.85401543776817</v>
      </c>
      <c r="AI16" s="5">
        <f t="shared" si="27"/>
        <v>2.4353165339183818</v>
      </c>
      <c r="AJ16" s="5">
        <f t="shared" si="28"/>
        <v>-0.66112298553127857</v>
      </c>
      <c r="AK16" s="5">
        <f t="shared" si="29"/>
        <v>1.1459845622318312</v>
      </c>
      <c r="AL16" s="5">
        <f t="shared" si="30"/>
        <v>0.62820898615527199</v>
      </c>
      <c r="AM16" s="4">
        <f t="shared" si="31"/>
        <v>0.43708360199779117</v>
      </c>
      <c r="AN16" s="4">
        <f t="shared" si="32"/>
        <v>0.3946465302862347</v>
      </c>
      <c r="AP16" s="4">
        <f t="shared" si="33"/>
        <v>-0.88709677421696664</v>
      </c>
      <c r="AQ16" s="4">
        <f t="shared" si="34"/>
        <v>-1.5364966841201684</v>
      </c>
      <c r="AR16" s="4">
        <f t="shared" si="35"/>
        <v>-0.88709677414672161</v>
      </c>
      <c r="AS16" s="4">
        <f t="shared" si="36"/>
        <v>1.5364966841607244</v>
      </c>
    </row>
    <row r="17" spans="1:45" x14ac:dyDescent="0.2">
      <c r="A17" s="1">
        <v>1.75</v>
      </c>
      <c r="B17" s="2">
        <v>126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7"/>
        <v>7.3488229350431021E-31</v>
      </c>
      <c r="T17" s="5">
        <f t="shared" si="18"/>
        <v>126</v>
      </c>
      <c r="U17" s="2">
        <f t="shared" si="19"/>
        <v>-5.4006923842398276E-14</v>
      </c>
      <c r="V17" s="2">
        <f t="shared" si="20"/>
        <v>-126</v>
      </c>
      <c r="W17" s="2">
        <f t="shared" si="21"/>
        <v>-126</v>
      </c>
      <c r="X17" s="2">
        <f t="shared" si="22"/>
        <v>1.0801384768479655E-13</v>
      </c>
      <c r="Z17" s="2">
        <f t="shared" si="0"/>
        <v>134.69055088806351</v>
      </c>
      <c r="AA17" s="5">
        <f t="shared" si="23"/>
        <v>-10.225806451612897</v>
      </c>
      <c r="AB17" s="5">
        <f t="shared" si="24"/>
        <v>-8.6905508880635125</v>
      </c>
      <c r="AC17" s="5">
        <f t="shared" si="25"/>
        <v>-1.5352555635493843</v>
      </c>
      <c r="AD17" s="5">
        <f t="shared" si="26"/>
        <v>104.56711758584794</v>
      </c>
      <c r="AE17" s="5">
        <f t="shared" si="1"/>
        <v>75.525674738021507</v>
      </c>
      <c r="AF17" s="5">
        <f t="shared" si="1"/>
        <v>2.3570096454093377</v>
      </c>
      <c r="AG17" s="2">
        <f t="shared" si="2"/>
        <v>134.19200717115123</v>
      </c>
      <c r="AH17" s="2">
        <f t="shared" si="3"/>
        <v>136.65682981856432</v>
      </c>
      <c r="AI17" s="5">
        <f t="shared" si="27"/>
        <v>-8.1920071711512321</v>
      </c>
      <c r="AJ17" s="5">
        <f t="shared" si="28"/>
        <v>-2.0337992804616647</v>
      </c>
      <c r="AK17" s="5">
        <f t="shared" si="29"/>
        <v>-10.656829818564319</v>
      </c>
      <c r="AL17" s="5">
        <f t="shared" si="30"/>
        <v>0.43102336695142185</v>
      </c>
      <c r="AM17" s="4">
        <f t="shared" si="31"/>
        <v>4.1363395132063854</v>
      </c>
      <c r="AN17" s="4">
        <f t="shared" si="32"/>
        <v>0.18578114285814004</v>
      </c>
      <c r="AP17" s="4">
        <f t="shared" si="33"/>
        <v>4.3830503988838305E-15</v>
      </c>
      <c r="AQ17" s="4">
        <f t="shared" si="34"/>
        <v>10.225806451612897</v>
      </c>
      <c r="AR17" s="4">
        <f t="shared" si="35"/>
        <v>10.225806451612897</v>
      </c>
      <c r="AS17" s="4">
        <f t="shared" si="36"/>
        <v>-8.7661007977676609E-15</v>
      </c>
    </row>
    <row r="18" spans="1:45" x14ac:dyDescent="0.2">
      <c r="A18" s="1">
        <v>1.8333333333357587</v>
      </c>
      <c r="B18" s="2">
        <v>138</v>
      </c>
      <c r="C18" s="5"/>
      <c r="E18" s="2">
        <v>1</v>
      </c>
      <c r="F18" s="2">
        <f t="shared" si="4"/>
        <v>0.50000000001319678</v>
      </c>
      <c r="G18" s="2">
        <f t="shared" si="5"/>
        <v>-0.86602540377681947</v>
      </c>
      <c r="H18" s="2">
        <f t="shared" si="6"/>
        <v>-0.49999999997360645</v>
      </c>
      <c r="I18" s="2">
        <f t="shared" si="7"/>
        <v>-0.86602540379967696</v>
      </c>
      <c r="J18" s="2">
        <f t="shared" si="8"/>
        <v>0.25000000001319678</v>
      </c>
      <c r="K18" s="2">
        <f t="shared" si="9"/>
        <v>-0.43301270189983848</v>
      </c>
      <c r="L18" s="2">
        <f t="shared" si="10"/>
        <v>0.74999999998680322</v>
      </c>
      <c r="M18" s="2">
        <f t="shared" si="11"/>
        <v>-0.24999999999340161</v>
      </c>
      <c r="N18" s="2">
        <f t="shared" si="12"/>
        <v>-0.43301270191126723</v>
      </c>
      <c r="O18" s="2">
        <f t="shared" si="13"/>
        <v>0.75000000000659839</v>
      </c>
      <c r="P18" s="2">
        <f t="shared" si="14"/>
        <v>0.43301270186555224</v>
      </c>
      <c r="Q18" s="2">
        <f t="shared" si="15"/>
        <v>0.43301270187698099</v>
      </c>
      <c r="R18" s="2">
        <f t="shared" si="16"/>
        <v>0.24999999997360645</v>
      </c>
      <c r="S18" s="2">
        <f t="shared" si="17"/>
        <v>0.75000000002639355</v>
      </c>
      <c r="T18" s="5">
        <f t="shared" si="18"/>
        <v>138</v>
      </c>
      <c r="U18" s="2">
        <f t="shared" si="19"/>
        <v>69.000000001821149</v>
      </c>
      <c r="V18" s="2">
        <f t="shared" si="20"/>
        <v>-119.51150572120109</v>
      </c>
      <c r="W18" s="2">
        <f t="shared" si="21"/>
        <v>-68.999999996357687</v>
      </c>
      <c r="X18" s="2">
        <f t="shared" si="22"/>
        <v>-119.51150572435542</v>
      </c>
      <c r="Z18" s="2">
        <f t="shared" si="0"/>
        <v>133.14900810854269</v>
      </c>
      <c r="AA18" s="5">
        <f t="shared" si="23"/>
        <v>1.7741935483871032</v>
      </c>
      <c r="AB18" s="5">
        <f t="shared" si="24"/>
        <v>4.850991891457312</v>
      </c>
      <c r="AC18" s="5">
        <f t="shared" si="25"/>
        <v>-3.0767983430702088</v>
      </c>
      <c r="AD18" s="5">
        <f t="shared" si="26"/>
        <v>3.1477627471384202</v>
      </c>
      <c r="AE18" s="5">
        <f t="shared" si="26"/>
        <v>23.532122330984588</v>
      </c>
      <c r="AF18" s="5">
        <f t="shared" si="26"/>
        <v>9.4666880439195822</v>
      </c>
      <c r="AG18" s="2">
        <f t="shared" si="2"/>
        <v>133.34619372777283</v>
      </c>
      <c r="AH18" s="2">
        <f t="shared" si="3"/>
        <v>135.9611004824219</v>
      </c>
      <c r="AI18" s="5">
        <f t="shared" si="27"/>
        <v>4.6538062722271718</v>
      </c>
      <c r="AJ18" s="5">
        <f t="shared" si="28"/>
        <v>-2.8796127238400686</v>
      </c>
      <c r="AK18" s="5">
        <f t="shared" si="29"/>
        <v>2.0388995175781019</v>
      </c>
      <c r="AL18" s="5">
        <f t="shared" si="30"/>
        <v>-0.26470596919099876</v>
      </c>
      <c r="AM18" s="4">
        <f t="shared" si="31"/>
        <v>8.2921694393016185</v>
      </c>
      <c r="AN18" s="4">
        <f t="shared" si="32"/>
        <v>7.0069250125345983E-2</v>
      </c>
      <c r="AP18" s="4">
        <f t="shared" si="33"/>
        <v>0.8870967742169652</v>
      </c>
      <c r="AQ18" s="4">
        <f t="shared" si="34"/>
        <v>-1.536496684120169</v>
      </c>
      <c r="AR18" s="4">
        <f t="shared" si="35"/>
        <v>-0.88709677414672428</v>
      </c>
      <c r="AS18" s="4">
        <f t="shared" si="36"/>
        <v>-1.5364966841607228</v>
      </c>
    </row>
    <row r="19" spans="1:45" x14ac:dyDescent="0.2">
      <c r="A19" s="1">
        <v>1.9166666666642413</v>
      </c>
      <c r="B19" s="2">
        <v>122</v>
      </c>
      <c r="C19" s="5"/>
      <c r="E19" s="2">
        <v>1</v>
      </c>
      <c r="F19" s="2">
        <f t="shared" si="4"/>
        <v>0.86602540377681902</v>
      </c>
      <c r="G19" s="2">
        <f t="shared" si="5"/>
        <v>-0.50000000001319755</v>
      </c>
      <c r="H19" s="2">
        <f t="shared" si="6"/>
        <v>0.49999999997360484</v>
      </c>
      <c r="I19" s="2">
        <f t="shared" si="7"/>
        <v>-0.86602540379967785</v>
      </c>
      <c r="J19" s="2">
        <f t="shared" si="8"/>
        <v>0.74999999998680245</v>
      </c>
      <c r="K19" s="2">
        <f t="shared" si="9"/>
        <v>-0.43301270189983893</v>
      </c>
      <c r="L19" s="2">
        <f t="shared" si="10"/>
        <v>0.25000000001319755</v>
      </c>
      <c r="M19" s="2">
        <f t="shared" si="11"/>
        <v>0.43301270186555063</v>
      </c>
      <c r="N19" s="2">
        <f t="shared" si="12"/>
        <v>-0.75000000000659872</v>
      </c>
      <c r="O19" s="2">
        <f t="shared" si="13"/>
        <v>0.43301270191126834</v>
      </c>
      <c r="P19" s="2">
        <f t="shared" si="14"/>
        <v>-0.2499999999934012</v>
      </c>
      <c r="Q19" s="2">
        <f t="shared" si="15"/>
        <v>-0.43301270187698004</v>
      </c>
      <c r="R19" s="2">
        <f t="shared" si="16"/>
        <v>0.24999999997360484</v>
      </c>
      <c r="S19" s="2">
        <f t="shared" si="17"/>
        <v>0.75000000002639511</v>
      </c>
      <c r="T19" s="5">
        <f t="shared" si="18"/>
        <v>122</v>
      </c>
      <c r="U19" s="2">
        <f t="shared" si="19"/>
        <v>105.65509926077192</v>
      </c>
      <c r="V19" s="2">
        <f t="shared" si="20"/>
        <v>-61.000000001610104</v>
      </c>
      <c r="W19" s="2">
        <f t="shared" si="21"/>
        <v>60.999999996779792</v>
      </c>
      <c r="X19" s="2">
        <f t="shared" si="22"/>
        <v>-105.6550992635607</v>
      </c>
      <c r="Z19" s="2">
        <f t="shared" si="0"/>
        <v>132.5581488289167</v>
      </c>
      <c r="AA19" s="5">
        <f t="shared" si="23"/>
        <v>-14.225806451612897</v>
      </c>
      <c r="AB19" s="5">
        <f t="shared" si="24"/>
        <v>-10.5581488289167</v>
      </c>
      <c r="AC19" s="5">
        <f t="shared" si="25"/>
        <v>-3.667657622696197</v>
      </c>
      <c r="AD19" s="5">
        <f t="shared" ref="AD19:AF82" si="37">AA19^2</f>
        <v>202.37356919875111</v>
      </c>
      <c r="AE19" s="5">
        <f t="shared" si="37"/>
        <v>111.47450669355509</v>
      </c>
      <c r="AF19" s="5">
        <f t="shared" si="37"/>
        <v>13.45171243732152</v>
      </c>
      <c r="AG19" s="2">
        <f t="shared" si="2"/>
        <v>133.25387816503283</v>
      </c>
      <c r="AH19" s="2">
        <f t="shared" si="3"/>
        <v>135.46255676553591</v>
      </c>
      <c r="AI19" s="5">
        <f t="shared" si="27"/>
        <v>-11.25387816503283</v>
      </c>
      <c r="AJ19" s="5">
        <f t="shared" si="28"/>
        <v>-2.9719282865800665</v>
      </c>
      <c r="AK19" s="5">
        <f t="shared" si="29"/>
        <v>-13.462556765535908</v>
      </c>
      <c r="AL19" s="5">
        <f t="shared" si="30"/>
        <v>-0.76324968607698906</v>
      </c>
      <c r="AM19" s="4">
        <f t="shared" si="31"/>
        <v>8.8323577405747304</v>
      </c>
      <c r="AN19" s="4">
        <f t="shared" si="32"/>
        <v>0.58255008329662239</v>
      </c>
      <c r="AP19" s="4">
        <f t="shared" si="33"/>
        <v>-12.319909776308936</v>
      </c>
      <c r="AQ19" s="4">
        <f t="shared" si="34"/>
        <v>7.1129032259941942</v>
      </c>
      <c r="AR19" s="4">
        <f t="shared" si="35"/>
        <v>-7.1129032254309559</v>
      </c>
      <c r="AS19" s="4">
        <f t="shared" si="36"/>
        <v>12.319909776634121</v>
      </c>
    </row>
    <row r="20" spans="1:45" x14ac:dyDescent="0.2">
      <c r="A20" s="8">
        <v>2</v>
      </c>
      <c r="B20" s="9">
        <v>125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7"/>
        <v>9.5984626090358887E-31</v>
      </c>
      <c r="T20" s="5">
        <f t="shared" si="18"/>
        <v>125</v>
      </c>
      <c r="U20" s="2">
        <f t="shared" si="19"/>
        <v>125</v>
      </c>
      <c r="V20" s="2">
        <f t="shared" si="20"/>
        <v>-6.1232339957367662E-14</v>
      </c>
      <c r="W20" s="2">
        <f t="shared" si="21"/>
        <v>125</v>
      </c>
      <c r="X20" s="2">
        <f t="shared" si="22"/>
        <v>-1.2246467991473532E-13</v>
      </c>
      <c r="Z20" s="2">
        <f t="shared" si="0"/>
        <v>133.44125264648952</v>
      </c>
      <c r="AA20" s="5">
        <f t="shared" si="23"/>
        <v>-11.225806451612897</v>
      </c>
      <c r="AB20" s="5">
        <f t="shared" si="24"/>
        <v>-8.4412526464895166</v>
      </c>
      <c r="AC20" s="5">
        <f t="shared" si="25"/>
        <v>-2.7845538051233802</v>
      </c>
      <c r="AD20" s="5">
        <f t="shared" si="37"/>
        <v>126.01873048907373</v>
      </c>
      <c r="AE20" s="5">
        <f t="shared" si="37"/>
        <v>71.254746241866272</v>
      </c>
      <c r="AF20" s="5">
        <f t="shared" si="37"/>
        <v>7.7537398936270963</v>
      </c>
      <c r="AG20" s="2">
        <f t="shared" si="2"/>
        <v>133.9397963634018</v>
      </c>
      <c r="AH20" s="2">
        <f t="shared" si="3"/>
        <v>135.65974238473976</v>
      </c>
      <c r="AI20" s="5">
        <f t="shared" si="27"/>
        <v>-8.939796363401797</v>
      </c>
      <c r="AJ20" s="5">
        <f t="shared" si="28"/>
        <v>-2.2860100882110999</v>
      </c>
      <c r="AK20" s="5">
        <f t="shared" si="29"/>
        <v>-10.659742384739758</v>
      </c>
      <c r="AL20" s="5">
        <f t="shared" si="30"/>
        <v>-0.56606406687313893</v>
      </c>
      <c r="AM20" s="4">
        <f t="shared" si="31"/>
        <v>5.2258421234029209</v>
      </c>
      <c r="AN20" s="4">
        <f t="shared" si="32"/>
        <v>0.32042852780495751</v>
      </c>
      <c r="AP20" s="4">
        <f t="shared" si="33"/>
        <v>-11.225806451612897</v>
      </c>
      <c r="AQ20" s="4">
        <f t="shared" si="34"/>
        <v>5.4990591755261765E-15</v>
      </c>
      <c r="AR20" s="4">
        <f t="shared" si="35"/>
        <v>-11.225806451612897</v>
      </c>
      <c r="AS20" s="4">
        <f t="shared" si="36"/>
        <v>1.0998118351052353E-14</v>
      </c>
    </row>
    <row r="21" spans="1:45" x14ac:dyDescent="0.2">
      <c r="A21" s="1">
        <v>2.0833333333357587</v>
      </c>
      <c r="B21" s="2">
        <v>130</v>
      </c>
      <c r="C21" s="5"/>
      <c r="E21" s="2">
        <v>1</v>
      </c>
      <c r="F21" s="2">
        <f t="shared" si="4"/>
        <v>0.86602540377681947</v>
      </c>
      <c r="G21" s="2">
        <f t="shared" si="5"/>
        <v>0.50000000001319667</v>
      </c>
      <c r="H21" s="2">
        <f t="shared" si="6"/>
        <v>0.49999999997360656</v>
      </c>
      <c r="I21" s="2">
        <f t="shared" si="7"/>
        <v>0.86602540379967685</v>
      </c>
      <c r="J21" s="2">
        <f t="shared" si="8"/>
        <v>0.74999999998680322</v>
      </c>
      <c r="K21" s="2">
        <f t="shared" si="9"/>
        <v>0.43301270189983837</v>
      </c>
      <c r="L21" s="2">
        <f t="shared" si="10"/>
        <v>0.25000000001319667</v>
      </c>
      <c r="M21" s="2">
        <f t="shared" si="11"/>
        <v>0.43301270186555235</v>
      </c>
      <c r="N21" s="2">
        <f t="shared" si="12"/>
        <v>0.75000000000659828</v>
      </c>
      <c r="O21" s="2">
        <f t="shared" si="13"/>
        <v>0.43301270191126706</v>
      </c>
      <c r="P21" s="2">
        <f t="shared" si="14"/>
        <v>0.24999999999340161</v>
      </c>
      <c r="Q21" s="2">
        <f t="shared" si="15"/>
        <v>0.43301270187698104</v>
      </c>
      <c r="R21" s="2">
        <f t="shared" si="16"/>
        <v>0.24999999997360656</v>
      </c>
      <c r="S21" s="2">
        <f t="shared" si="17"/>
        <v>0.75000000002639333</v>
      </c>
      <c r="T21" s="5">
        <f t="shared" si="18"/>
        <v>130</v>
      </c>
      <c r="U21" s="2">
        <f t="shared" si="19"/>
        <v>112.58330249098653</v>
      </c>
      <c r="V21" s="2">
        <f t="shared" si="20"/>
        <v>65.000000001715563</v>
      </c>
      <c r="W21" s="2">
        <f t="shared" si="21"/>
        <v>64.999999996568846</v>
      </c>
      <c r="X21" s="2">
        <f t="shared" si="22"/>
        <v>112.58330249395799</v>
      </c>
      <c r="Z21" s="2">
        <f t="shared" si="0"/>
        <v>135.41734271481565</v>
      </c>
      <c r="AA21" s="5">
        <f t="shared" si="23"/>
        <v>-6.2258064516128968</v>
      </c>
      <c r="AB21" s="5">
        <f t="shared" si="24"/>
        <v>-5.4173427148156463</v>
      </c>
      <c r="AC21" s="5">
        <f t="shared" si="25"/>
        <v>-0.80846373679725048</v>
      </c>
      <c r="AD21" s="5">
        <f t="shared" si="37"/>
        <v>38.760665972944771</v>
      </c>
      <c r="AE21" s="5">
        <f t="shared" si="37"/>
        <v>29.347602089766156</v>
      </c>
      <c r="AF21" s="5">
        <f t="shared" si="37"/>
        <v>0.65361361371617388</v>
      </c>
      <c r="AG21" s="2">
        <f t="shared" si="2"/>
        <v>135.22015709558551</v>
      </c>
      <c r="AH21" s="2">
        <f t="shared" si="3"/>
        <v>136.35547172088218</v>
      </c>
      <c r="AI21" s="5">
        <f t="shared" si="27"/>
        <v>-5.2201570955855061</v>
      </c>
      <c r="AJ21" s="5">
        <f t="shared" si="28"/>
        <v>-1.0056493560273907</v>
      </c>
      <c r="AK21" s="5">
        <f t="shared" si="29"/>
        <v>-6.3554717208821785</v>
      </c>
      <c r="AL21" s="5">
        <f t="shared" si="30"/>
        <v>0.12966526926928168</v>
      </c>
      <c r="AM21" s="4">
        <f t="shared" si="31"/>
        <v>1.0113306272783056</v>
      </c>
      <c r="AN21" s="4">
        <f t="shared" si="32"/>
        <v>1.6813082054675323E-2</v>
      </c>
      <c r="AP21" s="4">
        <f t="shared" si="33"/>
        <v>-5.3917065460943867</v>
      </c>
      <c r="AQ21" s="4">
        <f t="shared" si="34"/>
        <v>-3.1129032258886085</v>
      </c>
      <c r="AR21" s="4">
        <f t="shared" si="35"/>
        <v>-3.1129032256421278</v>
      </c>
      <c r="AS21" s="4">
        <f t="shared" si="36"/>
        <v>-5.3917065462366924</v>
      </c>
    </row>
    <row r="22" spans="1:45" x14ac:dyDescent="0.2">
      <c r="A22" s="1">
        <v>2.1666666666642413</v>
      </c>
      <c r="B22" s="2">
        <v>123</v>
      </c>
      <c r="C22" s="5"/>
      <c r="E22" s="2">
        <v>1</v>
      </c>
      <c r="F22" s="2">
        <f t="shared" si="4"/>
        <v>0.50000000001319767</v>
      </c>
      <c r="G22" s="2">
        <f t="shared" si="5"/>
        <v>0.86602540377681902</v>
      </c>
      <c r="H22" s="2">
        <f t="shared" si="6"/>
        <v>-0.49999999997360473</v>
      </c>
      <c r="I22" s="2">
        <f t="shared" si="7"/>
        <v>0.86602540379967796</v>
      </c>
      <c r="J22" s="2">
        <f t="shared" si="8"/>
        <v>0.25000000001319767</v>
      </c>
      <c r="K22" s="2">
        <f t="shared" si="9"/>
        <v>0.43301270189983904</v>
      </c>
      <c r="L22" s="2">
        <f t="shared" si="10"/>
        <v>0.74999999998680245</v>
      </c>
      <c r="M22" s="2">
        <f t="shared" si="11"/>
        <v>-0.2499999999934012</v>
      </c>
      <c r="N22" s="2">
        <f t="shared" si="12"/>
        <v>0.4330127019112685</v>
      </c>
      <c r="O22" s="2">
        <f t="shared" si="13"/>
        <v>0.75000000000659883</v>
      </c>
      <c r="P22" s="2">
        <f t="shared" si="14"/>
        <v>-0.43301270186555052</v>
      </c>
      <c r="Q22" s="2">
        <f t="shared" si="15"/>
        <v>-0.43301270187697999</v>
      </c>
      <c r="R22" s="2">
        <f t="shared" si="16"/>
        <v>0.24999999997360473</v>
      </c>
      <c r="S22" s="2">
        <f t="shared" si="17"/>
        <v>0.75000000002639522</v>
      </c>
      <c r="T22" s="5">
        <f t="shared" si="18"/>
        <v>123</v>
      </c>
      <c r="U22" s="2">
        <f t="shared" si="19"/>
        <v>61.500000001623313</v>
      </c>
      <c r="V22" s="2">
        <f t="shared" si="20"/>
        <v>106.52112466454874</v>
      </c>
      <c r="W22" s="2">
        <f t="shared" si="21"/>
        <v>-61.499999996753381</v>
      </c>
      <c r="X22" s="2">
        <f t="shared" si="22"/>
        <v>106.52112466736038</v>
      </c>
      <c r="Z22" s="2">
        <f t="shared" si="0"/>
        <v>137.44761807333859</v>
      </c>
      <c r="AA22" s="5">
        <f t="shared" si="23"/>
        <v>-13.225806451612897</v>
      </c>
      <c r="AB22" s="5">
        <f t="shared" si="24"/>
        <v>-14.447618073338589</v>
      </c>
      <c r="AC22" s="5">
        <f t="shared" si="25"/>
        <v>1.221811621725692</v>
      </c>
      <c r="AD22" s="5">
        <f t="shared" si="37"/>
        <v>174.92195629552532</v>
      </c>
      <c r="AE22" s="5">
        <f t="shared" si="37"/>
        <v>208.73366799305984</v>
      </c>
      <c r="AF22" s="5">
        <f t="shared" si="37"/>
        <v>1.4928236389839655</v>
      </c>
      <c r="AG22" s="2">
        <f t="shared" si="2"/>
        <v>136.75188873722246</v>
      </c>
      <c r="AH22" s="2">
        <f t="shared" si="3"/>
        <v>136.85401543776817</v>
      </c>
      <c r="AI22" s="5">
        <f t="shared" si="27"/>
        <v>-13.751888737222458</v>
      </c>
      <c r="AJ22" s="5">
        <f t="shared" si="28"/>
        <v>0.5260822856095615</v>
      </c>
      <c r="AK22" s="5">
        <f t="shared" si="29"/>
        <v>-13.854015437768169</v>
      </c>
      <c r="AL22" s="5">
        <f t="shared" si="30"/>
        <v>0.62820898615527199</v>
      </c>
      <c r="AM22" s="4">
        <f t="shared" si="31"/>
        <v>0.27676257123218023</v>
      </c>
      <c r="AN22" s="4">
        <f t="shared" si="32"/>
        <v>0.3946465302862347</v>
      </c>
      <c r="AP22" s="4">
        <f t="shared" si="33"/>
        <v>-6.6129032259809986</v>
      </c>
      <c r="AQ22" s="4">
        <f t="shared" si="34"/>
        <v>-11.453884372532118</v>
      </c>
      <c r="AR22" s="4">
        <f t="shared" si="35"/>
        <v>6.6129032254573499</v>
      </c>
      <c r="AS22" s="4">
        <f t="shared" si="36"/>
        <v>-11.453884372834445</v>
      </c>
    </row>
    <row r="23" spans="1:45" x14ac:dyDescent="0.2">
      <c r="A23" s="1">
        <v>2.25</v>
      </c>
      <c r="B23" s="2">
        <v>122</v>
      </c>
      <c r="C23" s="5"/>
      <c r="E23" s="2">
        <v>1</v>
      </c>
      <c r="F23" s="2">
        <f t="shared" si="4"/>
        <v>5.5109105961630896E-16</v>
      </c>
      <c r="G23" s="2">
        <f t="shared" si="5"/>
        <v>1</v>
      </c>
      <c r="H23" s="2">
        <f t="shared" si="6"/>
        <v>-1</v>
      </c>
      <c r="I23" s="2">
        <f t="shared" si="7"/>
        <v>1.1021821192326179E-15</v>
      </c>
      <c r="J23" s="2">
        <f t="shared" si="8"/>
        <v>3.037013559890262E-31</v>
      </c>
      <c r="K23" s="2">
        <f t="shared" si="9"/>
        <v>5.5109105961630896E-16</v>
      </c>
      <c r="L23" s="2">
        <f t="shared" si="10"/>
        <v>1</v>
      </c>
      <c r="M23" s="2">
        <f t="shared" si="11"/>
        <v>-5.5109105961630896E-16</v>
      </c>
      <c r="N23" s="2">
        <f t="shared" si="12"/>
        <v>6.0740271197805241E-31</v>
      </c>
      <c r="O23" s="2">
        <f t="shared" si="13"/>
        <v>1.1021821192326179E-15</v>
      </c>
      <c r="P23" s="2">
        <f t="shared" si="14"/>
        <v>-1</v>
      </c>
      <c r="Q23" s="2">
        <f t="shared" si="15"/>
        <v>-1.1021821192326179E-15</v>
      </c>
      <c r="R23" s="2">
        <f t="shared" si="16"/>
        <v>1</v>
      </c>
      <c r="S23" s="2">
        <f t="shared" si="17"/>
        <v>1.2148054239561048E-30</v>
      </c>
      <c r="T23" s="5">
        <f t="shared" si="18"/>
        <v>122</v>
      </c>
      <c r="U23" s="2">
        <f t="shared" si="19"/>
        <v>6.7233109273189697E-14</v>
      </c>
      <c r="V23" s="2">
        <f t="shared" si="20"/>
        <v>122</v>
      </c>
      <c r="W23" s="2">
        <f t="shared" si="21"/>
        <v>-122</v>
      </c>
      <c r="X23" s="2">
        <f t="shared" si="22"/>
        <v>1.3446621854637939E-13</v>
      </c>
      <c r="Z23" s="2">
        <f t="shared" si="0"/>
        <v>138.62310874906512</v>
      </c>
      <c r="AA23" s="5">
        <f t="shared" si="23"/>
        <v>-14.225806451612897</v>
      </c>
      <c r="AB23" s="5">
        <f t="shared" si="24"/>
        <v>-16.623108749065125</v>
      </c>
      <c r="AC23" s="5">
        <f t="shared" si="25"/>
        <v>2.397302297452228</v>
      </c>
      <c r="AD23" s="5">
        <f t="shared" si="37"/>
        <v>202.37356919875111</v>
      </c>
      <c r="AE23" s="5">
        <f t="shared" si="37"/>
        <v>276.32774448324551</v>
      </c>
      <c r="AF23" s="5">
        <f t="shared" si="37"/>
        <v>5.7470583053697304</v>
      </c>
      <c r="AG23" s="2">
        <f t="shared" si="2"/>
        <v>138.12456503215284</v>
      </c>
      <c r="AH23" s="2">
        <f t="shared" si="3"/>
        <v>136.65682981856432</v>
      </c>
      <c r="AI23" s="5">
        <f t="shared" si="27"/>
        <v>-16.124565032152844</v>
      </c>
      <c r="AJ23" s="5">
        <f t="shared" si="28"/>
        <v>1.8987585805399476</v>
      </c>
      <c r="AK23" s="5">
        <f t="shared" si="29"/>
        <v>-14.656829818564319</v>
      </c>
      <c r="AL23" s="5">
        <f t="shared" si="30"/>
        <v>0.43102336695142185</v>
      </c>
      <c r="AM23" s="4">
        <f t="shared" si="31"/>
        <v>3.6052841471740766</v>
      </c>
      <c r="AN23" s="4">
        <f t="shared" si="32"/>
        <v>0.18578114285814004</v>
      </c>
      <c r="AP23" s="4">
        <f t="shared" si="33"/>
        <v>-7.8397147513158757E-15</v>
      </c>
      <c r="AQ23" s="4">
        <f t="shared" si="34"/>
        <v>-14.225806451612897</v>
      </c>
      <c r="AR23" s="4">
        <f t="shared" si="35"/>
        <v>14.225806451612897</v>
      </c>
      <c r="AS23" s="4">
        <f t="shared" si="36"/>
        <v>-1.5679429502631751E-14</v>
      </c>
    </row>
    <row r="24" spans="1:45" x14ac:dyDescent="0.2">
      <c r="A24" s="1">
        <v>2.3333333333357587</v>
      </c>
      <c r="B24" s="2">
        <v>121</v>
      </c>
      <c r="C24" s="5"/>
      <c r="E24" s="2">
        <v>1</v>
      </c>
      <c r="F24" s="2">
        <f t="shared" si="4"/>
        <v>-0.50000000001319667</v>
      </c>
      <c r="G24" s="2">
        <f t="shared" si="5"/>
        <v>0.86602540377681958</v>
      </c>
      <c r="H24" s="2">
        <f t="shared" si="6"/>
        <v>-0.49999999997360667</v>
      </c>
      <c r="I24" s="2">
        <f t="shared" si="7"/>
        <v>-0.86602540379967685</v>
      </c>
      <c r="J24" s="2">
        <f t="shared" si="8"/>
        <v>0.25000000001319667</v>
      </c>
      <c r="K24" s="2">
        <f t="shared" si="9"/>
        <v>-0.43301270189983843</v>
      </c>
      <c r="L24" s="2">
        <f t="shared" si="10"/>
        <v>0.74999999998680333</v>
      </c>
      <c r="M24" s="2">
        <f t="shared" si="11"/>
        <v>0.24999999999340167</v>
      </c>
      <c r="N24" s="2">
        <f t="shared" si="12"/>
        <v>0.43301270191126706</v>
      </c>
      <c r="O24" s="2">
        <f t="shared" si="13"/>
        <v>-0.75000000000659839</v>
      </c>
      <c r="P24" s="2">
        <f t="shared" si="14"/>
        <v>-0.43301270186555252</v>
      </c>
      <c r="Q24" s="2">
        <f t="shared" si="15"/>
        <v>0.43301270187698115</v>
      </c>
      <c r="R24" s="2">
        <f t="shared" si="16"/>
        <v>0.24999999997360667</v>
      </c>
      <c r="S24" s="2">
        <f t="shared" si="17"/>
        <v>0.75000000002639333</v>
      </c>
      <c r="T24" s="5">
        <f t="shared" si="18"/>
        <v>121</v>
      </c>
      <c r="U24" s="2">
        <f t="shared" si="19"/>
        <v>-60.500000001596796</v>
      </c>
      <c r="V24" s="2">
        <f t="shared" si="20"/>
        <v>104.78907385699517</v>
      </c>
      <c r="W24" s="2">
        <f t="shared" si="21"/>
        <v>-60.499999996806409</v>
      </c>
      <c r="X24" s="2">
        <f t="shared" si="22"/>
        <v>-104.7890738597609</v>
      </c>
      <c r="Z24" s="2">
        <f t="shared" si="0"/>
        <v>138.77319285630111</v>
      </c>
      <c r="AA24" s="5">
        <f t="shared" si="23"/>
        <v>-15.225806451612897</v>
      </c>
      <c r="AB24" s="5">
        <f t="shared" si="24"/>
        <v>-17.773192856301108</v>
      </c>
      <c r="AC24" s="5">
        <f t="shared" si="25"/>
        <v>2.5473864046882113</v>
      </c>
      <c r="AD24" s="5">
        <f t="shared" si="37"/>
        <v>231.82518210197691</v>
      </c>
      <c r="AE24" s="5">
        <f t="shared" si="37"/>
        <v>315.88638430727275</v>
      </c>
      <c r="AF24" s="5">
        <f t="shared" si="37"/>
        <v>6.4891774947903311</v>
      </c>
      <c r="AG24" s="2">
        <f t="shared" si="2"/>
        <v>138.97037847553125</v>
      </c>
      <c r="AH24" s="2">
        <f t="shared" si="3"/>
        <v>135.9611004824219</v>
      </c>
      <c r="AI24" s="5">
        <f t="shared" si="27"/>
        <v>-17.970378475531248</v>
      </c>
      <c r="AJ24" s="5">
        <f t="shared" si="28"/>
        <v>2.7445720239183515</v>
      </c>
      <c r="AK24" s="5">
        <f t="shared" si="29"/>
        <v>-14.961100482421898</v>
      </c>
      <c r="AL24" s="5">
        <f t="shared" si="30"/>
        <v>-0.26470596919099876</v>
      </c>
      <c r="AM24" s="4">
        <f t="shared" si="31"/>
        <v>7.5326755944752763</v>
      </c>
      <c r="AN24" s="4">
        <f t="shared" si="32"/>
        <v>7.0069250125345983E-2</v>
      </c>
      <c r="AP24" s="4">
        <f t="shared" si="33"/>
        <v>7.6129032260073783</v>
      </c>
      <c r="AQ24" s="4">
        <f t="shared" si="34"/>
        <v>-13.185935180085764</v>
      </c>
      <c r="AR24" s="4">
        <f t="shared" si="35"/>
        <v>7.6129032254045885</v>
      </c>
      <c r="AS24" s="4">
        <f t="shared" si="36"/>
        <v>13.185935180433784</v>
      </c>
    </row>
    <row r="25" spans="1:45" x14ac:dyDescent="0.2">
      <c r="A25" s="1">
        <v>2.4166666666642413</v>
      </c>
      <c r="B25" s="2">
        <v>126</v>
      </c>
      <c r="C25" s="5"/>
      <c r="E25" s="2">
        <v>1</v>
      </c>
      <c r="F25" s="2">
        <f t="shared" si="4"/>
        <v>-0.86602540377681891</v>
      </c>
      <c r="G25" s="2">
        <f t="shared" si="5"/>
        <v>0.50000000001319767</v>
      </c>
      <c r="H25" s="2">
        <f t="shared" si="6"/>
        <v>0.49999999997360467</v>
      </c>
      <c r="I25" s="2">
        <f t="shared" si="7"/>
        <v>-0.86602540379967796</v>
      </c>
      <c r="J25" s="2">
        <f t="shared" si="8"/>
        <v>0.74999999998680222</v>
      </c>
      <c r="K25" s="2">
        <f t="shared" si="9"/>
        <v>-0.43301270189983898</v>
      </c>
      <c r="L25" s="2">
        <f t="shared" si="10"/>
        <v>0.25000000001319767</v>
      </c>
      <c r="M25" s="2">
        <f t="shared" si="11"/>
        <v>-0.43301270186555041</v>
      </c>
      <c r="N25" s="2">
        <f t="shared" si="12"/>
        <v>0.75000000000659872</v>
      </c>
      <c r="O25" s="2">
        <f t="shared" si="13"/>
        <v>-0.4330127019112685</v>
      </c>
      <c r="P25" s="2">
        <f t="shared" si="14"/>
        <v>0.24999999999340117</v>
      </c>
      <c r="Q25" s="2">
        <f t="shared" si="15"/>
        <v>-0.43301270187697993</v>
      </c>
      <c r="R25" s="2">
        <f t="shared" si="16"/>
        <v>0.24999999997360467</v>
      </c>
      <c r="S25" s="2">
        <f t="shared" si="17"/>
        <v>0.75000000002639522</v>
      </c>
      <c r="T25" s="5">
        <f t="shared" si="18"/>
        <v>126</v>
      </c>
      <c r="U25" s="2">
        <f t="shared" si="19"/>
        <v>-109.11920087587919</v>
      </c>
      <c r="V25" s="2">
        <f t="shared" si="20"/>
        <v>63.000000001662904</v>
      </c>
      <c r="W25" s="2">
        <f t="shared" si="21"/>
        <v>62.999999996674191</v>
      </c>
      <c r="X25" s="2">
        <f t="shared" si="22"/>
        <v>-109.11920087875943</v>
      </c>
      <c r="Z25" s="2">
        <f t="shared" si="0"/>
        <v>138.36696470215512</v>
      </c>
      <c r="AA25" s="5">
        <f t="shared" si="23"/>
        <v>-10.225806451612897</v>
      </c>
      <c r="AB25" s="5">
        <f t="shared" si="24"/>
        <v>-12.366964702155116</v>
      </c>
      <c r="AC25" s="5">
        <f t="shared" si="25"/>
        <v>2.1411582505422189</v>
      </c>
      <c r="AD25" s="5">
        <f t="shared" si="37"/>
        <v>104.56711758584794</v>
      </c>
      <c r="AE25" s="5">
        <f t="shared" si="37"/>
        <v>152.94181594435057</v>
      </c>
      <c r="AF25" s="5">
        <f t="shared" si="37"/>
        <v>4.5845586538650149</v>
      </c>
      <c r="AG25" s="2">
        <f t="shared" si="2"/>
        <v>139.06269403827125</v>
      </c>
      <c r="AH25" s="2">
        <f t="shared" si="3"/>
        <v>135.46255676553591</v>
      </c>
      <c r="AI25" s="5">
        <f t="shared" si="27"/>
        <v>-13.062694038271246</v>
      </c>
      <c r="AJ25" s="5">
        <f t="shared" si="28"/>
        <v>2.8368875866583494</v>
      </c>
      <c r="AK25" s="5">
        <f t="shared" si="29"/>
        <v>-9.4625567655359077</v>
      </c>
      <c r="AL25" s="5">
        <f t="shared" si="30"/>
        <v>-0.76324968607698906</v>
      </c>
      <c r="AM25" s="4">
        <f t="shared" si="31"/>
        <v>8.0479311793362331</v>
      </c>
      <c r="AN25" s="4">
        <f t="shared" si="32"/>
        <v>0.58255008329662239</v>
      </c>
      <c r="AP25" s="4">
        <f t="shared" si="33"/>
        <v>8.8558081612016597</v>
      </c>
      <c r="AQ25" s="4">
        <f t="shared" si="34"/>
        <v>-5.1129032259414053</v>
      </c>
      <c r="AR25" s="4">
        <f t="shared" si="35"/>
        <v>-5.1129032255365345</v>
      </c>
      <c r="AS25" s="4">
        <f t="shared" si="36"/>
        <v>8.8558081614354105</v>
      </c>
    </row>
    <row r="26" spans="1:45" x14ac:dyDescent="0.2">
      <c r="A26" s="1">
        <v>2.5</v>
      </c>
      <c r="B26" s="2">
        <v>130</v>
      </c>
      <c r="C26" s="5"/>
      <c r="E26" s="2">
        <v>1</v>
      </c>
      <c r="F26" s="2">
        <f t="shared" si="4"/>
        <v>-1</v>
      </c>
      <c r="G26" s="2">
        <f t="shared" si="5"/>
        <v>6.1232339957367663E-16</v>
      </c>
      <c r="H26" s="2">
        <f t="shared" si="6"/>
        <v>1</v>
      </c>
      <c r="I26" s="2">
        <f t="shared" si="7"/>
        <v>-1.2246467991473533E-15</v>
      </c>
      <c r="J26" s="2">
        <f t="shared" si="8"/>
        <v>1</v>
      </c>
      <c r="K26" s="2">
        <f t="shared" si="9"/>
        <v>-6.1232339957367663E-16</v>
      </c>
      <c r="L26" s="2">
        <f t="shared" si="10"/>
        <v>3.7493994566546447E-31</v>
      </c>
      <c r="M26" s="2">
        <f t="shared" si="11"/>
        <v>-1</v>
      </c>
      <c r="N26" s="2">
        <f t="shared" si="12"/>
        <v>1.2246467991473533E-15</v>
      </c>
      <c r="O26" s="2">
        <f t="shared" si="13"/>
        <v>-7.4987989133092894E-31</v>
      </c>
      <c r="P26" s="2">
        <f t="shared" si="14"/>
        <v>6.1232339957367663E-16</v>
      </c>
      <c r="Q26" s="2">
        <f t="shared" si="15"/>
        <v>-1.2246467991473533E-15</v>
      </c>
      <c r="R26" s="2">
        <f t="shared" si="16"/>
        <v>1</v>
      </c>
      <c r="S26" s="2">
        <f t="shared" si="17"/>
        <v>1.4997597826618579E-30</v>
      </c>
      <c r="T26" s="5">
        <f t="shared" si="18"/>
        <v>130</v>
      </c>
      <c r="U26" s="2">
        <f t="shared" si="19"/>
        <v>-130</v>
      </c>
      <c r="V26" s="2">
        <f t="shared" si="20"/>
        <v>7.960204194457796E-14</v>
      </c>
      <c r="W26" s="2">
        <f t="shared" si="21"/>
        <v>130</v>
      </c>
      <c r="X26" s="2">
        <f t="shared" si="22"/>
        <v>-1.5920408388915592E-13</v>
      </c>
      <c r="Z26" s="2">
        <f t="shared" si="0"/>
        <v>137.87823212299</v>
      </c>
      <c r="AA26" s="5">
        <f t="shared" si="23"/>
        <v>-6.2258064516128968</v>
      </c>
      <c r="AB26" s="5">
        <f t="shared" si="24"/>
        <v>-7.8782321229899992</v>
      </c>
      <c r="AC26" s="5">
        <f t="shared" si="25"/>
        <v>1.6524256713771024</v>
      </c>
      <c r="AD26" s="5">
        <f t="shared" si="37"/>
        <v>38.760665972944771</v>
      </c>
      <c r="AE26" s="5">
        <f t="shared" si="37"/>
        <v>62.06654138371151</v>
      </c>
      <c r="AF26" s="5">
        <f t="shared" si="37"/>
        <v>2.7305105994260677</v>
      </c>
      <c r="AG26" s="2">
        <f t="shared" si="2"/>
        <v>138.37677583990228</v>
      </c>
      <c r="AH26" s="2">
        <f t="shared" si="3"/>
        <v>135.65974238473976</v>
      </c>
      <c r="AI26" s="5">
        <f t="shared" si="27"/>
        <v>-8.3767758399022796</v>
      </c>
      <c r="AJ26" s="5">
        <f t="shared" si="28"/>
        <v>2.1509693882893828</v>
      </c>
      <c r="AK26" s="5">
        <f t="shared" si="29"/>
        <v>-5.6597423847397579</v>
      </c>
      <c r="AL26" s="5">
        <f t="shared" si="30"/>
        <v>-0.56606406687313893</v>
      </c>
      <c r="AM26" s="4">
        <f t="shared" si="31"/>
        <v>4.6266693093580011</v>
      </c>
      <c r="AN26" s="4">
        <f t="shared" si="32"/>
        <v>0.32042852780495751</v>
      </c>
      <c r="AP26" s="4">
        <f t="shared" si="33"/>
        <v>6.2258064516128968</v>
      </c>
      <c r="AQ26" s="4">
        <f t="shared" si="34"/>
        <v>-3.8122069715393376E-15</v>
      </c>
      <c r="AR26" s="4">
        <f t="shared" si="35"/>
        <v>-6.2258064516128968</v>
      </c>
      <c r="AS26" s="4">
        <f t="shared" si="36"/>
        <v>7.6244139430786753E-15</v>
      </c>
    </row>
    <row r="27" spans="1:45" x14ac:dyDescent="0.2">
      <c r="A27" s="1">
        <v>2.5833333333357587</v>
      </c>
      <c r="B27" s="2">
        <v>132</v>
      </c>
      <c r="C27" s="5"/>
      <c r="E27" s="2">
        <v>1</v>
      </c>
      <c r="F27" s="2">
        <f t="shared" si="4"/>
        <v>-0.86602540377682047</v>
      </c>
      <c r="G27" s="2">
        <f t="shared" si="5"/>
        <v>-0.50000000001319511</v>
      </c>
      <c r="H27" s="2">
        <f t="shared" si="6"/>
        <v>0.49999999997360983</v>
      </c>
      <c r="I27" s="2">
        <f t="shared" si="7"/>
        <v>0.86602540379967496</v>
      </c>
      <c r="J27" s="2">
        <f t="shared" si="8"/>
        <v>0.74999999998680489</v>
      </c>
      <c r="K27" s="2">
        <f t="shared" si="9"/>
        <v>0.43301270189983754</v>
      </c>
      <c r="L27" s="2">
        <f t="shared" si="10"/>
        <v>0.25000000001319511</v>
      </c>
      <c r="M27" s="2">
        <f t="shared" si="11"/>
        <v>-0.43301270186555568</v>
      </c>
      <c r="N27" s="2">
        <f t="shared" si="12"/>
        <v>-0.7500000000065975</v>
      </c>
      <c r="O27" s="2">
        <f t="shared" si="13"/>
        <v>-0.43301270191126479</v>
      </c>
      <c r="P27" s="2">
        <f t="shared" si="14"/>
        <v>-0.24999999999340247</v>
      </c>
      <c r="Q27" s="2">
        <f t="shared" si="15"/>
        <v>0.43301270187698293</v>
      </c>
      <c r="R27" s="2">
        <f t="shared" si="16"/>
        <v>0.24999999997360983</v>
      </c>
      <c r="S27" s="2">
        <f t="shared" si="17"/>
        <v>0.75000000002639011</v>
      </c>
      <c r="T27" s="5">
        <f t="shared" si="18"/>
        <v>132</v>
      </c>
      <c r="U27" s="2">
        <f t="shared" si="19"/>
        <v>-114.3153532985403</v>
      </c>
      <c r="V27" s="2">
        <f t="shared" si="20"/>
        <v>-66.000000001741753</v>
      </c>
      <c r="W27" s="2">
        <f t="shared" si="21"/>
        <v>65.999999996516493</v>
      </c>
      <c r="X27" s="2">
        <f t="shared" si="22"/>
        <v>114.3153533015571</v>
      </c>
      <c r="Z27" s="2">
        <f t="shared" si="0"/>
        <v>137.29360072694874</v>
      </c>
      <c r="AA27" s="5">
        <f t="shared" si="23"/>
        <v>-4.2258064516128968</v>
      </c>
      <c r="AB27" s="5">
        <f t="shared" si="24"/>
        <v>-5.2936007269487391</v>
      </c>
      <c r="AC27" s="5">
        <f t="shared" si="25"/>
        <v>1.0677942753358423</v>
      </c>
      <c r="AD27" s="5">
        <f t="shared" si="37"/>
        <v>17.857440166493181</v>
      </c>
      <c r="AE27" s="5">
        <f t="shared" si="37"/>
        <v>28.02220865635222</v>
      </c>
      <c r="AF27" s="5">
        <f t="shared" si="37"/>
        <v>1.1401846144399965</v>
      </c>
      <c r="AG27" s="2">
        <f t="shared" si="2"/>
        <v>137.0964151077186</v>
      </c>
      <c r="AH27" s="2">
        <f t="shared" si="3"/>
        <v>136.35547172088218</v>
      </c>
      <c r="AI27" s="5">
        <f t="shared" si="27"/>
        <v>-5.0964151077185988</v>
      </c>
      <c r="AJ27" s="5">
        <f t="shared" si="28"/>
        <v>0.87060865610570204</v>
      </c>
      <c r="AK27" s="5">
        <f t="shared" si="29"/>
        <v>-4.3554717208821785</v>
      </c>
      <c r="AL27" s="5">
        <f t="shared" si="30"/>
        <v>0.12966526926928168</v>
      </c>
      <c r="AM27" s="4">
        <f t="shared" si="31"/>
        <v>0.75795943208617655</v>
      </c>
      <c r="AN27" s="4">
        <f t="shared" si="32"/>
        <v>1.6813082054675323E-2</v>
      </c>
      <c r="AP27" s="4">
        <f t="shared" si="33"/>
        <v>3.659655738540752</v>
      </c>
      <c r="AQ27" s="4">
        <f t="shared" si="34"/>
        <v>2.1129032258622082</v>
      </c>
      <c r="AR27" s="4">
        <f t="shared" si="35"/>
        <v>-2.1129032256949287</v>
      </c>
      <c r="AS27" s="4">
        <f t="shared" si="36"/>
        <v>-3.6596557386373307</v>
      </c>
    </row>
    <row r="28" spans="1:45" x14ac:dyDescent="0.2">
      <c r="A28" s="1">
        <v>2.6666666666642413</v>
      </c>
      <c r="B28" s="2">
        <v>128</v>
      </c>
      <c r="C28" s="5"/>
      <c r="E28" s="2">
        <v>1</v>
      </c>
      <c r="F28" s="2">
        <f t="shared" si="4"/>
        <v>-0.50000000001319778</v>
      </c>
      <c r="G28" s="2">
        <f t="shared" si="5"/>
        <v>-0.86602540377681891</v>
      </c>
      <c r="H28" s="2">
        <f t="shared" si="6"/>
        <v>-0.49999999997360456</v>
      </c>
      <c r="I28" s="2">
        <f t="shared" si="7"/>
        <v>0.86602540379967807</v>
      </c>
      <c r="J28" s="2">
        <f t="shared" si="8"/>
        <v>0.25000000001319778</v>
      </c>
      <c r="K28" s="2">
        <f t="shared" si="9"/>
        <v>0.43301270189983909</v>
      </c>
      <c r="L28" s="2">
        <f t="shared" si="10"/>
        <v>0.74999999998680222</v>
      </c>
      <c r="M28" s="2">
        <f t="shared" si="11"/>
        <v>0.24999999999340117</v>
      </c>
      <c r="N28" s="2">
        <f t="shared" si="12"/>
        <v>-0.43301270191126867</v>
      </c>
      <c r="O28" s="2">
        <f t="shared" si="13"/>
        <v>-0.75000000000659883</v>
      </c>
      <c r="P28" s="2">
        <f t="shared" si="14"/>
        <v>0.43301270186555035</v>
      </c>
      <c r="Q28" s="2">
        <f t="shared" si="15"/>
        <v>-0.43301270187697993</v>
      </c>
      <c r="R28" s="2">
        <f t="shared" si="16"/>
        <v>0.24999999997360456</v>
      </c>
      <c r="S28" s="2">
        <f t="shared" si="17"/>
        <v>0.75000000002639544</v>
      </c>
      <c r="T28" s="5">
        <f t="shared" si="18"/>
        <v>128</v>
      </c>
      <c r="U28" s="2">
        <f t="shared" si="19"/>
        <v>-64.000000001689315</v>
      </c>
      <c r="V28" s="2">
        <f t="shared" si="20"/>
        <v>-110.85125168343282</v>
      </c>
      <c r="W28" s="2">
        <f t="shared" si="21"/>
        <v>-63.999999996621384</v>
      </c>
      <c r="X28" s="2">
        <f t="shared" si="22"/>
        <v>110.85125168635879</v>
      </c>
      <c r="Z28" s="2">
        <f t="shared" si="0"/>
        <v>136.26041280219775</v>
      </c>
      <c r="AA28" s="5">
        <f t="shared" si="23"/>
        <v>-8.2258064516128968</v>
      </c>
      <c r="AB28" s="5">
        <f t="shared" si="24"/>
        <v>-8.2604128021977488</v>
      </c>
      <c r="AC28" s="5">
        <f t="shared" si="25"/>
        <v>3.4606350584851953E-2</v>
      </c>
      <c r="AD28" s="5">
        <f t="shared" si="37"/>
        <v>67.663891779396351</v>
      </c>
      <c r="AE28" s="5">
        <f t="shared" si="37"/>
        <v>68.234419662712469</v>
      </c>
      <c r="AF28" s="5">
        <f t="shared" si="37"/>
        <v>1.197599500801683E-3</v>
      </c>
      <c r="AG28" s="2">
        <f t="shared" si="2"/>
        <v>135.56468346608162</v>
      </c>
      <c r="AH28" s="2">
        <f t="shared" si="3"/>
        <v>136.85401543776817</v>
      </c>
      <c r="AI28" s="5">
        <f t="shared" si="27"/>
        <v>-7.5646834660816182</v>
      </c>
      <c r="AJ28" s="5">
        <f t="shared" si="28"/>
        <v>-0.66112298553127857</v>
      </c>
      <c r="AK28" s="5">
        <f t="shared" si="29"/>
        <v>-8.8540154377681688</v>
      </c>
      <c r="AL28" s="5">
        <f t="shared" si="30"/>
        <v>0.62820898615527199</v>
      </c>
      <c r="AM28" s="4">
        <f t="shared" si="31"/>
        <v>0.43708360199779117</v>
      </c>
      <c r="AN28" s="4">
        <f t="shared" si="32"/>
        <v>0.3946465302862347</v>
      </c>
      <c r="AP28" s="4">
        <f t="shared" si="33"/>
        <v>4.1129032259150105</v>
      </c>
      <c r="AQ28" s="4">
        <f t="shared" si="34"/>
        <v>7.1237573536480214</v>
      </c>
      <c r="AR28" s="4">
        <f t="shared" si="35"/>
        <v>4.1129032255893243</v>
      </c>
      <c r="AS28" s="4">
        <f t="shared" si="36"/>
        <v>-7.1237573538360559</v>
      </c>
    </row>
    <row r="29" spans="1:45" x14ac:dyDescent="0.2">
      <c r="A29" s="1">
        <v>2.75</v>
      </c>
      <c r="B29" s="2">
        <v>116</v>
      </c>
      <c r="C29" s="5"/>
      <c r="E29" s="2">
        <v>1</v>
      </c>
      <c r="F29" s="2">
        <f t="shared" si="4"/>
        <v>-2.4499125789312946E-15</v>
      </c>
      <c r="G29" s="2">
        <f t="shared" si="5"/>
        <v>-1</v>
      </c>
      <c r="H29" s="2">
        <f t="shared" si="6"/>
        <v>-1</v>
      </c>
      <c r="I29" s="2">
        <f t="shared" si="7"/>
        <v>4.8998251578625891E-15</v>
      </c>
      <c r="J29" s="2">
        <f t="shared" si="8"/>
        <v>6.0020716444057863E-30</v>
      </c>
      <c r="K29" s="2">
        <f t="shared" si="9"/>
        <v>2.4499125789312946E-15</v>
      </c>
      <c r="L29" s="2">
        <f t="shared" si="10"/>
        <v>1</v>
      </c>
      <c r="M29" s="2">
        <f t="shared" si="11"/>
        <v>2.4499125789312946E-15</v>
      </c>
      <c r="N29" s="2">
        <f t="shared" si="12"/>
        <v>-1.2004143288811573E-29</v>
      </c>
      <c r="O29" s="2">
        <f t="shared" si="13"/>
        <v>-4.8998251578625891E-15</v>
      </c>
      <c r="P29" s="2">
        <f t="shared" si="14"/>
        <v>1</v>
      </c>
      <c r="Q29" s="2">
        <f t="shared" si="15"/>
        <v>-4.8998251578625891E-15</v>
      </c>
      <c r="R29" s="2">
        <f t="shared" si="16"/>
        <v>1</v>
      </c>
      <c r="S29" s="2">
        <f t="shared" si="17"/>
        <v>2.4008286577623145E-29</v>
      </c>
      <c r="T29" s="5">
        <f t="shared" si="18"/>
        <v>116</v>
      </c>
      <c r="U29" s="2">
        <f t="shared" si="19"/>
        <v>-2.8418985915603018E-13</v>
      </c>
      <c r="V29" s="2">
        <f t="shared" si="20"/>
        <v>-116</v>
      </c>
      <c r="W29" s="2">
        <f t="shared" si="21"/>
        <v>-116</v>
      </c>
      <c r="X29" s="2">
        <f t="shared" si="22"/>
        <v>5.6837971831206036E-13</v>
      </c>
      <c r="Z29" s="2">
        <f t="shared" si="0"/>
        <v>134.69055088806351</v>
      </c>
      <c r="AA29" s="5">
        <f t="shared" si="23"/>
        <v>-20.225806451612897</v>
      </c>
      <c r="AB29" s="5">
        <f t="shared" si="24"/>
        <v>-18.690550888063513</v>
      </c>
      <c r="AC29" s="5">
        <f t="shared" si="25"/>
        <v>-1.5352555635493843</v>
      </c>
      <c r="AD29" s="5">
        <f t="shared" si="37"/>
        <v>409.08324661810587</v>
      </c>
      <c r="AE29" s="5">
        <f t="shared" si="37"/>
        <v>349.33669249929176</v>
      </c>
      <c r="AF29" s="5">
        <f t="shared" si="37"/>
        <v>2.3570096454093377</v>
      </c>
      <c r="AG29" s="2">
        <f t="shared" si="2"/>
        <v>134.19200717115123</v>
      </c>
      <c r="AH29" s="2">
        <f t="shared" si="3"/>
        <v>136.65682981856432</v>
      </c>
      <c r="AI29" s="5">
        <f t="shared" si="27"/>
        <v>-18.192007171151232</v>
      </c>
      <c r="AJ29" s="5">
        <f t="shared" si="28"/>
        <v>-2.0337992804616647</v>
      </c>
      <c r="AK29" s="5">
        <f t="shared" si="29"/>
        <v>-20.656829818564319</v>
      </c>
      <c r="AL29" s="5">
        <f t="shared" si="30"/>
        <v>0.43102336695142185</v>
      </c>
      <c r="AM29" s="4">
        <f t="shared" si="31"/>
        <v>4.1363395132063854</v>
      </c>
      <c r="AN29" s="4">
        <f t="shared" si="32"/>
        <v>0.18578114285814004</v>
      </c>
      <c r="AP29" s="4">
        <f t="shared" si="33"/>
        <v>4.9551457644836169E-14</v>
      </c>
      <c r="AQ29" s="4">
        <f t="shared" si="34"/>
        <v>20.225806451612897</v>
      </c>
      <c r="AR29" s="4">
        <f t="shared" si="35"/>
        <v>20.225806451612897</v>
      </c>
      <c r="AS29" s="4">
        <f t="shared" si="36"/>
        <v>-9.9102915289672338E-14</v>
      </c>
    </row>
    <row r="30" spans="1:45" x14ac:dyDescent="0.2">
      <c r="A30" s="1">
        <v>2.8333333333357587</v>
      </c>
      <c r="B30" s="2">
        <v>122</v>
      </c>
      <c r="C30" s="5"/>
      <c r="E30" s="2">
        <v>1</v>
      </c>
      <c r="F30" s="2">
        <f t="shared" si="4"/>
        <v>0.50000000001319655</v>
      </c>
      <c r="G30" s="2">
        <f t="shared" si="5"/>
        <v>-0.86602540377681958</v>
      </c>
      <c r="H30" s="2">
        <f t="shared" si="6"/>
        <v>-0.49999999997360689</v>
      </c>
      <c r="I30" s="2">
        <f t="shared" si="7"/>
        <v>-0.86602540379967674</v>
      </c>
      <c r="J30" s="2">
        <f t="shared" si="8"/>
        <v>0.25000000001319655</v>
      </c>
      <c r="K30" s="2">
        <f t="shared" si="9"/>
        <v>-0.43301270189983831</v>
      </c>
      <c r="L30" s="2">
        <f t="shared" si="10"/>
        <v>0.74999999998680333</v>
      </c>
      <c r="M30" s="2">
        <f t="shared" si="11"/>
        <v>-0.24999999999340172</v>
      </c>
      <c r="N30" s="2">
        <f t="shared" si="12"/>
        <v>-0.4330127019112669</v>
      </c>
      <c r="O30" s="2">
        <f t="shared" si="13"/>
        <v>0.75000000000659828</v>
      </c>
      <c r="P30" s="2">
        <f t="shared" si="14"/>
        <v>0.43301270186555268</v>
      </c>
      <c r="Q30" s="2">
        <f t="shared" si="15"/>
        <v>0.43301270187698127</v>
      </c>
      <c r="R30" s="2">
        <f t="shared" si="16"/>
        <v>0.24999999997360689</v>
      </c>
      <c r="S30" s="2">
        <f t="shared" si="17"/>
        <v>0.75000000002639311</v>
      </c>
      <c r="T30" s="5">
        <f t="shared" si="18"/>
        <v>122</v>
      </c>
      <c r="U30" s="2">
        <f t="shared" si="19"/>
        <v>61.000000001609976</v>
      </c>
      <c r="V30" s="2">
        <f t="shared" si="20"/>
        <v>-105.65509926077199</v>
      </c>
      <c r="W30" s="2">
        <f t="shared" si="21"/>
        <v>-60.999999996780041</v>
      </c>
      <c r="X30" s="2">
        <f t="shared" si="22"/>
        <v>-105.65509926356056</v>
      </c>
      <c r="Z30" s="2">
        <f t="shared" si="0"/>
        <v>133.14900810854269</v>
      </c>
      <c r="AA30" s="5">
        <f t="shared" si="23"/>
        <v>-14.225806451612897</v>
      </c>
      <c r="AB30" s="5">
        <f t="shared" si="24"/>
        <v>-11.149008108542688</v>
      </c>
      <c r="AC30" s="5">
        <f t="shared" si="25"/>
        <v>-3.0767983430702088</v>
      </c>
      <c r="AD30" s="5">
        <f t="shared" si="37"/>
        <v>202.37356919875111</v>
      </c>
      <c r="AE30" s="5">
        <f t="shared" si="37"/>
        <v>124.30038180435061</v>
      </c>
      <c r="AF30" s="5">
        <f t="shared" si="37"/>
        <v>9.4666880439195822</v>
      </c>
      <c r="AG30" s="2">
        <f t="shared" si="2"/>
        <v>133.34619372777283</v>
      </c>
      <c r="AH30" s="2">
        <f t="shared" si="3"/>
        <v>135.9611004824219</v>
      </c>
      <c r="AI30" s="5">
        <f t="shared" si="27"/>
        <v>-11.346193727772828</v>
      </c>
      <c r="AJ30" s="5">
        <f t="shared" si="28"/>
        <v>-2.8796127238400686</v>
      </c>
      <c r="AK30" s="5">
        <f t="shared" si="29"/>
        <v>-13.961100482421898</v>
      </c>
      <c r="AL30" s="5">
        <f t="shared" si="30"/>
        <v>-0.26470596919099876</v>
      </c>
      <c r="AM30" s="4">
        <f t="shared" si="31"/>
        <v>8.2921694393016185</v>
      </c>
      <c r="AN30" s="4">
        <f t="shared" si="32"/>
        <v>7.0069250125345983E-2</v>
      </c>
      <c r="AP30" s="4">
        <f t="shared" si="33"/>
        <v>-7.11290322599418</v>
      </c>
      <c r="AQ30" s="4">
        <f t="shared" si="34"/>
        <v>12.319909776308943</v>
      </c>
      <c r="AR30" s="4">
        <f t="shared" si="35"/>
        <v>7.1129032254309852</v>
      </c>
      <c r="AS30" s="4">
        <f t="shared" si="36"/>
        <v>12.319909776634105</v>
      </c>
    </row>
    <row r="31" spans="1:45" x14ac:dyDescent="0.2">
      <c r="A31" s="1">
        <v>2.9166666666642413</v>
      </c>
      <c r="B31" s="2">
        <v>128</v>
      </c>
      <c r="C31" s="5"/>
      <c r="E31" s="2">
        <v>1</v>
      </c>
      <c r="F31" s="2">
        <f t="shared" si="4"/>
        <v>0.8660254037768198</v>
      </c>
      <c r="G31" s="2">
        <f t="shared" si="5"/>
        <v>-0.50000000001319622</v>
      </c>
      <c r="H31" s="2">
        <f t="shared" si="6"/>
        <v>0.4999999999736075</v>
      </c>
      <c r="I31" s="2">
        <f t="shared" si="7"/>
        <v>-0.86602540379967641</v>
      </c>
      <c r="J31" s="2">
        <f t="shared" si="8"/>
        <v>0.74999999998680378</v>
      </c>
      <c r="K31" s="2">
        <f t="shared" si="9"/>
        <v>-0.43301270189983815</v>
      </c>
      <c r="L31" s="2">
        <f t="shared" si="10"/>
        <v>0.25000000001319622</v>
      </c>
      <c r="M31" s="2">
        <f t="shared" si="11"/>
        <v>0.43301270186555335</v>
      </c>
      <c r="N31" s="2">
        <f t="shared" si="12"/>
        <v>-0.75000000000659817</v>
      </c>
      <c r="O31" s="2">
        <f t="shared" si="13"/>
        <v>0.43301270191126645</v>
      </c>
      <c r="P31" s="2">
        <f t="shared" si="14"/>
        <v>-0.24999999999340186</v>
      </c>
      <c r="Q31" s="2">
        <f t="shared" si="15"/>
        <v>-0.43301270187698165</v>
      </c>
      <c r="R31" s="2">
        <f t="shared" si="16"/>
        <v>0.2499999999736075</v>
      </c>
      <c r="S31" s="2">
        <f t="shared" si="17"/>
        <v>0.75000000002639255</v>
      </c>
      <c r="T31" s="5">
        <f t="shared" si="18"/>
        <v>128</v>
      </c>
      <c r="U31" s="2">
        <f t="shared" si="19"/>
        <v>110.85125168343293</v>
      </c>
      <c r="V31" s="2">
        <f t="shared" si="20"/>
        <v>-64.000000001689116</v>
      </c>
      <c r="W31" s="2">
        <f t="shared" si="21"/>
        <v>63.99999999662176</v>
      </c>
      <c r="X31" s="2">
        <f t="shared" si="22"/>
        <v>-110.85125168635858</v>
      </c>
      <c r="Z31" s="2">
        <f t="shared" si="0"/>
        <v>132.55814882891667</v>
      </c>
      <c r="AA31" s="5">
        <f t="shared" si="23"/>
        <v>-8.2258064516128968</v>
      </c>
      <c r="AB31" s="5">
        <f t="shared" si="24"/>
        <v>-4.5581488289166714</v>
      </c>
      <c r="AC31" s="5">
        <f t="shared" si="25"/>
        <v>-3.6676576226962254</v>
      </c>
      <c r="AD31" s="5">
        <f t="shared" si="37"/>
        <v>67.663891779396351</v>
      </c>
      <c r="AE31" s="5">
        <f t="shared" si="37"/>
        <v>20.776720746554425</v>
      </c>
      <c r="AF31" s="5">
        <f t="shared" si="37"/>
        <v>13.451712437321728</v>
      </c>
      <c r="AG31" s="2">
        <f t="shared" si="2"/>
        <v>133.2538781650328</v>
      </c>
      <c r="AH31" s="2">
        <f t="shared" si="3"/>
        <v>135.46255676553591</v>
      </c>
      <c r="AI31" s="5">
        <f t="shared" si="27"/>
        <v>-5.2538781650328019</v>
      </c>
      <c r="AJ31" s="5">
        <f t="shared" si="28"/>
        <v>-2.9719282865800949</v>
      </c>
      <c r="AK31" s="5">
        <f t="shared" si="29"/>
        <v>-7.4625567655359077</v>
      </c>
      <c r="AL31" s="5">
        <f t="shared" si="30"/>
        <v>-0.76324968607698906</v>
      </c>
      <c r="AM31" s="4">
        <f t="shared" si="31"/>
        <v>8.8323577405748992</v>
      </c>
      <c r="AN31" s="4">
        <f t="shared" si="32"/>
        <v>0.58255008329662239</v>
      </c>
      <c r="AP31" s="4">
        <f t="shared" si="33"/>
        <v>-7.1237573536480285</v>
      </c>
      <c r="AQ31" s="4">
        <f t="shared" si="34"/>
        <v>4.112903225914998</v>
      </c>
      <c r="AR31" s="4">
        <f t="shared" si="35"/>
        <v>-4.1129032255893492</v>
      </c>
      <c r="AS31" s="4">
        <f t="shared" si="36"/>
        <v>7.1237573538360426</v>
      </c>
    </row>
    <row r="32" spans="1:45" x14ac:dyDescent="0.2">
      <c r="A32" s="1">
        <v>3</v>
      </c>
      <c r="B32" s="2">
        <v>122</v>
      </c>
      <c r="C32" s="5"/>
      <c r="E32" s="2">
        <v>1</v>
      </c>
      <c r="F32" s="2">
        <f t="shared" si="4"/>
        <v>1</v>
      </c>
      <c r="G32" s="2">
        <f t="shared" si="5"/>
        <v>-7.3478807948841188E-16</v>
      </c>
      <c r="H32" s="2">
        <f t="shared" si="6"/>
        <v>1</v>
      </c>
      <c r="I32" s="2">
        <f t="shared" si="7"/>
        <v>-1.4695761589768238E-15</v>
      </c>
      <c r="J32" s="2">
        <f t="shared" si="8"/>
        <v>1</v>
      </c>
      <c r="K32" s="2">
        <f t="shared" si="9"/>
        <v>-7.3478807948841188E-16</v>
      </c>
      <c r="L32" s="2">
        <f t="shared" si="10"/>
        <v>5.3991352175826865E-31</v>
      </c>
      <c r="M32" s="2">
        <f t="shared" si="11"/>
        <v>1</v>
      </c>
      <c r="N32" s="2">
        <f t="shared" si="12"/>
        <v>-1.4695761589768238E-15</v>
      </c>
      <c r="O32" s="2">
        <f t="shared" si="13"/>
        <v>1.0798270435165373E-30</v>
      </c>
      <c r="P32" s="2">
        <f t="shared" si="14"/>
        <v>-7.3478807948841188E-16</v>
      </c>
      <c r="Q32" s="2">
        <f t="shared" si="15"/>
        <v>-1.4695761589768238E-15</v>
      </c>
      <c r="R32" s="2">
        <f t="shared" si="16"/>
        <v>1</v>
      </c>
      <c r="S32" s="2">
        <f t="shared" si="17"/>
        <v>2.1596540870330746E-30</v>
      </c>
      <c r="T32" s="5">
        <f t="shared" si="18"/>
        <v>122</v>
      </c>
      <c r="U32" s="2">
        <f t="shared" si="19"/>
        <v>122</v>
      </c>
      <c r="V32" s="2">
        <f t="shared" si="20"/>
        <v>-8.9644145697586255E-14</v>
      </c>
      <c r="W32" s="2">
        <f t="shared" si="21"/>
        <v>122</v>
      </c>
      <c r="X32" s="2">
        <f t="shared" si="22"/>
        <v>-1.7928829139517251E-13</v>
      </c>
      <c r="Z32" s="2">
        <f t="shared" si="0"/>
        <v>133.44125264648952</v>
      </c>
      <c r="AA32" s="5">
        <f t="shared" si="23"/>
        <v>-14.225806451612897</v>
      </c>
      <c r="AB32" s="5">
        <f t="shared" si="24"/>
        <v>-11.441252646489517</v>
      </c>
      <c r="AC32" s="5">
        <f t="shared" si="25"/>
        <v>-2.7845538051233802</v>
      </c>
      <c r="AD32" s="5">
        <f t="shared" si="37"/>
        <v>202.37356919875111</v>
      </c>
      <c r="AE32" s="5">
        <f t="shared" si="37"/>
        <v>130.90226212080336</v>
      </c>
      <c r="AF32" s="5">
        <f t="shared" si="37"/>
        <v>7.7537398936270963</v>
      </c>
      <c r="AG32" s="2">
        <f t="shared" si="2"/>
        <v>133.9397963634018</v>
      </c>
      <c r="AH32" s="2">
        <f t="shared" si="3"/>
        <v>135.65974238473976</v>
      </c>
      <c r="AI32" s="5">
        <f t="shared" si="27"/>
        <v>-11.939796363401797</v>
      </c>
      <c r="AJ32" s="5">
        <f t="shared" si="28"/>
        <v>-2.2860100882110999</v>
      </c>
      <c r="AK32" s="5">
        <f t="shared" si="29"/>
        <v>-13.659742384739758</v>
      </c>
      <c r="AL32" s="5">
        <f t="shared" si="30"/>
        <v>-0.56606406687313893</v>
      </c>
      <c r="AM32" s="4">
        <f t="shared" si="31"/>
        <v>5.2258421234029209</v>
      </c>
      <c r="AN32" s="4">
        <f t="shared" si="32"/>
        <v>0.32042852780495751</v>
      </c>
      <c r="AP32" s="4">
        <f t="shared" si="33"/>
        <v>-14.225806451612897</v>
      </c>
      <c r="AQ32" s="4">
        <f t="shared" si="34"/>
        <v>1.04529530017545E-14</v>
      </c>
      <c r="AR32" s="4">
        <f t="shared" si="35"/>
        <v>-14.225806451612897</v>
      </c>
      <c r="AS32" s="4">
        <f t="shared" si="36"/>
        <v>2.0905906003509E-14</v>
      </c>
    </row>
    <row r="33" spans="1:45" x14ac:dyDescent="0.2">
      <c r="A33" s="1">
        <v>3.0833333333357587</v>
      </c>
      <c r="B33" s="2">
        <v>124</v>
      </c>
      <c r="C33" s="5"/>
      <c r="E33" s="2">
        <v>1</v>
      </c>
      <c r="F33" s="2">
        <f t="shared" si="4"/>
        <v>0.86602540377682058</v>
      </c>
      <c r="G33" s="2">
        <f t="shared" si="5"/>
        <v>0.500000000013195</v>
      </c>
      <c r="H33" s="2">
        <f t="shared" si="6"/>
        <v>0.49999999997361005</v>
      </c>
      <c r="I33" s="2">
        <f t="shared" si="7"/>
        <v>0.86602540379967485</v>
      </c>
      <c r="J33" s="2">
        <f t="shared" si="8"/>
        <v>0.74999999998680511</v>
      </c>
      <c r="K33" s="2">
        <f t="shared" si="9"/>
        <v>0.43301270189983748</v>
      </c>
      <c r="L33" s="2">
        <f t="shared" si="10"/>
        <v>0.250000000013195</v>
      </c>
      <c r="M33" s="2">
        <f t="shared" si="11"/>
        <v>0.4330127018655559</v>
      </c>
      <c r="N33" s="2">
        <f t="shared" si="12"/>
        <v>0.7500000000065975</v>
      </c>
      <c r="O33" s="2">
        <f t="shared" si="13"/>
        <v>0.43301270191126462</v>
      </c>
      <c r="P33" s="2">
        <f t="shared" si="14"/>
        <v>0.24999999999340253</v>
      </c>
      <c r="Q33" s="2">
        <f t="shared" si="15"/>
        <v>0.43301270187698304</v>
      </c>
      <c r="R33" s="2">
        <f t="shared" si="16"/>
        <v>0.24999999997361005</v>
      </c>
      <c r="S33" s="2">
        <f t="shared" si="17"/>
        <v>0.75000000002638989</v>
      </c>
      <c r="T33" s="5">
        <f t="shared" si="18"/>
        <v>124</v>
      </c>
      <c r="U33" s="2">
        <f t="shared" si="19"/>
        <v>107.38715006832575</v>
      </c>
      <c r="V33" s="2">
        <f t="shared" si="20"/>
        <v>62.000000001636181</v>
      </c>
      <c r="W33" s="2">
        <f t="shared" si="21"/>
        <v>61.999999996727645</v>
      </c>
      <c r="X33" s="2">
        <f t="shared" si="22"/>
        <v>107.38715007115968</v>
      </c>
      <c r="Z33" s="2">
        <f t="shared" si="0"/>
        <v>135.41734271481562</v>
      </c>
      <c r="AA33" s="5">
        <f t="shared" si="23"/>
        <v>-12.225806451612897</v>
      </c>
      <c r="AB33" s="5">
        <f t="shared" si="24"/>
        <v>-11.417342714815618</v>
      </c>
      <c r="AC33" s="5">
        <f t="shared" si="25"/>
        <v>-0.8084637367972789</v>
      </c>
      <c r="AD33" s="5">
        <f t="shared" si="37"/>
        <v>149.47034339229953</v>
      </c>
      <c r="AE33" s="5">
        <f t="shared" si="37"/>
        <v>130.35571466755326</v>
      </c>
      <c r="AF33" s="5">
        <f t="shared" si="37"/>
        <v>0.65361361371621984</v>
      </c>
      <c r="AG33" s="2">
        <f t="shared" si="2"/>
        <v>135.22015709558548</v>
      </c>
      <c r="AH33" s="2">
        <f t="shared" si="3"/>
        <v>136.35547172088218</v>
      </c>
      <c r="AI33" s="5">
        <f t="shared" si="27"/>
        <v>-11.220157095585478</v>
      </c>
      <c r="AJ33" s="5">
        <f t="shared" si="28"/>
        <v>-1.0056493560274191</v>
      </c>
      <c r="AK33" s="5">
        <f t="shared" si="29"/>
        <v>-12.355471720882178</v>
      </c>
      <c r="AL33" s="5">
        <f t="shared" si="30"/>
        <v>0.12966526926928168</v>
      </c>
      <c r="AM33" s="4">
        <f t="shared" si="31"/>
        <v>1.0113306272783629</v>
      </c>
      <c r="AN33" s="4">
        <f t="shared" si="32"/>
        <v>1.6813082054675323E-2</v>
      </c>
      <c r="AP33" s="4">
        <f t="shared" si="33"/>
        <v>-10.587858968755317</v>
      </c>
      <c r="AQ33" s="4">
        <f t="shared" si="34"/>
        <v>-6.1129032259677683</v>
      </c>
      <c r="AR33" s="4">
        <f t="shared" si="35"/>
        <v>-6.1129032254838096</v>
      </c>
      <c r="AS33" s="4">
        <f t="shared" si="36"/>
        <v>-10.587858969034729</v>
      </c>
    </row>
    <row r="34" spans="1:45" x14ac:dyDescent="0.2">
      <c r="A34" s="1">
        <v>3.1666666666642413</v>
      </c>
      <c r="B34" s="2">
        <v>124</v>
      </c>
      <c r="C34" s="5"/>
      <c r="E34" s="2">
        <v>1</v>
      </c>
      <c r="F34" s="2">
        <f t="shared" si="4"/>
        <v>0.50000000001319789</v>
      </c>
      <c r="G34" s="2">
        <f t="shared" si="5"/>
        <v>0.8660254037768188</v>
      </c>
      <c r="H34" s="2">
        <f t="shared" si="6"/>
        <v>-0.49999999997360434</v>
      </c>
      <c r="I34" s="2">
        <f t="shared" si="7"/>
        <v>0.86602540379967818</v>
      </c>
      <c r="J34" s="2">
        <f t="shared" si="8"/>
        <v>0.25000000001319789</v>
      </c>
      <c r="K34" s="2">
        <f t="shared" si="9"/>
        <v>0.43301270189983909</v>
      </c>
      <c r="L34" s="2">
        <f t="shared" si="10"/>
        <v>0.749999999986802</v>
      </c>
      <c r="M34" s="2">
        <f t="shared" si="11"/>
        <v>-0.24999999999340111</v>
      </c>
      <c r="N34" s="2">
        <f t="shared" si="12"/>
        <v>0.43301270191126878</v>
      </c>
      <c r="O34" s="2">
        <f t="shared" si="13"/>
        <v>0.75000000000659883</v>
      </c>
      <c r="P34" s="2">
        <f t="shared" si="14"/>
        <v>-0.43301270186555008</v>
      </c>
      <c r="Q34" s="2">
        <f t="shared" si="15"/>
        <v>-0.43301270187697977</v>
      </c>
      <c r="R34" s="2">
        <f t="shared" si="16"/>
        <v>0.24999999997360434</v>
      </c>
      <c r="S34" s="2">
        <f t="shared" si="17"/>
        <v>0.75000000002639566</v>
      </c>
      <c r="T34" s="5">
        <f t="shared" si="18"/>
        <v>124</v>
      </c>
      <c r="U34" s="2">
        <f t="shared" si="19"/>
        <v>62.000000001636536</v>
      </c>
      <c r="V34" s="2">
        <f t="shared" si="20"/>
        <v>107.38715006832552</v>
      </c>
      <c r="W34" s="2">
        <f t="shared" si="21"/>
        <v>-61.999999996726935</v>
      </c>
      <c r="X34" s="2">
        <f t="shared" si="22"/>
        <v>107.38715007116009</v>
      </c>
      <c r="Z34" s="2">
        <f t="shared" si="0"/>
        <v>137.44761807333859</v>
      </c>
      <c r="AA34" s="5">
        <f t="shared" si="23"/>
        <v>-12.225806451612897</v>
      </c>
      <c r="AB34" s="5">
        <f t="shared" si="24"/>
        <v>-13.447618073338589</v>
      </c>
      <c r="AC34" s="5">
        <f t="shared" si="25"/>
        <v>1.221811621725692</v>
      </c>
      <c r="AD34" s="5">
        <f t="shared" si="37"/>
        <v>149.47034339229953</v>
      </c>
      <c r="AE34" s="5">
        <f t="shared" si="37"/>
        <v>180.83843184638266</v>
      </c>
      <c r="AF34" s="5">
        <f t="shared" si="37"/>
        <v>1.4928236389839655</v>
      </c>
      <c r="AG34" s="2">
        <f t="shared" si="2"/>
        <v>136.75188873722246</v>
      </c>
      <c r="AH34" s="2">
        <f t="shared" si="3"/>
        <v>136.85401543776817</v>
      </c>
      <c r="AI34" s="5">
        <f t="shared" si="27"/>
        <v>-12.751888737222458</v>
      </c>
      <c r="AJ34" s="5">
        <f t="shared" si="28"/>
        <v>0.5260822856095615</v>
      </c>
      <c r="AK34" s="5">
        <f t="shared" si="29"/>
        <v>-12.854015437768169</v>
      </c>
      <c r="AL34" s="5">
        <f t="shared" si="30"/>
        <v>0.62820898615527199</v>
      </c>
      <c r="AM34" s="4">
        <f t="shared" si="31"/>
        <v>0.27676257123218023</v>
      </c>
      <c r="AN34" s="4">
        <f t="shared" si="32"/>
        <v>0.3946465302862347</v>
      </c>
      <c r="AP34" s="4">
        <f t="shared" si="33"/>
        <v>-6.1129032259678029</v>
      </c>
      <c r="AQ34" s="4">
        <f t="shared" si="34"/>
        <v>-10.587858968755295</v>
      </c>
      <c r="AR34" s="4">
        <f t="shared" si="35"/>
        <v>6.1129032254837403</v>
      </c>
      <c r="AS34" s="4">
        <f t="shared" si="36"/>
        <v>-10.58785896903477</v>
      </c>
    </row>
    <row r="35" spans="1:45" x14ac:dyDescent="0.2">
      <c r="A35" s="1">
        <v>3.25</v>
      </c>
      <c r="B35" s="2">
        <v>126</v>
      </c>
      <c r="C35" s="5"/>
      <c r="E35" s="2">
        <v>1</v>
      </c>
      <c r="F35" s="2">
        <f t="shared" si="4"/>
        <v>-9.8033641995447082E-16</v>
      </c>
      <c r="G35" s="2">
        <f t="shared" si="5"/>
        <v>1</v>
      </c>
      <c r="H35" s="2">
        <f t="shared" si="6"/>
        <v>-1</v>
      </c>
      <c r="I35" s="2">
        <f t="shared" si="7"/>
        <v>-1.9606728399089416E-15</v>
      </c>
      <c r="J35" s="2">
        <f t="shared" si="8"/>
        <v>9.6105949628914853E-31</v>
      </c>
      <c r="K35" s="2">
        <f t="shared" si="9"/>
        <v>-9.8033641995447082E-16</v>
      </c>
      <c r="L35" s="2">
        <f t="shared" si="10"/>
        <v>1</v>
      </c>
      <c r="M35" s="2">
        <f t="shared" si="11"/>
        <v>9.8033641995447082E-16</v>
      </c>
      <c r="N35" s="2">
        <f t="shared" si="12"/>
        <v>1.9221189925782971E-30</v>
      </c>
      <c r="O35" s="2">
        <f t="shared" si="13"/>
        <v>-1.9606728399089416E-15</v>
      </c>
      <c r="P35" s="2">
        <f t="shared" si="14"/>
        <v>-1</v>
      </c>
      <c r="Q35" s="2">
        <f t="shared" si="15"/>
        <v>1.9606728399089416E-15</v>
      </c>
      <c r="R35" s="2">
        <f t="shared" si="16"/>
        <v>1</v>
      </c>
      <c r="S35" s="2">
        <f t="shared" si="17"/>
        <v>3.8442379851565941E-30</v>
      </c>
      <c r="T35" s="5">
        <f t="shared" si="18"/>
        <v>126</v>
      </c>
      <c r="U35" s="2">
        <f t="shared" si="19"/>
        <v>-1.2352238891426332E-13</v>
      </c>
      <c r="V35" s="2">
        <f t="shared" si="20"/>
        <v>126</v>
      </c>
      <c r="W35" s="2">
        <f t="shared" si="21"/>
        <v>-126</v>
      </c>
      <c r="X35" s="2">
        <f t="shared" si="22"/>
        <v>-2.4704477782852664E-13</v>
      </c>
      <c r="Z35" s="2">
        <f t="shared" si="0"/>
        <v>138.62310874906512</v>
      </c>
      <c r="AA35" s="5">
        <f t="shared" si="23"/>
        <v>-10.225806451612897</v>
      </c>
      <c r="AB35" s="5">
        <f t="shared" si="24"/>
        <v>-12.623108749065125</v>
      </c>
      <c r="AC35" s="5">
        <f t="shared" si="25"/>
        <v>2.397302297452228</v>
      </c>
      <c r="AD35" s="5">
        <f t="shared" si="37"/>
        <v>104.56711758584794</v>
      </c>
      <c r="AE35" s="5">
        <f t="shared" si="37"/>
        <v>159.34287449072451</v>
      </c>
      <c r="AF35" s="5">
        <f t="shared" si="37"/>
        <v>5.7470583053697304</v>
      </c>
      <c r="AG35" s="2">
        <f t="shared" si="2"/>
        <v>138.12456503215284</v>
      </c>
      <c r="AH35" s="2">
        <f t="shared" si="3"/>
        <v>136.65682981856432</v>
      </c>
      <c r="AI35" s="5">
        <f t="shared" si="27"/>
        <v>-12.124565032152844</v>
      </c>
      <c r="AJ35" s="5">
        <f t="shared" si="28"/>
        <v>1.8987585805399476</v>
      </c>
      <c r="AK35" s="5">
        <f t="shared" si="29"/>
        <v>-10.656829818564319</v>
      </c>
      <c r="AL35" s="5">
        <f t="shared" si="30"/>
        <v>0.43102336695142185</v>
      </c>
      <c r="AM35" s="4">
        <f t="shared" si="31"/>
        <v>3.6052841471740766</v>
      </c>
      <c r="AN35" s="4">
        <f t="shared" si="32"/>
        <v>0.18578114285814004</v>
      </c>
      <c r="AP35" s="4">
        <f t="shared" si="33"/>
        <v>1.0024730487921519E-14</v>
      </c>
      <c r="AQ35" s="4">
        <f t="shared" si="34"/>
        <v>-10.225806451612897</v>
      </c>
      <c r="AR35" s="4">
        <f t="shared" si="35"/>
        <v>10.225806451612897</v>
      </c>
      <c r="AS35" s="4">
        <f t="shared" si="36"/>
        <v>2.0049460975843037E-14</v>
      </c>
    </row>
    <row r="36" spans="1:45" x14ac:dyDescent="0.2">
      <c r="A36" s="1">
        <v>3.3333333333357587</v>
      </c>
      <c r="B36" s="2">
        <v>116</v>
      </c>
      <c r="C36" s="5"/>
      <c r="E36" s="2">
        <v>1</v>
      </c>
      <c r="F36" s="2">
        <f t="shared" si="4"/>
        <v>-0.50000000001319644</v>
      </c>
      <c r="G36" s="2">
        <f t="shared" si="5"/>
        <v>0.86602540377681969</v>
      </c>
      <c r="H36" s="2">
        <f t="shared" si="6"/>
        <v>-0.49999999997360711</v>
      </c>
      <c r="I36" s="2">
        <f t="shared" si="7"/>
        <v>-0.86602540379967663</v>
      </c>
      <c r="J36" s="2">
        <f t="shared" si="8"/>
        <v>0.25000000001319644</v>
      </c>
      <c r="K36" s="2">
        <f t="shared" si="9"/>
        <v>-0.43301270189983831</v>
      </c>
      <c r="L36" s="2">
        <f t="shared" si="10"/>
        <v>0.74999999998680356</v>
      </c>
      <c r="M36" s="2">
        <f t="shared" si="11"/>
        <v>0.24999999999340178</v>
      </c>
      <c r="N36" s="2">
        <f t="shared" si="12"/>
        <v>0.43301270191126678</v>
      </c>
      <c r="O36" s="2">
        <f t="shared" si="13"/>
        <v>-0.75000000000659828</v>
      </c>
      <c r="P36" s="2">
        <f t="shared" si="14"/>
        <v>-0.43301270186555291</v>
      </c>
      <c r="Q36" s="2">
        <f t="shared" si="15"/>
        <v>0.43301270187698138</v>
      </c>
      <c r="R36" s="2">
        <f t="shared" si="16"/>
        <v>0.24999999997360711</v>
      </c>
      <c r="S36" s="2">
        <f t="shared" si="17"/>
        <v>0.750000000026393</v>
      </c>
      <c r="T36" s="5">
        <f t="shared" si="18"/>
        <v>116</v>
      </c>
      <c r="U36" s="2">
        <f t="shared" si="19"/>
        <v>-58.000000001530786</v>
      </c>
      <c r="V36" s="2">
        <f t="shared" si="20"/>
        <v>100.45894683811109</v>
      </c>
      <c r="W36" s="2">
        <f t="shared" si="21"/>
        <v>-57.999999996938428</v>
      </c>
      <c r="X36" s="2">
        <f t="shared" si="22"/>
        <v>-100.45894684076249</v>
      </c>
      <c r="Z36" s="2">
        <f t="shared" si="0"/>
        <v>138.77319285630111</v>
      </c>
      <c r="AA36" s="5">
        <f t="shared" si="23"/>
        <v>-20.225806451612897</v>
      </c>
      <c r="AB36" s="5">
        <f t="shared" si="24"/>
        <v>-22.773192856301108</v>
      </c>
      <c r="AC36" s="5">
        <f t="shared" si="25"/>
        <v>2.5473864046882113</v>
      </c>
      <c r="AD36" s="5">
        <f t="shared" si="37"/>
        <v>409.08324661810587</v>
      </c>
      <c r="AE36" s="5">
        <f t="shared" si="37"/>
        <v>518.61831287028383</v>
      </c>
      <c r="AF36" s="5">
        <f t="shared" si="37"/>
        <v>6.4891774947903311</v>
      </c>
      <c r="AG36" s="2">
        <f t="shared" si="2"/>
        <v>138.97037847553125</v>
      </c>
      <c r="AH36" s="2">
        <f t="shared" si="3"/>
        <v>135.9611004824219</v>
      </c>
      <c r="AI36" s="5">
        <f t="shared" si="27"/>
        <v>-22.970378475531248</v>
      </c>
      <c r="AJ36" s="5">
        <f t="shared" si="28"/>
        <v>2.7445720239183515</v>
      </c>
      <c r="AK36" s="5">
        <f t="shared" si="29"/>
        <v>-19.961100482421898</v>
      </c>
      <c r="AL36" s="5">
        <f t="shared" si="30"/>
        <v>-0.26470596919099876</v>
      </c>
      <c r="AM36" s="4">
        <f t="shared" si="31"/>
        <v>7.5326755944752763</v>
      </c>
      <c r="AN36" s="4">
        <f t="shared" si="32"/>
        <v>7.0069250125345983E-2</v>
      </c>
      <c r="AP36" s="4">
        <f t="shared" si="33"/>
        <v>10.112903226073357</v>
      </c>
      <c r="AQ36" s="4">
        <f t="shared" si="34"/>
        <v>-17.516062198969863</v>
      </c>
      <c r="AR36" s="4">
        <f t="shared" si="35"/>
        <v>10.11290322527263</v>
      </c>
      <c r="AS36" s="4">
        <f t="shared" si="36"/>
        <v>17.516062199432163</v>
      </c>
    </row>
    <row r="37" spans="1:45" x14ac:dyDescent="0.2">
      <c r="A37" s="1">
        <v>3.5</v>
      </c>
      <c r="B37" s="2">
        <v>114</v>
      </c>
      <c r="C37" s="5"/>
      <c r="E37" s="2">
        <v>1</v>
      </c>
      <c r="F37" s="2">
        <f t="shared" si="4"/>
        <v>-1</v>
      </c>
      <c r="G37" s="2">
        <f t="shared" si="5"/>
        <v>8.5725275940314722E-16</v>
      </c>
      <c r="H37" s="2">
        <f t="shared" si="6"/>
        <v>1</v>
      </c>
      <c r="I37" s="2">
        <f t="shared" si="7"/>
        <v>-1.7145055188062944E-15</v>
      </c>
      <c r="J37" s="2">
        <f t="shared" si="8"/>
        <v>1</v>
      </c>
      <c r="K37" s="2">
        <f t="shared" si="9"/>
        <v>-8.5725275940314722E-16</v>
      </c>
      <c r="L37" s="2">
        <f t="shared" si="10"/>
        <v>7.3488229350431021E-31</v>
      </c>
      <c r="M37" s="2">
        <f t="shared" si="11"/>
        <v>-1</v>
      </c>
      <c r="N37" s="2">
        <f t="shared" si="12"/>
        <v>1.7145055188062944E-15</v>
      </c>
      <c r="O37" s="2">
        <f t="shared" si="13"/>
        <v>-1.4697645870086204E-30</v>
      </c>
      <c r="P37" s="2">
        <f t="shared" si="14"/>
        <v>8.5725275940314722E-16</v>
      </c>
      <c r="Q37" s="2">
        <f t="shared" si="15"/>
        <v>-1.7145055188062944E-15</v>
      </c>
      <c r="R37" s="2">
        <f t="shared" si="16"/>
        <v>1</v>
      </c>
      <c r="S37" s="2">
        <f t="shared" si="17"/>
        <v>2.9395291740172408E-30</v>
      </c>
      <c r="T37" s="5">
        <f t="shared" si="18"/>
        <v>114</v>
      </c>
      <c r="U37" s="2">
        <f t="shared" si="19"/>
        <v>-114</v>
      </c>
      <c r="V37" s="2">
        <f t="shared" si="20"/>
        <v>9.7726814571958787E-14</v>
      </c>
      <c r="W37" s="2">
        <f t="shared" si="21"/>
        <v>114</v>
      </c>
      <c r="X37" s="2">
        <f t="shared" si="22"/>
        <v>-1.9545362914391757E-13</v>
      </c>
      <c r="Z37" s="2">
        <f t="shared" si="0"/>
        <v>137.87823212299</v>
      </c>
      <c r="AA37" s="5">
        <f t="shared" si="23"/>
        <v>-22.225806451612897</v>
      </c>
      <c r="AB37" s="5">
        <f t="shared" si="24"/>
        <v>-23.878232122989999</v>
      </c>
      <c r="AC37" s="5">
        <f t="shared" si="25"/>
        <v>1.6524256713771024</v>
      </c>
      <c r="AD37" s="5">
        <f t="shared" si="37"/>
        <v>493.98647242455746</v>
      </c>
      <c r="AE37" s="5">
        <f t="shared" si="37"/>
        <v>570.1699693193915</v>
      </c>
      <c r="AF37" s="5">
        <f t="shared" si="37"/>
        <v>2.7305105994260677</v>
      </c>
      <c r="AG37" s="2">
        <f t="shared" si="2"/>
        <v>138.37677583990228</v>
      </c>
      <c r="AH37" s="2">
        <f t="shared" si="3"/>
        <v>135.65974238473976</v>
      </c>
      <c r="AI37" s="5">
        <f t="shared" si="27"/>
        <v>-24.37677583990228</v>
      </c>
      <c r="AJ37" s="5">
        <f t="shared" si="28"/>
        <v>2.1509693882893828</v>
      </c>
      <c r="AK37" s="5">
        <f t="shared" si="29"/>
        <v>-21.659742384739758</v>
      </c>
      <c r="AL37" s="5">
        <f t="shared" si="30"/>
        <v>-0.56606406687313893</v>
      </c>
      <c r="AM37" s="4">
        <f t="shared" si="31"/>
        <v>4.6266693093580011</v>
      </c>
      <c r="AN37" s="4">
        <f t="shared" si="32"/>
        <v>0.32042852780495751</v>
      </c>
      <c r="AP37" s="4">
        <f t="shared" si="33"/>
        <v>22.225806451612897</v>
      </c>
      <c r="AQ37" s="4">
        <f t="shared" si="34"/>
        <v>-1.9053133910605429E-14</v>
      </c>
      <c r="AR37" s="4">
        <f t="shared" si="35"/>
        <v>-22.225806451612897</v>
      </c>
      <c r="AS37" s="4">
        <f t="shared" si="36"/>
        <v>3.8106267821210858E-14</v>
      </c>
    </row>
    <row r="38" spans="1:45" x14ac:dyDescent="0.2">
      <c r="A38" s="1">
        <v>3.5833333333357587</v>
      </c>
      <c r="B38" s="2">
        <v>126</v>
      </c>
      <c r="C38" s="5"/>
      <c r="E38" s="2">
        <v>1</v>
      </c>
      <c r="F38" s="2">
        <f t="shared" si="4"/>
        <v>-0.86602540377682058</v>
      </c>
      <c r="G38" s="2">
        <f t="shared" si="5"/>
        <v>-0.50000000001319489</v>
      </c>
      <c r="H38" s="2">
        <f t="shared" si="6"/>
        <v>0.49999999997361028</v>
      </c>
      <c r="I38" s="2">
        <f t="shared" si="7"/>
        <v>0.86602540379967474</v>
      </c>
      <c r="J38" s="2">
        <f t="shared" si="8"/>
        <v>0.74999999998680511</v>
      </c>
      <c r="K38" s="2">
        <f t="shared" si="9"/>
        <v>0.43301270189983743</v>
      </c>
      <c r="L38" s="2">
        <f t="shared" si="10"/>
        <v>0.25000000001319489</v>
      </c>
      <c r="M38" s="2">
        <f t="shared" si="11"/>
        <v>-0.43301270186555613</v>
      </c>
      <c r="N38" s="2">
        <f t="shared" si="12"/>
        <v>-0.75000000000659739</v>
      </c>
      <c r="O38" s="2">
        <f t="shared" si="13"/>
        <v>-0.43301270191126451</v>
      </c>
      <c r="P38" s="2">
        <f t="shared" si="14"/>
        <v>-0.24999999999340258</v>
      </c>
      <c r="Q38" s="2">
        <f t="shared" si="15"/>
        <v>0.43301270187698321</v>
      </c>
      <c r="R38" s="2">
        <f t="shared" si="16"/>
        <v>0.24999999997361028</v>
      </c>
      <c r="S38" s="2">
        <f t="shared" si="17"/>
        <v>0.75000000002638967</v>
      </c>
      <c r="T38" s="5">
        <f t="shared" si="18"/>
        <v>126</v>
      </c>
      <c r="U38" s="2">
        <f t="shared" si="19"/>
        <v>-109.11920087587939</v>
      </c>
      <c r="V38" s="2">
        <f t="shared" si="20"/>
        <v>-63.000000001662556</v>
      </c>
      <c r="W38" s="2">
        <f t="shared" si="21"/>
        <v>62.999999996674894</v>
      </c>
      <c r="X38" s="2">
        <f t="shared" si="22"/>
        <v>109.11920087875902</v>
      </c>
      <c r="Z38" s="2">
        <f t="shared" si="0"/>
        <v>137.29360072694874</v>
      </c>
      <c r="AA38" s="5">
        <f t="shared" si="23"/>
        <v>-10.225806451612897</v>
      </c>
      <c r="AB38" s="5">
        <f t="shared" si="24"/>
        <v>-11.293600726948739</v>
      </c>
      <c r="AC38" s="5">
        <f t="shared" si="25"/>
        <v>1.0677942753358423</v>
      </c>
      <c r="AD38" s="5">
        <f t="shared" si="37"/>
        <v>104.56711758584794</v>
      </c>
      <c r="AE38" s="5">
        <f t="shared" si="37"/>
        <v>127.54541737973709</v>
      </c>
      <c r="AF38" s="5">
        <f t="shared" si="37"/>
        <v>1.1401846144399965</v>
      </c>
      <c r="AG38" s="2">
        <f t="shared" si="2"/>
        <v>137.0964151077186</v>
      </c>
      <c r="AH38" s="2">
        <f t="shared" si="3"/>
        <v>136.35547172088218</v>
      </c>
      <c r="AI38" s="5">
        <f t="shared" si="27"/>
        <v>-11.096415107718599</v>
      </c>
      <c r="AJ38" s="5">
        <f t="shared" si="28"/>
        <v>0.87060865610570204</v>
      </c>
      <c r="AK38" s="5">
        <f t="shared" si="29"/>
        <v>-10.355471720882178</v>
      </c>
      <c r="AL38" s="5">
        <f t="shared" si="30"/>
        <v>0.12966526926928168</v>
      </c>
      <c r="AM38" s="4">
        <f t="shared" si="31"/>
        <v>0.75795943208617655</v>
      </c>
      <c r="AN38" s="4">
        <f t="shared" si="32"/>
        <v>1.6813082054675323E-2</v>
      </c>
      <c r="AP38" s="4">
        <f t="shared" si="33"/>
        <v>8.8558081612016757</v>
      </c>
      <c r="AQ38" s="4">
        <f t="shared" si="34"/>
        <v>5.1129032259413769</v>
      </c>
      <c r="AR38" s="4">
        <f t="shared" si="35"/>
        <v>-5.1129032255365923</v>
      </c>
      <c r="AS38" s="4">
        <f t="shared" si="36"/>
        <v>-8.8558081614353785</v>
      </c>
    </row>
    <row r="39" spans="1:45" x14ac:dyDescent="0.2">
      <c r="A39" s="1">
        <v>3.7083333333357587</v>
      </c>
      <c r="B39" s="2">
        <v>119</v>
      </c>
      <c r="C39" s="5"/>
      <c r="E39" s="2">
        <v>1</v>
      </c>
      <c r="F39" s="2">
        <f t="shared" si="4"/>
        <v>-0.25881904508780296</v>
      </c>
      <c r="G39" s="2">
        <f t="shared" si="5"/>
        <v>-0.96592582629301194</v>
      </c>
      <c r="H39" s="2">
        <f t="shared" si="6"/>
        <v>-0.86602540379967563</v>
      </c>
      <c r="I39" s="2">
        <f t="shared" si="7"/>
        <v>0.49999999997360878</v>
      </c>
      <c r="J39" s="2">
        <f t="shared" si="8"/>
        <v>6.6987298100162185E-2</v>
      </c>
      <c r="K39" s="2">
        <f t="shared" si="9"/>
        <v>0.24999999998680439</v>
      </c>
      <c r="L39" s="2">
        <f t="shared" si="10"/>
        <v>0.93301270189983787</v>
      </c>
      <c r="M39" s="2">
        <f t="shared" si="11"/>
        <v>0.22414386803321101</v>
      </c>
      <c r="N39" s="2">
        <f t="shared" si="12"/>
        <v>-0.12940952253707091</v>
      </c>
      <c r="O39" s="2">
        <f t="shared" si="13"/>
        <v>-0.48296291312101403</v>
      </c>
      <c r="P39" s="2">
        <f t="shared" si="14"/>
        <v>0.83651630375594099</v>
      </c>
      <c r="Q39" s="2">
        <f t="shared" si="15"/>
        <v>-0.43301270187698232</v>
      </c>
      <c r="R39" s="2">
        <f t="shared" si="16"/>
        <v>0.75000000002639122</v>
      </c>
      <c r="S39" s="2">
        <f t="shared" si="17"/>
        <v>0.24999999997360878</v>
      </c>
      <c r="T39" s="5">
        <f t="shared" si="18"/>
        <v>119</v>
      </c>
      <c r="U39" s="2">
        <f t="shared" si="19"/>
        <v>-30.799466365448552</v>
      </c>
      <c r="V39" s="2">
        <f t="shared" si="20"/>
        <v>-114.94517332886842</v>
      </c>
      <c r="W39" s="2">
        <f t="shared" si="21"/>
        <v>-103.0570230521614</v>
      </c>
      <c r="X39" s="2">
        <f t="shared" si="22"/>
        <v>59.499999996859444</v>
      </c>
      <c r="Z39" s="2">
        <f t="shared" si="0"/>
        <v>135.52270776522548</v>
      </c>
      <c r="AA39" s="5">
        <f t="shared" si="23"/>
        <v>-17.225806451612897</v>
      </c>
      <c r="AB39" s="5">
        <f t="shared" si="24"/>
        <v>-16.522707765225476</v>
      </c>
      <c r="AC39" s="5">
        <f t="shared" si="25"/>
        <v>-0.70309868638742046</v>
      </c>
      <c r="AD39" s="5">
        <f t="shared" si="37"/>
        <v>296.72840790842849</v>
      </c>
      <c r="AE39" s="5">
        <f t="shared" si="37"/>
        <v>272.99987189504225</v>
      </c>
      <c r="AF39" s="5">
        <f t="shared" si="37"/>
        <v>0.49434776279971621</v>
      </c>
      <c r="AG39" s="2">
        <f t="shared" si="2"/>
        <v>134.83319389657655</v>
      </c>
      <c r="AH39" s="2">
        <f t="shared" si="3"/>
        <v>136.84779997030097</v>
      </c>
      <c r="AI39" s="5">
        <f t="shared" si="27"/>
        <v>-15.833193896576546</v>
      </c>
      <c r="AJ39" s="5">
        <f t="shared" si="28"/>
        <v>-1.3926125550363508</v>
      </c>
      <c r="AK39" s="5">
        <f t="shared" si="29"/>
        <v>-17.847799970300969</v>
      </c>
      <c r="AL39" s="5">
        <f t="shared" si="30"/>
        <v>0.62199351868807184</v>
      </c>
      <c r="AM39" s="4">
        <f t="shared" si="31"/>
        <v>1.9393697284448732</v>
      </c>
      <c r="AN39" s="4">
        <f t="shared" si="32"/>
        <v>0.38687593728996877</v>
      </c>
      <c r="AP39" s="4">
        <f t="shared" si="33"/>
        <v>4.4583667766737651</v>
      </c>
      <c r="AQ39" s="4">
        <f t="shared" si="34"/>
        <v>16.638851330337683</v>
      </c>
      <c r="AR39" s="4">
        <f t="shared" si="35"/>
        <v>14.917985988033116</v>
      </c>
      <c r="AS39" s="4">
        <f t="shared" si="36"/>
        <v>-8.6129032253518378</v>
      </c>
    </row>
    <row r="40" spans="1:45" x14ac:dyDescent="0.2">
      <c r="A40" s="1">
        <v>3.7916666666642413</v>
      </c>
      <c r="B40" s="2">
        <v>114</v>
      </c>
      <c r="C40" s="5"/>
      <c r="E40" s="2">
        <v>1</v>
      </c>
      <c r="F40" s="2">
        <f t="shared" si="4"/>
        <v>0.25881904508780118</v>
      </c>
      <c r="G40" s="2">
        <f t="shared" si="5"/>
        <v>-0.96592582629301238</v>
      </c>
      <c r="H40" s="2">
        <f t="shared" si="6"/>
        <v>-0.86602540379967741</v>
      </c>
      <c r="I40" s="2">
        <f t="shared" si="7"/>
        <v>-0.49999999997360561</v>
      </c>
      <c r="J40" s="2">
        <f t="shared" si="8"/>
        <v>6.6987298100161255E-2</v>
      </c>
      <c r="K40" s="2">
        <f t="shared" si="9"/>
        <v>-0.24999999998680278</v>
      </c>
      <c r="L40" s="2">
        <f t="shared" si="10"/>
        <v>0.93301270189983876</v>
      </c>
      <c r="M40" s="2">
        <f t="shared" si="11"/>
        <v>-0.22414386803320993</v>
      </c>
      <c r="N40" s="2">
        <f t="shared" si="12"/>
        <v>-0.12940952253706922</v>
      </c>
      <c r="O40" s="2">
        <f t="shared" si="13"/>
        <v>0.48296291312101119</v>
      </c>
      <c r="P40" s="2">
        <f t="shared" si="14"/>
        <v>0.8365163037559431</v>
      </c>
      <c r="Q40" s="2">
        <f t="shared" si="15"/>
        <v>0.43301270187698049</v>
      </c>
      <c r="R40" s="2">
        <f t="shared" si="16"/>
        <v>0.75000000002639433</v>
      </c>
      <c r="S40" s="2">
        <f t="shared" si="17"/>
        <v>0.24999999997360561</v>
      </c>
      <c r="T40" s="5">
        <f t="shared" si="18"/>
        <v>114</v>
      </c>
      <c r="U40" s="2">
        <f t="shared" si="19"/>
        <v>29.505371140009334</v>
      </c>
      <c r="V40" s="2">
        <f t="shared" si="20"/>
        <v>-110.11554419740341</v>
      </c>
      <c r="W40" s="2">
        <f t="shared" si="21"/>
        <v>-98.726896033163229</v>
      </c>
      <c r="X40" s="2">
        <f t="shared" si="22"/>
        <v>-56.999999996991043</v>
      </c>
      <c r="Z40" s="2">
        <f t="shared" si="0"/>
        <v>133.85880828424712</v>
      </c>
      <c r="AA40" s="5">
        <f t="shared" si="23"/>
        <v>-22.225806451612897</v>
      </c>
      <c r="AB40" s="5">
        <f t="shared" si="24"/>
        <v>-19.858808284247118</v>
      </c>
      <c r="AC40" s="5">
        <f t="shared" si="25"/>
        <v>-2.3669981673657787</v>
      </c>
      <c r="AD40" s="5">
        <f t="shared" si="37"/>
        <v>493.98647242455746</v>
      </c>
      <c r="AE40" s="5">
        <f t="shared" si="37"/>
        <v>394.37226647048197</v>
      </c>
      <c r="AF40" s="5">
        <f t="shared" si="37"/>
        <v>5.6026803243129555</v>
      </c>
      <c r="AG40" s="2">
        <f t="shared" si="2"/>
        <v>133.68481910539452</v>
      </c>
      <c r="AH40" s="2">
        <f t="shared" si="3"/>
        <v>136.33227528050463</v>
      </c>
      <c r="AI40" s="5">
        <f t="shared" si="27"/>
        <v>-19.684819105394524</v>
      </c>
      <c r="AJ40" s="5">
        <f t="shared" si="28"/>
        <v>-2.5409873462183725</v>
      </c>
      <c r="AK40" s="5">
        <f t="shared" si="29"/>
        <v>-22.332275280504632</v>
      </c>
      <c r="AL40" s="5">
        <f t="shared" si="30"/>
        <v>0.10646882889173526</v>
      </c>
      <c r="AM40" s="4">
        <f t="shared" si="31"/>
        <v>6.4566166936418874</v>
      </c>
      <c r="AN40" s="4">
        <f t="shared" si="32"/>
        <v>1.1335611525577599E-2</v>
      </c>
      <c r="AP40" s="4">
        <f t="shared" si="33"/>
        <v>-5.7524620021127406</v>
      </c>
      <c r="AQ40" s="4">
        <f t="shared" si="34"/>
        <v>21.468480461802752</v>
      </c>
      <c r="AR40" s="4">
        <f t="shared" si="35"/>
        <v>19.248113007031534</v>
      </c>
      <c r="AS40" s="4">
        <f t="shared" si="36"/>
        <v>11.112903225219812</v>
      </c>
    </row>
    <row r="41" spans="1:45" x14ac:dyDescent="0.2">
      <c r="A41" s="1">
        <v>3.875</v>
      </c>
      <c r="B41" s="2">
        <v>125</v>
      </c>
      <c r="C41" s="5"/>
      <c r="E41" s="2">
        <v>1</v>
      </c>
      <c r="F41" s="2">
        <f t="shared" si="4"/>
        <v>0.70710678118654624</v>
      </c>
      <c r="G41" s="2">
        <f t="shared" si="5"/>
        <v>-0.70710678118654879</v>
      </c>
      <c r="H41" s="2">
        <f t="shared" si="6"/>
        <v>-3.6745593780786476E-15</v>
      </c>
      <c r="I41" s="2">
        <f t="shared" si="7"/>
        <v>-1</v>
      </c>
      <c r="J41" s="2">
        <f t="shared" si="8"/>
        <v>0.49999999999999817</v>
      </c>
      <c r="K41" s="2">
        <f t="shared" si="9"/>
        <v>-0.5</v>
      </c>
      <c r="L41" s="2">
        <f t="shared" si="10"/>
        <v>0.50000000000000178</v>
      </c>
      <c r="M41" s="2">
        <f t="shared" si="11"/>
        <v>-2.5983058541120295E-15</v>
      </c>
      <c r="N41" s="2">
        <f t="shared" si="12"/>
        <v>-0.70710678118654624</v>
      </c>
      <c r="O41" s="2">
        <f t="shared" si="13"/>
        <v>0.70710678118654879</v>
      </c>
      <c r="P41" s="2">
        <f t="shared" si="14"/>
        <v>2.598305854112039E-15</v>
      </c>
      <c r="Q41" s="2">
        <f t="shared" si="15"/>
        <v>3.6745593780786476E-15</v>
      </c>
      <c r="R41" s="2">
        <f t="shared" si="16"/>
        <v>1.3502386623025737E-29</v>
      </c>
      <c r="S41" s="2">
        <f t="shared" si="17"/>
        <v>1</v>
      </c>
      <c r="T41" s="5">
        <f t="shared" si="18"/>
        <v>125</v>
      </c>
      <c r="U41" s="2">
        <f t="shared" si="19"/>
        <v>88.388347648318273</v>
      </c>
      <c r="V41" s="2">
        <f t="shared" si="20"/>
        <v>-88.3883476483186</v>
      </c>
      <c r="W41" s="2">
        <f t="shared" si="21"/>
        <v>-4.59319922259831E-13</v>
      </c>
      <c r="X41" s="2">
        <f t="shared" si="22"/>
        <v>-125</v>
      </c>
      <c r="Z41" s="2">
        <f t="shared" si="0"/>
        <v>132.68368310845764</v>
      </c>
      <c r="AA41" s="5">
        <f t="shared" si="23"/>
        <v>-11.225806451612897</v>
      </c>
      <c r="AB41" s="5">
        <f t="shared" si="24"/>
        <v>-7.6836831084576431</v>
      </c>
      <c r="AC41" s="5">
        <f t="shared" si="25"/>
        <v>-3.5421233431552537</v>
      </c>
      <c r="AD41" s="5">
        <f t="shared" si="37"/>
        <v>126.01873048907373</v>
      </c>
      <c r="AE41" s="5">
        <f t="shared" si="37"/>
        <v>59.03898611119731</v>
      </c>
      <c r="AF41" s="5">
        <f t="shared" si="37"/>
        <v>12.546637778125351</v>
      </c>
      <c r="AG41" s="2">
        <f t="shared" si="2"/>
        <v>133.19920779828118</v>
      </c>
      <c r="AH41" s="2">
        <f t="shared" si="3"/>
        <v>135.6427614118285</v>
      </c>
      <c r="AI41" s="5">
        <f t="shared" si="27"/>
        <v>-8.1992077982811793</v>
      </c>
      <c r="AJ41" s="5">
        <f t="shared" si="28"/>
        <v>-3.0265986533317175</v>
      </c>
      <c r="AK41" s="5">
        <f t="shared" si="29"/>
        <v>-10.642761411828502</v>
      </c>
      <c r="AL41" s="5">
        <f t="shared" si="30"/>
        <v>-0.5830450397843947</v>
      </c>
      <c r="AM41" s="4">
        <f t="shared" si="31"/>
        <v>9.1602994083493652</v>
      </c>
      <c r="AN41" s="4">
        <f t="shared" si="32"/>
        <v>0.33994151841718639</v>
      </c>
      <c r="AP41" s="4">
        <f t="shared" si="33"/>
        <v>-7.9378438662231598</v>
      </c>
      <c r="AQ41" s="4">
        <f t="shared" si="34"/>
        <v>7.9378438662231883</v>
      </c>
      <c r="AR41" s="4">
        <f t="shared" si="35"/>
        <v>4.1249892373269954E-14</v>
      </c>
      <c r="AS41" s="4">
        <f t="shared" si="36"/>
        <v>11.225806451612897</v>
      </c>
    </row>
    <row r="42" spans="1:45" x14ac:dyDescent="0.2">
      <c r="A42" s="1">
        <v>3.9583333333357587</v>
      </c>
      <c r="B42" s="2">
        <v>125</v>
      </c>
      <c r="C42" s="5"/>
      <c r="E42" s="2">
        <v>1</v>
      </c>
      <c r="F42" s="2">
        <f t="shared" si="4"/>
        <v>0.96592582629301238</v>
      </c>
      <c r="G42" s="2">
        <f t="shared" si="5"/>
        <v>-0.25881904508780129</v>
      </c>
      <c r="H42" s="2">
        <f t="shared" si="6"/>
        <v>0.86602540379967741</v>
      </c>
      <c r="I42" s="2">
        <f t="shared" si="7"/>
        <v>-0.49999999997360578</v>
      </c>
      <c r="J42" s="2">
        <f t="shared" si="8"/>
        <v>0.93301270189983876</v>
      </c>
      <c r="K42" s="2">
        <f t="shared" si="9"/>
        <v>-0.24999999998680289</v>
      </c>
      <c r="L42" s="2">
        <f t="shared" si="10"/>
        <v>6.6987298100161324E-2</v>
      </c>
      <c r="M42" s="2">
        <f t="shared" si="11"/>
        <v>0.8365163037559431</v>
      </c>
      <c r="N42" s="2">
        <f t="shared" si="12"/>
        <v>-0.48296291312101131</v>
      </c>
      <c r="O42" s="2">
        <f t="shared" si="13"/>
        <v>0.12940952253706933</v>
      </c>
      <c r="P42" s="2">
        <f t="shared" si="14"/>
        <v>-0.22414386803321001</v>
      </c>
      <c r="Q42" s="2">
        <f t="shared" si="15"/>
        <v>-0.43301270187698065</v>
      </c>
      <c r="R42" s="2">
        <f t="shared" si="16"/>
        <v>0.75000000002639433</v>
      </c>
      <c r="S42" s="2">
        <f t="shared" si="17"/>
        <v>0.24999999997360578</v>
      </c>
      <c r="T42" s="5">
        <f t="shared" si="18"/>
        <v>125</v>
      </c>
      <c r="U42" s="2">
        <f t="shared" si="19"/>
        <v>120.74072828662655</v>
      </c>
      <c r="V42" s="2">
        <f t="shared" si="20"/>
        <v>-32.352380635975159</v>
      </c>
      <c r="W42" s="2">
        <f t="shared" si="21"/>
        <v>108.25317547495968</v>
      </c>
      <c r="X42" s="2">
        <f t="shared" si="22"/>
        <v>-62.499999996700723</v>
      </c>
      <c r="Z42" s="2">
        <f t="shared" si="0"/>
        <v>132.81696526429272</v>
      </c>
      <c r="AA42" s="5">
        <f t="shared" si="23"/>
        <v>-11.225806451612897</v>
      </c>
      <c r="AB42" s="5">
        <f t="shared" si="24"/>
        <v>-7.816965264292719</v>
      </c>
      <c r="AC42" s="5">
        <f t="shared" si="25"/>
        <v>-3.4088411873201778</v>
      </c>
      <c r="AD42" s="5">
        <f t="shared" si="37"/>
        <v>126.01873048907373</v>
      </c>
      <c r="AE42" s="5">
        <f t="shared" si="37"/>
        <v>61.104945943158938</v>
      </c>
      <c r="AF42" s="5">
        <f t="shared" si="37"/>
        <v>11.62019824037044</v>
      </c>
      <c r="AG42" s="2">
        <f t="shared" si="2"/>
        <v>133.50647913294165</v>
      </c>
      <c r="AH42" s="2">
        <f t="shared" si="3"/>
        <v>135.46877223300311</v>
      </c>
      <c r="AI42" s="5">
        <f t="shared" si="27"/>
        <v>-8.5064791329416494</v>
      </c>
      <c r="AJ42" s="5">
        <f t="shared" si="28"/>
        <v>-2.7193273186712474</v>
      </c>
      <c r="AK42" s="5">
        <f t="shared" si="29"/>
        <v>-10.468772233003108</v>
      </c>
      <c r="AL42" s="5">
        <f t="shared" si="30"/>
        <v>-0.75703421860978892</v>
      </c>
      <c r="AM42" s="4">
        <f t="shared" si="31"/>
        <v>7.3947410660717559</v>
      </c>
      <c r="AN42" s="4">
        <f t="shared" si="32"/>
        <v>0.57310080814613373</v>
      </c>
      <c r="AP42" s="4">
        <f t="shared" si="33"/>
        <v>-10.843296372579617</v>
      </c>
      <c r="AQ42" s="4">
        <f t="shared" si="34"/>
        <v>2.9054525061469292</v>
      </c>
      <c r="AR42" s="4">
        <f t="shared" si="35"/>
        <v>-9.721833565235082</v>
      </c>
      <c r="AS42" s="4">
        <f t="shared" si="36"/>
        <v>5.6129032255101521</v>
      </c>
    </row>
    <row r="43" spans="1:45" x14ac:dyDescent="0.2">
      <c r="A43" s="8">
        <v>4</v>
      </c>
      <c r="B43" s="9">
        <v>130</v>
      </c>
      <c r="C43" s="5"/>
      <c r="E43" s="2">
        <v>1</v>
      </c>
      <c r="F43" s="2">
        <f t="shared" si="4"/>
        <v>1</v>
      </c>
      <c r="G43" s="2">
        <f t="shared" si="5"/>
        <v>-9.7971743931788257E-16</v>
      </c>
      <c r="H43" s="2">
        <f t="shared" si="6"/>
        <v>1</v>
      </c>
      <c r="I43" s="2">
        <f t="shared" si="7"/>
        <v>-1.9594348786357651E-15</v>
      </c>
      <c r="J43" s="2">
        <f t="shared" si="8"/>
        <v>1</v>
      </c>
      <c r="K43" s="2">
        <f t="shared" si="9"/>
        <v>-9.7971743931788257E-16</v>
      </c>
      <c r="L43" s="2">
        <f t="shared" si="10"/>
        <v>9.5984626090358887E-31</v>
      </c>
      <c r="M43" s="2">
        <f t="shared" si="11"/>
        <v>1</v>
      </c>
      <c r="N43" s="2">
        <f t="shared" si="12"/>
        <v>-1.9594348786357651E-15</v>
      </c>
      <c r="O43" s="2">
        <f t="shared" si="13"/>
        <v>1.9196925218071777E-30</v>
      </c>
      <c r="P43" s="2">
        <f t="shared" si="14"/>
        <v>-9.7971743931788257E-16</v>
      </c>
      <c r="Q43" s="2">
        <f t="shared" si="15"/>
        <v>-1.9594348786357651E-15</v>
      </c>
      <c r="R43" s="2">
        <f t="shared" si="16"/>
        <v>1</v>
      </c>
      <c r="S43" s="2">
        <f t="shared" si="17"/>
        <v>3.8393850436143555E-30</v>
      </c>
      <c r="T43" s="5">
        <f t="shared" si="18"/>
        <v>130</v>
      </c>
      <c r="U43" s="2">
        <f t="shared" si="19"/>
        <v>130</v>
      </c>
      <c r="V43" s="2">
        <f t="shared" si="20"/>
        <v>-1.2736326711132473E-13</v>
      </c>
      <c r="W43" s="2">
        <f t="shared" si="21"/>
        <v>130</v>
      </c>
      <c r="X43" s="2">
        <f t="shared" si="22"/>
        <v>-2.5472653422264946E-13</v>
      </c>
      <c r="Z43" s="2">
        <f t="shared" si="0"/>
        <v>133.44125264648952</v>
      </c>
      <c r="AA43" s="5">
        <f t="shared" si="23"/>
        <v>-6.2258064516128968</v>
      </c>
      <c r="AB43" s="5">
        <f t="shared" si="24"/>
        <v>-3.4412526464895166</v>
      </c>
      <c r="AC43" s="5">
        <f t="shared" si="25"/>
        <v>-2.7845538051233802</v>
      </c>
      <c r="AD43" s="5">
        <f t="shared" si="37"/>
        <v>38.760665972944771</v>
      </c>
      <c r="AE43" s="5">
        <f t="shared" si="37"/>
        <v>11.842219776971101</v>
      </c>
      <c r="AF43" s="5">
        <f t="shared" si="37"/>
        <v>7.7537398936270963</v>
      </c>
      <c r="AG43" s="2">
        <f t="shared" si="2"/>
        <v>133.9397963634018</v>
      </c>
      <c r="AH43" s="2">
        <f t="shared" si="3"/>
        <v>135.65974238473976</v>
      </c>
      <c r="AI43" s="5">
        <f t="shared" si="27"/>
        <v>-3.939796363401797</v>
      </c>
      <c r="AJ43" s="5">
        <f t="shared" si="28"/>
        <v>-2.2860100882110999</v>
      </c>
      <c r="AK43" s="5">
        <f t="shared" si="29"/>
        <v>-5.6597423847397579</v>
      </c>
      <c r="AL43" s="5">
        <f t="shared" si="30"/>
        <v>-0.56606406687313893</v>
      </c>
      <c r="AM43" s="4">
        <f t="shared" si="31"/>
        <v>5.2258421234029209</v>
      </c>
      <c r="AN43" s="4">
        <f t="shared" si="32"/>
        <v>0.32042852780495751</v>
      </c>
      <c r="AP43" s="4">
        <f t="shared" si="33"/>
        <v>-6.2258064516128968</v>
      </c>
      <c r="AQ43" s="4">
        <f t="shared" si="34"/>
        <v>6.0995311544629401E-15</v>
      </c>
      <c r="AR43" s="4">
        <f t="shared" si="35"/>
        <v>-6.2258064516128968</v>
      </c>
      <c r="AS43" s="4">
        <f t="shared" si="36"/>
        <v>1.219906230892588E-14</v>
      </c>
    </row>
    <row r="44" spans="1:45" x14ac:dyDescent="0.2">
      <c r="A44" s="1">
        <v>4.0833333333357587</v>
      </c>
      <c r="B44" s="2">
        <v>134</v>
      </c>
      <c r="C44" s="5"/>
      <c r="E44" s="2">
        <v>1</v>
      </c>
      <c r="F44" s="2">
        <f t="shared" si="4"/>
        <v>0.86602540377682069</v>
      </c>
      <c r="G44" s="2">
        <f t="shared" si="5"/>
        <v>0.50000000001319478</v>
      </c>
      <c r="H44" s="2">
        <f t="shared" si="6"/>
        <v>0.4999999999736105</v>
      </c>
      <c r="I44" s="2">
        <f t="shared" si="7"/>
        <v>0.86602540379967463</v>
      </c>
      <c r="J44" s="2">
        <f t="shared" si="8"/>
        <v>0.74999999998680533</v>
      </c>
      <c r="K44" s="2">
        <f t="shared" si="9"/>
        <v>0.43301270189983737</v>
      </c>
      <c r="L44" s="2">
        <f t="shared" si="10"/>
        <v>0.25000000001319478</v>
      </c>
      <c r="M44" s="2">
        <f t="shared" si="11"/>
        <v>0.43301270186555635</v>
      </c>
      <c r="N44" s="2">
        <f t="shared" si="12"/>
        <v>0.75000000000659739</v>
      </c>
      <c r="O44" s="2">
        <f t="shared" si="13"/>
        <v>0.43301270191126434</v>
      </c>
      <c r="P44" s="2">
        <f t="shared" si="14"/>
        <v>0.24999999999340264</v>
      </c>
      <c r="Q44" s="2">
        <f t="shared" si="15"/>
        <v>0.43301270187698332</v>
      </c>
      <c r="R44" s="2">
        <f t="shared" si="16"/>
        <v>0.2499999999736105</v>
      </c>
      <c r="S44" s="2">
        <f t="shared" si="17"/>
        <v>0.75000000002638945</v>
      </c>
      <c r="T44" s="5">
        <f t="shared" si="18"/>
        <v>134</v>
      </c>
      <c r="U44" s="2">
        <f t="shared" si="19"/>
        <v>116.04740410609398</v>
      </c>
      <c r="V44" s="2">
        <f t="shared" si="20"/>
        <v>67.0000000017681</v>
      </c>
      <c r="W44" s="2">
        <f t="shared" si="21"/>
        <v>66.999999996463814</v>
      </c>
      <c r="X44" s="2">
        <f t="shared" si="22"/>
        <v>116.0474041091564</v>
      </c>
      <c r="Z44" s="2">
        <f t="shared" si="0"/>
        <v>135.41734271481562</v>
      </c>
      <c r="AA44" s="5">
        <f t="shared" si="23"/>
        <v>-2.2258064516128968</v>
      </c>
      <c r="AB44" s="5">
        <f t="shared" si="24"/>
        <v>-1.4173427148156179</v>
      </c>
      <c r="AC44" s="5">
        <f t="shared" si="25"/>
        <v>-0.8084637367972789</v>
      </c>
      <c r="AD44" s="5">
        <f t="shared" si="37"/>
        <v>4.9542143600415951</v>
      </c>
      <c r="AE44" s="5">
        <f t="shared" si="37"/>
        <v>2.0088603712409059</v>
      </c>
      <c r="AF44" s="5">
        <f t="shared" si="37"/>
        <v>0.65361361371621984</v>
      </c>
      <c r="AG44" s="2">
        <f t="shared" si="2"/>
        <v>135.22015709558548</v>
      </c>
      <c r="AH44" s="2">
        <f t="shared" si="3"/>
        <v>136.35547172088218</v>
      </c>
      <c r="AI44" s="5">
        <f t="shared" si="27"/>
        <v>-1.2201570955854777</v>
      </c>
      <c r="AJ44" s="5">
        <f t="shared" si="28"/>
        <v>-1.0056493560274191</v>
      </c>
      <c r="AK44" s="5">
        <f t="shared" si="29"/>
        <v>-2.3554717208821785</v>
      </c>
      <c r="AL44" s="5">
        <f t="shared" si="30"/>
        <v>0.12966526926928168</v>
      </c>
      <c r="AM44" s="4">
        <f t="shared" si="31"/>
        <v>1.0113306272783629</v>
      </c>
      <c r="AN44" s="4">
        <f t="shared" si="32"/>
        <v>1.6813082054675323E-2</v>
      </c>
      <c r="AP44" s="4">
        <f t="shared" si="33"/>
        <v>-1.9276049309871115</v>
      </c>
      <c r="AQ44" s="4">
        <f t="shared" si="34"/>
        <v>-1.1129032258358174</v>
      </c>
      <c r="AR44" s="4">
        <f t="shared" si="35"/>
        <v>-1.1129032257477105</v>
      </c>
      <c r="AS44" s="4">
        <f t="shared" si="36"/>
        <v>-1.9276049310379799</v>
      </c>
    </row>
    <row r="45" spans="1:45" x14ac:dyDescent="0.2">
      <c r="A45" s="1">
        <v>4.1666666666642413</v>
      </c>
      <c r="B45" s="2">
        <v>120</v>
      </c>
      <c r="C45" s="5"/>
      <c r="E45" s="2">
        <v>1</v>
      </c>
      <c r="F45" s="2">
        <f t="shared" si="4"/>
        <v>0.50000000001319811</v>
      </c>
      <c r="G45" s="2">
        <f t="shared" si="5"/>
        <v>0.8660254037768188</v>
      </c>
      <c r="H45" s="2">
        <f t="shared" si="6"/>
        <v>-0.49999999997360389</v>
      </c>
      <c r="I45" s="2">
        <f t="shared" si="7"/>
        <v>0.86602540379967841</v>
      </c>
      <c r="J45" s="2">
        <f t="shared" si="8"/>
        <v>0.25000000001319811</v>
      </c>
      <c r="K45" s="2">
        <f t="shared" si="9"/>
        <v>0.43301270189983931</v>
      </c>
      <c r="L45" s="2">
        <f t="shared" si="10"/>
        <v>0.749999999986802</v>
      </c>
      <c r="M45" s="2">
        <f t="shared" si="11"/>
        <v>-0.249999999993401</v>
      </c>
      <c r="N45" s="2">
        <f t="shared" si="12"/>
        <v>0.43301270191126912</v>
      </c>
      <c r="O45" s="2">
        <f t="shared" si="13"/>
        <v>0.75000000000659905</v>
      </c>
      <c r="P45" s="2">
        <f t="shared" si="14"/>
        <v>-0.43301270186554969</v>
      </c>
      <c r="Q45" s="2">
        <f t="shared" si="15"/>
        <v>-0.43301270187697949</v>
      </c>
      <c r="R45" s="2">
        <f t="shared" si="16"/>
        <v>0.24999999997360389</v>
      </c>
      <c r="S45" s="2">
        <f t="shared" si="17"/>
        <v>0.750000000026396</v>
      </c>
      <c r="T45" s="5">
        <f t="shared" si="18"/>
        <v>120</v>
      </c>
      <c r="U45" s="2">
        <f t="shared" si="19"/>
        <v>60.000000001583771</v>
      </c>
      <c r="V45" s="2">
        <f t="shared" si="20"/>
        <v>103.92304845321826</v>
      </c>
      <c r="W45" s="2">
        <f t="shared" si="21"/>
        <v>-59.999999996832464</v>
      </c>
      <c r="X45" s="2">
        <f t="shared" si="22"/>
        <v>103.92304845596141</v>
      </c>
      <c r="Z45" s="2">
        <f t="shared" si="0"/>
        <v>137.44761807333859</v>
      </c>
      <c r="AA45" s="5">
        <f t="shared" si="23"/>
        <v>-16.225806451612897</v>
      </c>
      <c r="AB45" s="5">
        <f t="shared" si="24"/>
        <v>-17.447618073338589</v>
      </c>
      <c r="AC45" s="5">
        <f t="shared" si="25"/>
        <v>1.221811621725692</v>
      </c>
      <c r="AD45" s="5">
        <f t="shared" si="37"/>
        <v>263.2767950052027</v>
      </c>
      <c r="AE45" s="5">
        <f t="shared" si="37"/>
        <v>304.41937643309137</v>
      </c>
      <c r="AF45" s="5">
        <f t="shared" si="37"/>
        <v>1.4928236389839655</v>
      </c>
      <c r="AG45" s="2">
        <f t="shared" si="2"/>
        <v>136.75188873722246</v>
      </c>
      <c r="AH45" s="2">
        <f t="shared" si="3"/>
        <v>136.85401543776817</v>
      </c>
      <c r="AI45" s="5">
        <f t="shared" si="27"/>
        <v>-16.751888737222458</v>
      </c>
      <c r="AJ45" s="5">
        <f t="shared" si="28"/>
        <v>0.5260822856095615</v>
      </c>
      <c r="AK45" s="5">
        <f t="shared" si="29"/>
        <v>-16.854015437768169</v>
      </c>
      <c r="AL45" s="5">
        <f t="shared" si="30"/>
        <v>0.62820898615527199</v>
      </c>
      <c r="AM45" s="4">
        <f t="shared" si="31"/>
        <v>0.27676257123218023</v>
      </c>
      <c r="AN45" s="4">
        <f t="shared" si="32"/>
        <v>0.3946465302862347</v>
      </c>
      <c r="AP45" s="4">
        <f t="shared" si="33"/>
        <v>-8.1129032260205989</v>
      </c>
      <c r="AQ45" s="4">
        <f t="shared" si="34"/>
        <v>-14.05196058386257</v>
      </c>
      <c r="AR45" s="4">
        <f t="shared" si="35"/>
        <v>8.112903225378151</v>
      </c>
      <c r="AS45" s="4">
        <f t="shared" si="36"/>
        <v>-14.051960584233486</v>
      </c>
    </row>
    <row r="46" spans="1:45" x14ac:dyDescent="0.2">
      <c r="A46" s="1">
        <v>4.25</v>
      </c>
      <c r="B46" s="2">
        <v>130</v>
      </c>
      <c r="C46" s="5"/>
      <c r="E46" s="2">
        <v>1</v>
      </c>
      <c r="F46" s="2">
        <f t="shared" si="4"/>
        <v>-7.3540706012500023E-16</v>
      </c>
      <c r="G46" s="2">
        <f t="shared" si="5"/>
        <v>1</v>
      </c>
      <c r="H46" s="2">
        <f t="shared" si="6"/>
        <v>-1</v>
      </c>
      <c r="I46" s="2">
        <f t="shared" si="7"/>
        <v>-1.4708141202500005E-15</v>
      </c>
      <c r="J46" s="2">
        <f t="shared" si="8"/>
        <v>5.4082354408169567E-31</v>
      </c>
      <c r="K46" s="2">
        <f t="shared" si="9"/>
        <v>-7.3540706012500023E-16</v>
      </c>
      <c r="L46" s="2">
        <f t="shared" si="10"/>
        <v>1</v>
      </c>
      <c r="M46" s="2">
        <f t="shared" si="11"/>
        <v>7.3540706012500023E-16</v>
      </c>
      <c r="N46" s="2">
        <f t="shared" si="12"/>
        <v>1.0816470881633913E-30</v>
      </c>
      <c r="O46" s="2">
        <f t="shared" si="13"/>
        <v>-1.4708141202500005E-15</v>
      </c>
      <c r="P46" s="2">
        <f t="shared" si="14"/>
        <v>-1</v>
      </c>
      <c r="Q46" s="2">
        <f t="shared" si="15"/>
        <v>1.4708141202500005E-15</v>
      </c>
      <c r="R46" s="2">
        <f t="shared" si="16"/>
        <v>1</v>
      </c>
      <c r="S46" s="2">
        <f t="shared" si="17"/>
        <v>2.1632941763267827E-30</v>
      </c>
      <c r="T46" s="5">
        <f t="shared" si="18"/>
        <v>130</v>
      </c>
      <c r="U46" s="2">
        <f t="shared" si="19"/>
        <v>-9.5602917816250032E-14</v>
      </c>
      <c r="V46" s="2">
        <f t="shared" si="20"/>
        <v>130</v>
      </c>
      <c r="W46" s="2">
        <f t="shared" si="21"/>
        <v>-130</v>
      </c>
      <c r="X46" s="2">
        <f t="shared" si="22"/>
        <v>-1.9120583563250006E-13</v>
      </c>
      <c r="Z46" s="2">
        <f t="shared" si="0"/>
        <v>138.62310874906512</v>
      </c>
      <c r="AA46" s="5">
        <f t="shared" si="23"/>
        <v>-6.2258064516128968</v>
      </c>
      <c r="AB46" s="5">
        <f t="shared" si="24"/>
        <v>-8.6231087490651248</v>
      </c>
      <c r="AC46" s="5">
        <f t="shared" si="25"/>
        <v>2.397302297452228</v>
      </c>
      <c r="AD46" s="5">
        <f t="shared" si="37"/>
        <v>38.760665972944771</v>
      </c>
      <c r="AE46" s="5">
        <f t="shared" si="37"/>
        <v>74.358004498203499</v>
      </c>
      <c r="AF46" s="5">
        <f t="shared" si="37"/>
        <v>5.7470583053697304</v>
      </c>
      <c r="AG46" s="2">
        <f t="shared" si="2"/>
        <v>138.12456503215284</v>
      </c>
      <c r="AH46" s="2">
        <f t="shared" si="3"/>
        <v>136.65682981856432</v>
      </c>
      <c r="AI46" s="5">
        <f t="shared" si="27"/>
        <v>-8.1245650321528444</v>
      </c>
      <c r="AJ46" s="5">
        <f t="shared" si="28"/>
        <v>1.8987585805399476</v>
      </c>
      <c r="AK46" s="5">
        <f t="shared" si="29"/>
        <v>-6.6568298185643187</v>
      </c>
      <c r="AL46" s="5">
        <f t="shared" si="30"/>
        <v>0.43102336695142185</v>
      </c>
      <c r="AM46" s="4">
        <f t="shared" si="31"/>
        <v>3.6052841471740766</v>
      </c>
      <c r="AN46" s="4">
        <f t="shared" si="32"/>
        <v>0.18578114285814004</v>
      </c>
      <c r="AP46" s="4">
        <f t="shared" si="33"/>
        <v>4.5785020194879001E-15</v>
      </c>
      <c r="AQ46" s="4">
        <f t="shared" si="34"/>
        <v>-6.2258064516128968</v>
      </c>
      <c r="AR46" s="4">
        <f t="shared" si="35"/>
        <v>6.2258064516128968</v>
      </c>
      <c r="AS46" s="4">
        <f t="shared" si="36"/>
        <v>9.1570040389758002E-15</v>
      </c>
    </row>
    <row r="47" spans="1:45" x14ac:dyDescent="0.2">
      <c r="A47" s="1">
        <v>4.3333333333357587</v>
      </c>
      <c r="B47" s="2">
        <v>124</v>
      </c>
      <c r="C47" s="5"/>
      <c r="E47" s="2">
        <v>1</v>
      </c>
      <c r="F47" s="2">
        <f t="shared" si="4"/>
        <v>-0.50000000001319622</v>
      </c>
      <c r="G47" s="2">
        <f t="shared" si="5"/>
        <v>0.8660254037768198</v>
      </c>
      <c r="H47" s="2">
        <f t="shared" si="6"/>
        <v>-0.4999999999736075</v>
      </c>
      <c r="I47" s="2">
        <f t="shared" si="7"/>
        <v>-0.86602540379967641</v>
      </c>
      <c r="J47" s="2">
        <f t="shared" si="8"/>
        <v>0.25000000001319622</v>
      </c>
      <c r="K47" s="2">
        <f t="shared" si="9"/>
        <v>-0.43301270189983815</v>
      </c>
      <c r="L47" s="2">
        <f t="shared" si="10"/>
        <v>0.74999999998680378</v>
      </c>
      <c r="M47" s="2">
        <f t="shared" si="11"/>
        <v>0.24999999999340186</v>
      </c>
      <c r="N47" s="2">
        <f t="shared" si="12"/>
        <v>0.43301270191126645</v>
      </c>
      <c r="O47" s="2">
        <f t="shared" si="13"/>
        <v>-0.75000000000659817</v>
      </c>
      <c r="P47" s="2">
        <f t="shared" si="14"/>
        <v>-0.43301270186555335</v>
      </c>
      <c r="Q47" s="2">
        <f t="shared" si="15"/>
        <v>0.43301270187698165</v>
      </c>
      <c r="R47" s="2">
        <f t="shared" si="16"/>
        <v>0.2499999999736075</v>
      </c>
      <c r="S47" s="2">
        <f t="shared" si="17"/>
        <v>0.75000000002639255</v>
      </c>
      <c r="T47" s="5">
        <f t="shared" si="18"/>
        <v>124</v>
      </c>
      <c r="U47" s="2">
        <f t="shared" si="19"/>
        <v>-62.00000000163633</v>
      </c>
      <c r="V47" s="2">
        <f t="shared" si="20"/>
        <v>107.38715006832565</v>
      </c>
      <c r="W47" s="2">
        <f t="shared" si="21"/>
        <v>-61.999999996727333</v>
      </c>
      <c r="X47" s="2">
        <f t="shared" si="22"/>
        <v>-107.38715007115988</v>
      </c>
      <c r="Z47" s="2">
        <f t="shared" si="0"/>
        <v>138.77319285630111</v>
      </c>
      <c r="AA47" s="5">
        <f t="shared" si="23"/>
        <v>-12.225806451612897</v>
      </c>
      <c r="AB47" s="5">
        <f t="shared" si="24"/>
        <v>-14.773192856301108</v>
      </c>
      <c r="AC47" s="5">
        <f t="shared" si="25"/>
        <v>2.5473864046882113</v>
      </c>
      <c r="AD47" s="5">
        <f t="shared" si="37"/>
        <v>149.47034339229953</v>
      </c>
      <c r="AE47" s="5">
        <f t="shared" si="37"/>
        <v>218.2472271694661</v>
      </c>
      <c r="AF47" s="5">
        <f t="shared" si="37"/>
        <v>6.4891774947903311</v>
      </c>
      <c r="AG47" s="2">
        <f t="shared" si="2"/>
        <v>138.97037847553125</v>
      </c>
      <c r="AH47" s="2">
        <f t="shared" si="3"/>
        <v>135.9611004824219</v>
      </c>
      <c r="AI47" s="5">
        <f t="shared" si="27"/>
        <v>-14.970378475531248</v>
      </c>
      <c r="AJ47" s="5">
        <f t="shared" si="28"/>
        <v>2.7445720239183515</v>
      </c>
      <c r="AK47" s="5">
        <f t="shared" si="29"/>
        <v>-11.961100482421898</v>
      </c>
      <c r="AL47" s="5">
        <f t="shared" si="30"/>
        <v>-0.26470596919099876</v>
      </c>
      <c r="AM47" s="4">
        <f t="shared" si="31"/>
        <v>7.5326755944752763</v>
      </c>
      <c r="AN47" s="4">
        <f t="shared" si="32"/>
        <v>7.0069250125345983E-2</v>
      </c>
      <c r="AP47" s="4">
        <f t="shared" si="33"/>
        <v>6.1129032259677825</v>
      </c>
      <c r="AQ47" s="4">
        <f t="shared" si="34"/>
        <v>-10.587858968755308</v>
      </c>
      <c r="AR47" s="4">
        <f t="shared" si="35"/>
        <v>6.1129032254837785</v>
      </c>
      <c r="AS47" s="4">
        <f t="shared" si="36"/>
        <v>10.587858969034748</v>
      </c>
    </row>
    <row r="48" spans="1:45" x14ac:dyDescent="0.2">
      <c r="A48" s="1">
        <v>4.4166666666642413</v>
      </c>
      <c r="B48" s="2">
        <v>121</v>
      </c>
      <c r="C48" s="5"/>
      <c r="E48" s="2">
        <v>1</v>
      </c>
      <c r="F48" s="2">
        <f t="shared" si="4"/>
        <v>-0.86602540377681958</v>
      </c>
      <c r="G48" s="2">
        <f t="shared" si="5"/>
        <v>0.50000000001319655</v>
      </c>
      <c r="H48" s="2">
        <f t="shared" si="6"/>
        <v>0.49999999997360689</v>
      </c>
      <c r="I48" s="2">
        <f t="shared" si="7"/>
        <v>-0.86602540379967674</v>
      </c>
      <c r="J48" s="2">
        <f t="shared" si="8"/>
        <v>0.74999999998680333</v>
      </c>
      <c r="K48" s="2">
        <f t="shared" si="9"/>
        <v>-0.43301270189983831</v>
      </c>
      <c r="L48" s="2">
        <f t="shared" si="10"/>
        <v>0.25000000001319655</v>
      </c>
      <c r="M48" s="2">
        <f t="shared" si="11"/>
        <v>-0.43301270186555268</v>
      </c>
      <c r="N48" s="2">
        <f t="shared" si="12"/>
        <v>0.75000000000659828</v>
      </c>
      <c r="O48" s="2">
        <f t="shared" si="13"/>
        <v>-0.4330127019112669</v>
      </c>
      <c r="P48" s="2">
        <f t="shared" si="14"/>
        <v>0.24999999999340172</v>
      </c>
      <c r="Q48" s="2">
        <f t="shared" si="15"/>
        <v>-0.43301270187698127</v>
      </c>
      <c r="R48" s="2">
        <f t="shared" si="16"/>
        <v>0.24999999997360689</v>
      </c>
      <c r="S48" s="2">
        <f t="shared" si="17"/>
        <v>0.75000000002639311</v>
      </c>
      <c r="T48" s="5">
        <f t="shared" si="18"/>
        <v>121</v>
      </c>
      <c r="U48" s="2">
        <f t="shared" si="19"/>
        <v>-104.78907385699517</v>
      </c>
      <c r="V48" s="2">
        <f t="shared" si="20"/>
        <v>60.500000001596781</v>
      </c>
      <c r="W48" s="2">
        <f t="shared" si="21"/>
        <v>60.499999996806437</v>
      </c>
      <c r="X48" s="2">
        <f t="shared" si="22"/>
        <v>-104.78907385976089</v>
      </c>
      <c r="Z48" s="2">
        <f t="shared" si="0"/>
        <v>138.36696470215512</v>
      </c>
      <c r="AA48" s="5">
        <f t="shared" si="23"/>
        <v>-15.225806451612897</v>
      </c>
      <c r="AB48" s="5">
        <f t="shared" si="24"/>
        <v>-17.366964702155116</v>
      </c>
      <c r="AC48" s="5">
        <f t="shared" si="25"/>
        <v>2.1411582505422189</v>
      </c>
      <c r="AD48" s="5">
        <f t="shared" si="37"/>
        <v>231.82518210197691</v>
      </c>
      <c r="AE48" s="5">
        <f t="shared" si="37"/>
        <v>301.61146296590175</v>
      </c>
      <c r="AF48" s="5">
        <f t="shared" si="37"/>
        <v>4.5845586538650149</v>
      </c>
      <c r="AG48" s="2">
        <f t="shared" si="2"/>
        <v>139.06269403827125</v>
      </c>
      <c r="AH48" s="2">
        <f t="shared" si="3"/>
        <v>135.46255676553591</v>
      </c>
      <c r="AI48" s="5">
        <f t="shared" si="27"/>
        <v>-18.062694038271246</v>
      </c>
      <c r="AJ48" s="5">
        <f t="shared" si="28"/>
        <v>2.8368875866583494</v>
      </c>
      <c r="AK48" s="5">
        <f t="shared" si="29"/>
        <v>-14.462556765535908</v>
      </c>
      <c r="AL48" s="5">
        <f t="shared" si="30"/>
        <v>-0.76324968607698906</v>
      </c>
      <c r="AM48" s="4">
        <f t="shared" si="31"/>
        <v>8.0479311793362331</v>
      </c>
      <c r="AN48" s="4">
        <f t="shared" si="32"/>
        <v>0.58255008329662239</v>
      </c>
      <c r="AP48" s="4">
        <f t="shared" si="33"/>
        <v>13.185935180085764</v>
      </c>
      <c r="AQ48" s="4">
        <f t="shared" si="34"/>
        <v>-7.6129032260073766</v>
      </c>
      <c r="AR48" s="4">
        <f t="shared" si="35"/>
        <v>-7.6129032254045921</v>
      </c>
      <c r="AS48" s="4">
        <f t="shared" si="36"/>
        <v>13.185935180433782</v>
      </c>
    </row>
    <row r="49" spans="1:45" x14ac:dyDescent="0.2">
      <c r="A49" s="1">
        <v>4.5</v>
      </c>
      <c r="B49" s="2">
        <v>112</v>
      </c>
      <c r="C49" s="5"/>
      <c r="E49" s="2">
        <v>1</v>
      </c>
      <c r="F49" s="2">
        <f t="shared" si="4"/>
        <v>-1</v>
      </c>
      <c r="G49" s="2">
        <f t="shared" si="5"/>
        <v>1.1021821192326179E-15</v>
      </c>
      <c r="H49" s="2">
        <f t="shared" si="6"/>
        <v>1</v>
      </c>
      <c r="I49" s="2">
        <f t="shared" si="7"/>
        <v>-2.2043642384652358E-15</v>
      </c>
      <c r="J49" s="2">
        <f t="shared" si="8"/>
        <v>1</v>
      </c>
      <c r="K49" s="2">
        <f t="shared" si="9"/>
        <v>-1.1021821192326179E-15</v>
      </c>
      <c r="L49" s="2">
        <f t="shared" si="10"/>
        <v>1.2148054239561048E-30</v>
      </c>
      <c r="M49" s="2">
        <f t="shared" si="11"/>
        <v>-1</v>
      </c>
      <c r="N49" s="2">
        <f t="shared" si="12"/>
        <v>2.2043642384652358E-15</v>
      </c>
      <c r="O49" s="2">
        <f t="shared" si="13"/>
        <v>-2.4296108479122096E-30</v>
      </c>
      <c r="P49" s="2">
        <f t="shared" si="14"/>
        <v>1.1021821192326179E-15</v>
      </c>
      <c r="Q49" s="2">
        <f t="shared" si="15"/>
        <v>-2.2043642384652358E-15</v>
      </c>
      <c r="R49" s="2">
        <f t="shared" si="16"/>
        <v>1</v>
      </c>
      <c r="S49" s="2">
        <f t="shared" si="17"/>
        <v>4.8592216958244193E-30</v>
      </c>
      <c r="T49" s="5">
        <f t="shared" si="18"/>
        <v>112</v>
      </c>
      <c r="U49" s="2">
        <f t="shared" si="19"/>
        <v>-112</v>
      </c>
      <c r="V49" s="2">
        <f t="shared" si="20"/>
        <v>1.2344439735405321E-13</v>
      </c>
      <c r="W49" s="2">
        <f t="shared" si="21"/>
        <v>112</v>
      </c>
      <c r="X49" s="2">
        <f t="shared" si="22"/>
        <v>-2.4688879470810641E-13</v>
      </c>
      <c r="Z49" s="2">
        <f t="shared" si="0"/>
        <v>137.87823212299</v>
      </c>
      <c r="AA49" s="5">
        <f t="shared" si="23"/>
        <v>-24.225806451612897</v>
      </c>
      <c r="AB49" s="5">
        <f t="shared" si="24"/>
        <v>-25.878232122989999</v>
      </c>
      <c r="AC49" s="5">
        <f t="shared" si="25"/>
        <v>1.6524256713771024</v>
      </c>
      <c r="AD49" s="5">
        <f t="shared" si="37"/>
        <v>586.88969823100911</v>
      </c>
      <c r="AE49" s="5">
        <f t="shared" si="37"/>
        <v>669.68289781135149</v>
      </c>
      <c r="AF49" s="5">
        <f t="shared" si="37"/>
        <v>2.7305105994260677</v>
      </c>
      <c r="AG49" s="2">
        <f t="shared" si="2"/>
        <v>138.37677583990228</v>
      </c>
      <c r="AH49" s="2">
        <f t="shared" si="3"/>
        <v>135.65974238473976</v>
      </c>
      <c r="AI49" s="5">
        <f t="shared" si="27"/>
        <v>-26.37677583990228</v>
      </c>
      <c r="AJ49" s="5">
        <f t="shared" si="28"/>
        <v>2.1509693882893828</v>
      </c>
      <c r="AK49" s="5">
        <f t="shared" si="29"/>
        <v>-23.659742384739758</v>
      </c>
      <c r="AL49" s="5">
        <f t="shared" si="30"/>
        <v>-0.56606406687313893</v>
      </c>
      <c r="AM49" s="4">
        <f t="shared" si="31"/>
        <v>4.6266693093580011</v>
      </c>
      <c r="AN49" s="4">
        <f t="shared" si="32"/>
        <v>0.32042852780495751</v>
      </c>
      <c r="AP49" s="4">
        <f t="shared" si="33"/>
        <v>24.225806451612897</v>
      </c>
      <c r="AQ49" s="4">
        <f t="shared" si="34"/>
        <v>-2.670125069495793E-14</v>
      </c>
      <c r="AR49" s="4">
        <f t="shared" si="35"/>
        <v>-24.225806451612897</v>
      </c>
      <c r="AS49" s="4">
        <f t="shared" si="36"/>
        <v>5.3402501389915861E-14</v>
      </c>
    </row>
    <row r="50" spans="1:45" x14ac:dyDescent="0.2">
      <c r="A50" s="1">
        <v>4.5833333333357587</v>
      </c>
      <c r="B50" s="2">
        <v>156</v>
      </c>
      <c r="C50" s="5"/>
      <c r="E50" s="2">
        <v>1</v>
      </c>
      <c r="F50" s="2">
        <f t="shared" si="4"/>
        <v>-0.86602540377682069</v>
      </c>
      <c r="G50" s="2">
        <f t="shared" si="5"/>
        <v>-0.50000000001319467</v>
      </c>
      <c r="H50" s="2">
        <f t="shared" si="6"/>
        <v>0.49999999997361072</v>
      </c>
      <c r="I50" s="2">
        <f t="shared" si="7"/>
        <v>0.86602540379967452</v>
      </c>
      <c r="J50" s="2">
        <f t="shared" si="8"/>
        <v>0.74999999998680533</v>
      </c>
      <c r="K50" s="2">
        <f t="shared" si="9"/>
        <v>0.43301270189983726</v>
      </c>
      <c r="L50" s="2">
        <f t="shared" si="10"/>
        <v>0.25000000001319467</v>
      </c>
      <c r="M50" s="2">
        <f t="shared" si="11"/>
        <v>-0.43301270186555657</v>
      </c>
      <c r="N50" s="2">
        <f t="shared" si="12"/>
        <v>-0.75000000000659728</v>
      </c>
      <c r="O50" s="2">
        <f t="shared" si="13"/>
        <v>-0.43301270191126418</v>
      </c>
      <c r="P50" s="2">
        <f t="shared" si="14"/>
        <v>-0.24999999999340269</v>
      </c>
      <c r="Q50" s="2">
        <f t="shared" si="15"/>
        <v>0.43301270187698349</v>
      </c>
      <c r="R50" s="2">
        <f t="shared" si="16"/>
        <v>0.24999999997361072</v>
      </c>
      <c r="S50" s="2">
        <f t="shared" si="17"/>
        <v>0.75000000002638934</v>
      </c>
      <c r="T50" s="5">
        <f t="shared" si="18"/>
        <v>156</v>
      </c>
      <c r="U50" s="2">
        <f t="shared" si="19"/>
        <v>-135.09996298918404</v>
      </c>
      <c r="V50" s="2">
        <f t="shared" si="20"/>
        <v>-78.000000002058371</v>
      </c>
      <c r="W50" s="2">
        <f t="shared" si="21"/>
        <v>77.999999995883272</v>
      </c>
      <c r="X50" s="2">
        <f t="shared" si="22"/>
        <v>135.09996299274923</v>
      </c>
      <c r="Z50" s="2">
        <f t="shared" si="0"/>
        <v>137.29360072694874</v>
      </c>
      <c r="AA50" s="5">
        <f t="shared" si="23"/>
        <v>19.774193548387103</v>
      </c>
      <c r="AB50" s="5">
        <f t="shared" si="24"/>
        <v>18.706399273051261</v>
      </c>
      <c r="AC50" s="5">
        <f t="shared" si="25"/>
        <v>1.0677942753358423</v>
      </c>
      <c r="AD50" s="5">
        <f t="shared" si="37"/>
        <v>391.01873048907413</v>
      </c>
      <c r="AE50" s="5">
        <f t="shared" si="37"/>
        <v>349.92937376281276</v>
      </c>
      <c r="AF50" s="5">
        <f t="shared" si="37"/>
        <v>1.1401846144399965</v>
      </c>
      <c r="AG50" s="2">
        <f t="shared" si="2"/>
        <v>137.0964151077186</v>
      </c>
      <c r="AH50" s="2">
        <f t="shared" si="3"/>
        <v>136.35547172088218</v>
      </c>
      <c r="AI50" s="5">
        <f t="shared" si="27"/>
        <v>18.903584892281401</v>
      </c>
      <c r="AJ50" s="5">
        <f t="shared" si="28"/>
        <v>0.87060865610570204</v>
      </c>
      <c r="AK50" s="5">
        <f t="shared" si="29"/>
        <v>19.644528279117822</v>
      </c>
      <c r="AL50" s="5">
        <f t="shared" si="30"/>
        <v>0.12966526926928168</v>
      </c>
      <c r="AM50" s="4">
        <f t="shared" si="31"/>
        <v>0.75795943208617655</v>
      </c>
      <c r="AN50" s="4">
        <f t="shared" si="32"/>
        <v>1.6813082054675323E-2</v>
      </c>
      <c r="AP50" s="4">
        <f t="shared" si="33"/>
        <v>-17.124953952102945</v>
      </c>
      <c r="AQ50" s="4">
        <f t="shared" si="34"/>
        <v>-9.8870967744544647</v>
      </c>
      <c r="AR50" s="4">
        <f t="shared" si="35"/>
        <v>9.8870967736717255</v>
      </c>
      <c r="AS50" s="4">
        <f t="shared" si="36"/>
        <v>17.124953952554861</v>
      </c>
    </row>
    <row r="51" spans="1:45" x14ac:dyDescent="0.2">
      <c r="A51" s="1">
        <v>4.6666666666642413</v>
      </c>
      <c r="B51" s="2">
        <v>125</v>
      </c>
      <c r="C51" s="5"/>
      <c r="E51" s="2">
        <v>1</v>
      </c>
      <c r="F51" s="2">
        <f t="shared" si="4"/>
        <v>-0.50000000001319811</v>
      </c>
      <c r="G51" s="2">
        <f t="shared" si="5"/>
        <v>-0.86602540377681869</v>
      </c>
      <c r="H51" s="2">
        <f t="shared" si="6"/>
        <v>-0.49999999997360367</v>
      </c>
      <c r="I51" s="2">
        <f t="shared" si="7"/>
        <v>0.86602540379967863</v>
      </c>
      <c r="J51" s="2">
        <f t="shared" si="8"/>
        <v>0.25000000001319811</v>
      </c>
      <c r="K51" s="2">
        <f t="shared" si="9"/>
        <v>0.43301270189983926</v>
      </c>
      <c r="L51" s="2">
        <f t="shared" si="10"/>
        <v>0.74999999998680189</v>
      </c>
      <c r="M51" s="2">
        <f t="shared" si="11"/>
        <v>0.24999999999340089</v>
      </c>
      <c r="N51" s="2">
        <f t="shared" si="12"/>
        <v>-0.43301270191126923</v>
      </c>
      <c r="O51" s="2">
        <f t="shared" si="13"/>
        <v>-0.75000000000659917</v>
      </c>
      <c r="P51" s="2">
        <f t="shared" si="14"/>
        <v>0.43301270186554947</v>
      </c>
      <c r="Q51" s="2">
        <f t="shared" si="15"/>
        <v>-0.43301270187697943</v>
      </c>
      <c r="R51" s="2">
        <f t="shared" si="16"/>
        <v>0.24999999997360367</v>
      </c>
      <c r="S51" s="2">
        <f t="shared" si="17"/>
        <v>0.75000000002639644</v>
      </c>
      <c r="T51" s="5">
        <f t="shared" si="18"/>
        <v>125</v>
      </c>
      <c r="U51" s="2">
        <f t="shared" si="19"/>
        <v>-62.500000001649767</v>
      </c>
      <c r="V51" s="2">
        <f t="shared" si="20"/>
        <v>-108.25317547210234</v>
      </c>
      <c r="W51" s="2">
        <f t="shared" si="21"/>
        <v>-62.49999999670046</v>
      </c>
      <c r="X51" s="2">
        <f t="shared" si="22"/>
        <v>108.25317547495983</v>
      </c>
      <c r="Z51" s="2">
        <f t="shared" si="0"/>
        <v>136.26041280219775</v>
      </c>
      <c r="AA51" s="5">
        <f t="shared" si="23"/>
        <v>-11.225806451612897</v>
      </c>
      <c r="AB51" s="5">
        <f t="shared" si="24"/>
        <v>-11.260412802197749</v>
      </c>
      <c r="AC51" s="5">
        <f t="shared" si="25"/>
        <v>3.4606350584851953E-2</v>
      </c>
      <c r="AD51" s="5">
        <f t="shared" si="37"/>
        <v>126.01873048907373</v>
      </c>
      <c r="AE51" s="5">
        <f t="shared" si="37"/>
        <v>126.79689647589896</v>
      </c>
      <c r="AF51" s="5">
        <f t="shared" si="37"/>
        <v>1.197599500801683E-3</v>
      </c>
      <c r="AG51" s="2">
        <f t="shared" si="2"/>
        <v>135.56468346608162</v>
      </c>
      <c r="AH51" s="2">
        <f t="shared" si="3"/>
        <v>136.85401543776817</v>
      </c>
      <c r="AI51" s="5">
        <f t="shared" si="27"/>
        <v>-10.564683466081618</v>
      </c>
      <c r="AJ51" s="5">
        <f t="shared" si="28"/>
        <v>-0.66112298553127857</v>
      </c>
      <c r="AK51" s="5">
        <f t="shared" si="29"/>
        <v>-11.854015437768169</v>
      </c>
      <c r="AL51" s="5">
        <f t="shared" si="30"/>
        <v>0.62820898615527199</v>
      </c>
      <c r="AM51" s="4">
        <f t="shared" si="31"/>
        <v>0.43708360199779117</v>
      </c>
      <c r="AN51" s="4">
        <f t="shared" si="32"/>
        <v>0.3946465302862347</v>
      </c>
      <c r="AP51" s="4">
        <f t="shared" si="33"/>
        <v>5.6129032259546081</v>
      </c>
      <c r="AQ51" s="4">
        <f t="shared" si="34"/>
        <v>9.7218335649784748</v>
      </c>
      <c r="AR51" s="4">
        <f t="shared" si="35"/>
        <v>5.6129032255101281</v>
      </c>
      <c r="AS51" s="4">
        <f t="shared" si="36"/>
        <v>-9.7218335652350962</v>
      </c>
    </row>
    <row r="52" spans="1:45" x14ac:dyDescent="0.2">
      <c r="A52" s="1">
        <v>4.75</v>
      </c>
      <c r="B52" s="2">
        <v>126</v>
      </c>
      <c r="C52" s="5"/>
      <c r="E52" s="2">
        <v>1</v>
      </c>
      <c r="F52" s="2">
        <f t="shared" si="4"/>
        <v>-2.9397712985902359E-15</v>
      </c>
      <c r="G52" s="2">
        <f t="shared" si="5"/>
        <v>-1</v>
      </c>
      <c r="H52" s="2">
        <f t="shared" si="6"/>
        <v>-1</v>
      </c>
      <c r="I52" s="2">
        <f t="shared" si="7"/>
        <v>5.8795425971804719E-15</v>
      </c>
      <c r="J52" s="2">
        <f t="shared" si="8"/>
        <v>8.6422552880149219E-30</v>
      </c>
      <c r="K52" s="2">
        <f t="shared" si="9"/>
        <v>2.9397712985902359E-15</v>
      </c>
      <c r="L52" s="2">
        <f t="shared" si="10"/>
        <v>1</v>
      </c>
      <c r="M52" s="2">
        <f t="shared" si="11"/>
        <v>2.9397712985902359E-15</v>
      </c>
      <c r="N52" s="2">
        <f t="shared" si="12"/>
        <v>-1.7284510576029844E-29</v>
      </c>
      <c r="O52" s="2">
        <f t="shared" si="13"/>
        <v>-5.8795425971804719E-15</v>
      </c>
      <c r="P52" s="2">
        <f t="shared" si="14"/>
        <v>1</v>
      </c>
      <c r="Q52" s="2">
        <f t="shared" si="15"/>
        <v>-5.8795425971804719E-15</v>
      </c>
      <c r="R52" s="2">
        <f t="shared" si="16"/>
        <v>1</v>
      </c>
      <c r="S52" s="2">
        <f t="shared" si="17"/>
        <v>3.4569021152059687E-29</v>
      </c>
      <c r="T52" s="5">
        <f t="shared" si="18"/>
        <v>126</v>
      </c>
      <c r="U52" s="2">
        <f t="shared" si="19"/>
        <v>-3.7041118362236971E-13</v>
      </c>
      <c r="V52" s="2">
        <f t="shared" si="20"/>
        <v>-126</v>
      </c>
      <c r="W52" s="2">
        <f t="shared" si="21"/>
        <v>-126</v>
      </c>
      <c r="X52" s="2">
        <f t="shared" si="22"/>
        <v>7.4082236724473942E-13</v>
      </c>
      <c r="Z52" s="2">
        <f t="shared" si="0"/>
        <v>134.69055088806351</v>
      </c>
      <c r="AA52" s="5">
        <f t="shared" si="23"/>
        <v>-10.225806451612897</v>
      </c>
      <c r="AB52" s="5">
        <f t="shared" si="24"/>
        <v>-8.6905508880635125</v>
      </c>
      <c r="AC52" s="5">
        <f t="shared" si="25"/>
        <v>-1.5352555635493843</v>
      </c>
      <c r="AD52" s="5">
        <f t="shared" si="37"/>
        <v>104.56711758584794</v>
      </c>
      <c r="AE52" s="5">
        <f t="shared" si="37"/>
        <v>75.525674738021507</v>
      </c>
      <c r="AF52" s="5">
        <f t="shared" si="37"/>
        <v>2.3570096454093377</v>
      </c>
      <c r="AG52" s="2">
        <f t="shared" si="2"/>
        <v>134.19200717115123</v>
      </c>
      <c r="AH52" s="2">
        <f t="shared" si="3"/>
        <v>136.65682981856432</v>
      </c>
      <c r="AI52" s="5">
        <f t="shared" si="27"/>
        <v>-8.1920071711512321</v>
      </c>
      <c r="AJ52" s="5">
        <f t="shared" si="28"/>
        <v>-2.0337992804616647</v>
      </c>
      <c r="AK52" s="5">
        <f t="shared" si="29"/>
        <v>-10.656829818564319</v>
      </c>
      <c r="AL52" s="5">
        <f t="shared" si="30"/>
        <v>0.43102336695142185</v>
      </c>
      <c r="AM52" s="4">
        <f t="shared" si="31"/>
        <v>4.1363395132063854</v>
      </c>
      <c r="AN52" s="4">
        <f t="shared" si="32"/>
        <v>0.18578114285814004</v>
      </c>
      <c r="AP52" s="4">
        <f t="shared" si="33"/>
        <v>3.0061532311390456E-14</v>
      </c>
      <c r="AQ52" s="4">
        <f t="shared" si="34"/>
        <v>10.225806451612897</v>
      </c>
      <c r="AR52" s="4">
        <f t="shared" si="35"/>
        <v>10.225806451612897</v>
      </c>
      <c r="AS52" s="4">
        <f t="shared" si="36"/>
        <v>-6.0123064622780912E-14</v>
      </c>
    </row>
    <row r="53" spans="1:45" x14ac:dyDescent="0.2">
      <c r="A53" s="1">
        <v>4.8333333333357587</v>
      </c>
      <c r="B53" s="2">
        <v>125</v>
      </c>
      <c r="C53" s="5"/>
      <c r="E53" s="2">
        <v>1</v>
      </c>
      <c r="F53" s="2">
        <f t="shared" si="4"/>
        <v>0.50000000001319611</v>
      </c>
      <c r="G53" s="2">
        <f t="shared" si="5"/>
        <v>-0.8660254037768198</v>
      </c>
      <c r="H53" s="2">
        <f t="shared" si="6"/>
        <v>-0.49999999997360772</v>
      </c>
      <c r="I53" s="2">
        <f t="shared" si="7"/>
        <v>-0.86602540379967619</v>
      </c>
      <c r="J53" s="2">
        <f t="shared" si="8"/>
        <v>0.25000000001319611</v>
      </c>
      <c r="K53" s="2">
        <f t="shared" si="9"/>
        <v>-0.43301270189983809</v>
      </c>
      <c r="L53" s="2">
        <f t="shared" si="10"/>
        <v>0.74999999998680378</v>
      </c>
      <c r="M53" s="2">
        <f t="shared" si="11"/>
        <v>-0.24999999999340192</v>
      </c>
      <c r="N53" s="2">
        <f t="shared" si="12"/>
        <v>-0.43301270191126628</v>
      </c>
      <c r="O53" s="2">
        <f t="shared" si="13"/>
        <v>0.75000000000659794</v>
      </c>
      <c r="P53" s="2">
        <f t="shared" si="14"/>
        <v>0.43301270186555352</v>
      </c>
      <c r="Q53" s="2">
        <f t="shared" si="15"/>
        <v>0.43301270187698171</v>
      </c>
      <c r="R53" s="2">
        <f t="shared" si="16"/>
        <v>0.24999999997360772</v>
      </c>
      <c r="S53" s="2">
        <f t="shared" si="17"/>
        <v>0.75000000002639222</v>
      </c>
      <c r="T53" s="5">
        <f t="shared" si="18"/>
        <v>125</v>
      </c>
      <c r="U53" s="2">
        <f t="shared" si="19"/>
        <v>62.500000001649511</v>
      </c>
      <c r="V53" s="2">
        <f t="shared" si="20"/>
        <v>-108.25317547210247</v>
      </c>
      <c r="W53" s="2">
        <f t="shared" si="21"/>
        <v>-62.499999996700964</v>
      </c>
      <c r="X53" s="2">
        <f t="shared" si="22"/>
        <v>-108.25317547495952</v>
      </c>
      <c r="Z53" s="2">
        <f t="shared" si="0"/>
        <v>133.14900810854269</v>
      </c>
      <c r="AA53" s="5">
        <f t="shared" si="23"/>
        <v>-11.225806451612897</v>
      </c>
      <c r="AB53" s="5">
        <f t="shared" si="24"/>
        <v>-8.149008108542688</v>
      </c>
      <c r="AC53" s="5">
        <f t="shared" si="25"/>
        <v>-3.0767983430702088</v>
      </c>
      <c r="AD53" s="5">
        <f t="shared" si="37"/>
        <v>126.01873048907373</v>
      </c>
      <c r="AE53" s="5">
        <f t="shared" si="37"/>
        <v>66.406333153094479</v>
      </c>
      <c r="AF53" s="5">
        <f t="shared" si="37"/>
        <v>9.4666880439195822</v>
      </c>
      <c r="AG53" s="2">
        <f t="shared" si="2"/>
        <v>133.34619372777283</v>
      </c>
      <c r="AH53" s="2">
        <f t="shared" si="3"/>
        <v>135.9611004824219</v>
      </c>
      <c r="AI53" s="5">
        <f t="shared" si="27"/>
        <v>-8.3461937277728282</v>
      </c>
      <c r="AJ53" s="5">
        <f t="shared" si="28"/>
        <v>-2.8796127238400686</v>
      </c>
      <c r="AK53" s="5">
        <f t="shared" si="29"/>
        <v>-10.961100482421898</v>
      </c>
      <c r="AL53" s="5">
        <f t="shared" si="30"/>
        <v>-0.26470596919099876</v>
      </c>
      <c r="AM53" s="4">
        <f t="shared" si="31"/>
        <v>8.2921694393016185</v>
      </c>
      <c r="AN53" s="4">
        <f t="shared" si="32"/>
        <v>7.0069250125345983E-2</v>
      </c>
      <c r="AP53" s="4">
        <f t="shared" si="33"/>
        <v>-5.612903225954585</v>
      </c>
      <c r="AQ53" s="4">
        <f t="shared" si="34"/>
        <v>9.7218335649784873</v>
      </c>
      <c r="AR53" s="4">
        <f t="shared" si="35"/>
        <v>5.6129032255101734</v>
      </c>
      <c r="AS53" s="4">
        <f t="shared" si="36"/>
        <v>9.7218335652350696</v>
      </c>
    </row>
    <row r="54" spans="1:45" x14ac:dyDescent="0.2">
      <c r="A54" s="1">
        <v>4.9166666666642413</v>
      </c>
      <c r="B54" s="2">
        <v>122</v>
      </c>
      <c r="C54" s="5"/>
      <c r="E54" s="2">
        <v>1</v>
      </c>
      <c r="F54" s="2">
        <f t="shared" si="4"/>
        <v>0.86602540377681958</v>
      </c>
      <c r="G54" s="2">
        <f t="shared" si="5"/>
        <v>-0.50000000001319667</v>
      </c>
      <c r="H54" s="2">
        <f t="shared" si="6"/>
        <v>0.49999999997360667</v>
      </c>
      <c r="I54" s="2">
        <f t="shared" si="7"/>
        <v>-0.86602540379967685</v>
      </c>
      <c r="J54" s="2">
        <f t="shared" si="8"/>
        <v>0.74999999998680333</v>
      </c>
      <c r="K54" s="2">
        <f t="shared" si="9"/>
        <v>-0.43301270189983843</v>
      </c>
      <c r="L54" s="2">
        <f t="shared" si="10"/>
        <v>0.25000000001319667</v>
      </c>
      <c r="M54" s="2">
        <f t="shared" si="11"/>
        <v>0.43301270186555252</v>
      </c>
      <c r="N54" s="2">
        <f t="shared" si="12"/>
        <v>-0.75000000000659839</v>
      </c>
      <c r="O54" s="2">
        <f t="shared" si="13"/>
        <v>0.43301270191126706</v>
      </c>
      <c r="P54" s="2">
        <f t="shared" si="14"/>
        <v>-0.24999999999340167</v>
      </c>
      <c r="Q54" s="2">
        <f t="shared" si="15"/>
        <v>-0.43301270187698115</v>
      </c>
      <c r="R54" s="2">
        <f t="shared" si="16"/>
        <v>0.24999999997360667</v>
      </c>
      <c r="S54" s="2">
        <f t="shared" si="17"/>
        <v>0.75000000002639333</v>
      </c>
      <c r="T54" s="5">
        <f t="shared" si="18"/>
        <v>122</v>
      </c>
      <c r="U54" s="2">
        <f t="shared" si="19"/>
        <v>105.65509926077199</v>
      </c>
      <c r="V54" s="2">
        <f t="shared" si="20"/>
        <v>-61.00000000160999</v>
      </c>
      <c r="W54" s="2">
        <f t="shared" si="21"/>
        <v>60.999999996780012</v>
      </c>
      <c r="X54" s="2">
        <f t="shared" si="22"/>
        <v>-105.65509926356057</v>
      </c>
      <c r="Z54" s="2">
        <f t="shared" si="0"/>
        <v>132.5581488289167</v>
      </c>
      <c r="AA54" s="5">
        <f t="shared" si="23"/>
        <v>-14.225806451612897</v>
      </c>
      <c r="AB54" s="5">
        <f t="shared" si="24"/>
        <v>-10.5581488289167</v>
      </c>
      <c r="AC54" s="5">
        <f t="shared" si="25"/>
        <v>-3.667657622696197</v>
      </c>
      <c r="AD54" s="5">
        <f t="shared" si="37"/>
        <v>202.37356919875111</v>
      </c>
      <c r="AE54" s="5">
        <f t="shared" si="37"/>
        <v>111.47450669355509</v>
      </c>
      <c r="AF54" s="5">
        <f t="shared" si="37"/>
        <v>13.45171243732152</v>
      </c>
      <c r="AG54" s="2">
        <f t="shared" si="2"/>
        <v>133.25387816503283</v>
      </c>
      <c r="AH54" s="2">
        <f t="shared" si="3"/>
        <v>135.46255676553591</v>
      </c>
      <c r="AI54" s="5">
        <f t="shared" si="27"/>
        <v>-11.25387816503283</v>
      </c>
      <c r="AJ54" s="5">
        <f t="shared" si="28"/>
        <v>-2.9719282865800665</v>
      </c>
      <c r="AK54" s="5">
        <f t="shared" si="29"/>
        <v>-13.462556765535908</v>
      </c>
      <c r="AL54" s="5">
        <f t="shared" si="30"/>
        <v>-0.76324968607698906</v>
      </c>
      <c r="AM54" s="4">
        <f t="shared" si="31"/>
        <v>8.8323577405747304</v>
      </c>
      <c r="AN54" s="4">
        <f t="shared" si="32"/>
        <v>0.58255008329662239</v>
      </c>
      <c r="AP54" s="4">
        <f t="shared" si="33"/>
        <v>-12.319909776308943</v>
      </c>
      <c r="AQ54" s="4">
        <f t="shared" si="34"/>
        <v>7.1129032259941818</v>
      </c>
      <c r="AR54" s="4">
        <f t="shared" si="35"/>
        <v>-7.1129032254309816</v>
      </c>
      <c r="AS54" s="4">
        <f t="shared" si="36"/>
        <v>12.319909776634107</v>
      </c>
    </row>
    <row r="55" spans="1:45" x14ac:dyDescent="0.2">
      <c r="A55" s="1">
        <v>5</v>
      </c>
      <c r="B55" s="2">
        <v>126</v>
      </c>
      <c r="C55" s="5"/>
      <c r="E55" s="2">
        <v>1</v>
      </c>
      <c r="F55" s="2">
        <f t="shared" si="4"/>
        <v>1</v>
      </c>
      <c r="G55" s="2">
        <f t="shared" si="5"/>
        <v>-1.2246467991473533E-15</v>
      </c>
      <c r="H55" s="2">
        <f t="shared" si="6"/>
        <v>1</v>
      </c>
      <c r="I55" s="2">
        <f t="shared" si="7"/>
        <v>-2.4492935982947065E-15</v>
      </c>
      <c r="J55" s="2">
        <f t="shared" si="8"/>
        <v>1</v>
      </c>
      <c r="K55" s="2">
        <f t="shared" si="9"/>
        <v>-1.2246467991473533E-15</v>
      </c>
      <c r="L55" s="2">
        <f t="shared" si="10"/>
        <v>1.4997597826618579E-30</v>
      </c>
      <c r="M55" s="2">
        <f t="shared" si="11"/>
        <v>1</v>
      </c>
      <c r="N55" s="2">
        <f t="shared" si="12"/>
        <v>-2.4492935982947065E-15</v>
      </c>
      <c r="O55" s="2">
        <f t="shared" si="13"/>
        <v>2.9995195653237157E-30</v>
      </c>
      <c r="P55" s="2">
        <f t="shared" si="14"/>
        <v>-1.2246467991473533E-15</v>
      </c>
      <c r="Q55" s="2">
        <f t="shared" si="15"/>
        <v>-2.4492935982947065E-15</v>
      </c>
      <c r="R55" s="2">
        <f t="shared" si="16"/>
        <v>1</v>
      </c>
      <c r="S55" s="2">
        <f t="shared" si="17"/>
        <v>5.9990391306474315E-30</v>
      </c>
      <c r="T55" s="5">
        <f t="shared" si="18"/>
        <v>126</v>
      </c>
      <c r="U55" s="2">
        <f t="shared" si="19"/>
        <v>126</v>
      </c>
      <c r="V55" s="2">
        <f t="shared" si="20"/>
        <v>-1.5430549669256651E-13</v>
      </c>
      <c r="W55" s="2">
        <f t="shared" si="21"/>
        <v>126</v>
      </c>
      <c r="X55" s="2">
        <f t="shared" si="22"/>
        <v>-3.0861099338513303E-13</v>
      </c>
      <c r="Z55" s="2">
        <f t="shared" si="0"/>
        <v>133.44125264648952</v>
      </c>
      <c r="AA55" s="5">
        <f t="shared" si="23"/>
        <v>-10.225806451612897</v>
      </c>
      <c r="AB55" s="5">
        <f t="shared" si="24"/>
        <v>-7.4412526464895166</v>
      </c>
      <c r="AC55" s="5">
        <f t="shared" si="25"/>
        <v>-2.7845538051233802</v>
      </c>
      <c r="AD55" s="5">
        <f t="shared" si="37"/>
        <v>104.56711758584794</v>
      </c>
      <c r="AE55" s="5">
        <f t="shared" si="37"/>
        <v>55.372240948887232</v>
      </c>
      <c r="AF55" s="5">
        <f t="shared" si="37"/>
        <v>7.7537398936270963</v>
      </c>
      <c r="AG55" s="2">
        <f t="shared" si="2"/>
        <v>133.9397963634018</v>
      </c>
      <c r="AH55" s="2">
        <f t="shared" si="3"/>
        <v>135.65974238473976</v>
      </c>
      <c r="AI55" s="5">
        <f t="shared" si="27"/>
        <v>-7.939796363401797</v>
      </c>
      <c r="AJ55" s="5">
        <f t="shared" si="28"/>
        <v>-2.2860100882110999</v>
      </c>
      <c r="AK55" s="5">
        <f t="shared" si="29"/>
        <v>-9.6597423847397579</v>
      </c>
      <c r="AL55" s="5">
        <f t="shared" si="30"/>
        <v>-0.56606406687313893</v>
      </c>
      <c r="AM55" s="4">
        <f t="shared" si="31"/>
        <v>5.2258421234029209</v>
      </c>
      <c r="AN55" s="4">
        <f t="shared" si="32"/>
        <v>0.32042852780495751</v>
      </c>
      <c r="AP55" s="4">
        <f t="shared" si="33"/>
        <v>-10.225806451612897</v>
      </c>
      <c r="AQ55" s="4">
        <f t="shared" si="34"/>
        <v>1.2523001139668089E-14</v>
      </c>
      <c r="AR55" s="4">
        <f t="shared" si="35"/>
        <v>-10.225806451612897</v>
      </c>
      <c r="AS55" s="4">
        <f t="shared" si="36"/>
        <v>2.5046002279336178E-14</v>
      </c>
    </row>
    <row r="56" spans="1:45" x14ac:dyDescent="0.2">
      <c r="A56" s="1">
        <v>5.0833333333357587</v>
      </c>
      <c r="B56" s="2">
        <v>124</v>
      </c>
      <c r="C56" s="5"/>
      <c r="E56" s="2">
        <v>1</v>
      </c>
      <c r="F56" s="2">
        <f t="shared" si="4"/>
        <v>0.8660254037768208</v>
      </c>
      <c r="G56" s="2">
        <f t="shared" si="5"/>
        <v>0.50000000001319456</v>
      </c>
      <c r="H56" s="2">
        <f t="shared" si="6"/>
        <v>0.49999999997361089</v>
      </c>
      <c r="I56" s="2">
        <f t="shared" si="7"/>
        <v>0.86602540379967441</v>
      </c>
      <c r="J56" s="2">
        <f t="shared" si="8"/>
        <v>0.74999999998680555</v>
      </c>
      <c r="K56" s="2">
        <f t="shared" si="9"/>
        <v>0.4330127018998372</v>
      </c>
      <c r="L56" s="2">
        <f t="shared" si="10"/>
        <v>0.25000000001319456</v>
      </c>
      <c r="M56" s="2">
        <f t="shared" si="11"/>
        <v>0.43301270186555674</v>
      </c>
      <c r="N56" s="2">
        <f t="shared" si="12"/>
        <v>0.75000000000659728</v>
      </c>
      <c r="O56" s="2">
        <f t="shared" si="13"/>
        <v>0.43301270191126401</v>
      </c>
      <c r="P56" s="2">
        <f t="shared" si="14"/>
        <v>0.24999999999340272</v>
      </c>
      <c r="Q56" s="2">
        <f t="shared" si="15"/>
        <v>0.43301270187698354</v>
      </c>
      <c r="R56" s="2">
        <f t="shared" si="16"/>
        <v>0.24999999997361089</v>
      </c>
      <c r="S56" s="2">
        <f t="shared" si="17"/>
        <v>0.75000000002638911</v>
      </c>
      <c r="T56" s="5">
        <f t="shared" si="18"/>
        <v>124</v>
      </c>
      <c r="U56" s="2">
        <f t="shared" si="19"/>
        <v>107.38715006832578</v>
      </c>
      <c r="V56" s="2">
        <f t="shared" si="20"/>
        <v>62.000000001636124</v>
      </c>
      <c r="W56" s="2">
        <f t="shared" si="21"/>
        <v>61.999999996727752</v>
      </c>
      <c r="X56" s="2">
        <f t="shared" si="22"/>
        <v>107.38715007115962</v>
      </c>
      <c r="Z56" s="2">
        <f t="shared" si="0"/>
        <v>135.41734271481562</v>
      </c>
      <c r="AA56" s="5">
        <f t="shared" si="23"/>
        <v>-12.225806451612897</v>
      </c>
      <c r="AB56" s="5">
        <f t="shared" si="24"/>
        <v>-11.417342714815618</v>
      </c>
      <c r="AC56" s="5">
        <f t="shared" si="25"/>
        <v>-0.8084637367972789</v>
      </c>
      <c r="AD56" s="5">
        <f t="shared" si="37"/>
        <v>149.47034339229953</v>
      </c>
      <c r="AE56" s="5">
        <f t="shared" si="37"/>
        <v>130.35571466755326</v>
      </c>
      <c r="AF56" s="5">
        <f t="shared" si="37"/>
        <v>0.65361361371621984</v>
      </c>
      <c r="AG56" s="2">
        <f t="shared" si="2"/>
        <v>135.22015709558548</v>
      </c>
      <c r="AH56" s="2">
        <f t="shared" si="3"/>
        <v>136.35547172088218</v>
      </c>
      <c r="AI56" s="5">
        <f t="shared" si="27"/>
        <v>-11.220157095585478</v>
      </c>
      <c r="AJ56" s="5">
        <f t="shared" si="28"/>
        <v>-1.0056493560274191</v>
      </c>
      <c r="AK56" s="5">
        <f t="shared" si="29"/>
        <v>-12.355471720882178</v>
      </c>
      <c r="AL56" s="5">
        <f t="shared" si="30"/>
        <v>0.12966526926928168</v>
      </c>
      <c r="AM56" s="4">
        <f t="shared" si="31"/>
        <v>1.0113306272783629</v>
      </c>
      <c r="AN56" s="4">
        <f t="shared" si="32"/>
        <v>1.6813082054675323E-2</v>
      </c>
      <c r="AP56" s="4">
        <f t="shared" si="33"/>
        <v>-10.58785896875532</v>
      </c>
      <c r="AQ56" s="4">
        <f t="shared" si="34"/>
        <v>-6.1129032259677629</v>
      </c>
      <c r="AR56" s="4">
        <f t="shared" si="35"/>
        <v>-6.1129032254838203</v>
      </c>
      <c r="AS56" s="4">
        <f t="shared" si="36"/>
        <v>-10.587858969034723</v>
      </c>
    </row>
    <row r="57" spans="1:45" x14ac:dyDescent="0.2">
      <c r="A57" s="1">
        <v>5.1666666666642413</v>
      </c>
      <c r="B57" s="2">
        <v>128</v>
      </c>
      <c r="C57" s="5"/>
      <c r="E57" s="2">
        <v>1</v>
      </c>
      <c r="F57" s="2">
        <f t="shared" si="4"/>
        <v>0.50000000001319522</v>
      </c>
      <c r="G57" s="2">
        <f t="shared" si="5"/>
        <v>0.86602540377682036</v>
      </c>
      <c r="H57" s="2">
        <f t="shared" si="6"/>
        <v>-0.49999999997360967</v>
      </c>
      <c r="I57" s="2">
        <f t="shared" si="7"/>
        <v>0.86602540379967508</v>
      </c>
      <c r="J57" s="2">
        <f t="shared" si="8"/>
        <v>0.25000000001319522</v>
      </c>
      <c r="K57" s="2">
        <f t="shared" si="9"/>
        <v>0.43301270189983759</v>
      </c>
      <c r="L57" s="2">
        <f t="shared" si="10"/>
        <v>0.74999999998680478</v>
      </c>
      <c r="M57" s="2">
        <f t="shared" si="11"/>
        <v>-0.24999999999340244</v>
      </c>
      <c r="N57" s="2">
        <f t="shared" si="12"/>
        <v>0.43301270191126495</v>
      </c>
      <c r="O57" s="2">
        <f t="shared" si="13"/>
        <v>0.7500000000065975</v>
      </c>
      <c r="P57" s="2">
        <f t="shared" si="14"/>
        <v>-0.43301270186555546</v>
      </c>
      <c r="Q57" s="2">
        <f t="shared" si="15"/>
        <v>-0.43301270187698282</v>
      </c>
      <c r="R57" s="2">
        <f t="shared" si="16"/>
        <v>0.24999999997360967</v>
      </c>
      <c r="S57" s="2">
        <f t="shared" si="17"/>
        <v>0.75000000002639022</v>
      </c>
      <c r="T57" s="5">
        <f t="shared" si="18"/>
        <v>128</v>
      </c>
      <c r="U57" s="2">
        <f t="shared" si="19"/>
        <v>64.000000001688989</v>
      </c>
      <c r="V57" s="2">
        <f t="shared" si="20"/>
        <v>110.85125168343301</v>
      </c>
      <c r="W57" s="2">
        <f t="shared" si="21"/>
        <v>-63.999999996622037</v>
      </c>
      <c r="X57" s="2">
        <f t="shared" si="22"/>
        <v>110.85125168635841</v>
      </c>
      <c r="Z57" s="2">
        <f t="shared" si="0"/>
        <v>137.44761807333859</v>
      </c>
      <c r="AA57" s="5">
        <f t="shared" si="23"/>
        <v>-8.2258064516128968</v>
      </c>
      <c r="AB57" s="5">
        <f t="shared" si="24"/>
        <v>-9.4476180733385888</v>
      </c>
      <c r="AC57" s="5">
        <f t="shared" si="25"/>
        <v>1.221811621725692</v>
      </c>
      <c r="AD57" s="5">
        <f t="shared" si="37"/>
        <v>67.663891779396351</v>
      </c>
      <c r="AE57" s="5">
        <f t="shared" si="37"/>
        <v>89.257487259673951</v>
      </c>
      <c r="AF57" s="5">
        <f t="shared" si="37"/>
        <v>1.4928236389839655</v>
      </c>
      <c r="AG57" s="2">
        <f t="shared" si="2"/>
        <v>136.75188873722246</v>
      </c>
      <c r="AH57" s="2">
        <f t="shared" si="3"/>
        <v>136.85401543776817</v>
      </c>
      <c r="AI57" s="5">
        <f t="shared" si="27"/>
        <v>-8.7518887372224583</v>
      </c>
      <c r="AJ57" s="5">
        <f t="shared" si="28"/>
        <v>0.5260822856095615</v>
      </c>
      <c r="AK57" s="5">
        <f t="shared" si="29"/>
        <v>-8.8540154377681688</v>
      </c>
      <c r="AL57" s="5">
        <f t="shared" si="30"/>
        <v>0.62820898615527199</v>
      </c>
      <c r="AM57" s="4">
        <f t="shared" si="31"/>
        <v>0.27676257123218023</v>
      </c>
      <c r="AN57" s="4">
        <f t="shared" si="32"/>
        <v>0.3946465302862347</v>
      </c>
      <c r="AP57" s="4">
        <f t="shared" si="33"/>
        <v>-4.11290322591499</v>
      </c>
      <c r="AQ57" s="4">
        <f t="shared" si="34"/>
        <v>-7.123757353648033</v>
      </c>
      <c r="AR57" s="4">
        <f t="shared" si="35"/>
        <v>4.1129032255893669</v>
      </c>
      <c r="AS57" s="4">
        <f t="shared" si="36"/>
        <v>-7.123757353836031</v>
      </c>
    </row>
    <row r="58" spans="1:45" x14ac:dyDescent="0.2">
      <c r="A58" s="1">
        <v>5.25</v>
      </c>
      <c r="B58" s="2">
        <v>138</v>
      </c>
      <c r="C58" s="5"/>
      <c r="E58" s="2">
        <v>1</v>
      </c>
      <c r="F58" s="2">
        <f t="shared" si="4"/>
        <v>-4.9047770029552963E-16</v>
      </c>
      <c r="G58" s="2">
        <f t="shared" si="5"/>
        <v>1</v>
      </c>
      <c r="H58" s="2">
        <f t="shared" si="6"/>
        <v>-1</v>
      </c>
      <c r="I58" s="2">
        <f t="shared" si="7"/>
        <v>-9.8095540059105927E-16</v>
      </c>
      <c r="J58" s="2">
        <f t="shared" si="8"/>
        <v>2.4056837448719137E-31</v>
      </c>
      <c r="K58" s="2">
        <f t="shared" si="9"/>
        <v>-4.9047770029552963E-16</v>
      </c>
      <c r="L58" s="2">
        <f t="shared" si="10"/>
        <v>1</v>
      </c>
      <c r="M58" s="2">
        <f t="shared" si="11"/>
        <v>4.9047770029552963E-16</v>
      </c>
      <c r="N58" s="2">
        <f t="shared" si="12"/>
        <v>4.8113674897438274E-31</v>
      </c>
      <c r="O58" s="2">
        <f t="shared" si="13"/>
        <v>-9.8095540059105927E-16</v>
      </c>
      <c r="P58" s="2">
        <f t="shared" si="14"/>
        <v>-1</v>
      </c>
      <c r="Q58" s="2">
        <f t="shared" si="15"/>
        <v>9.8095540059105927E-16</v>
      </c>
      <c r="R58" s="2">
        <f t="shared" si="16"/>
        <v>1</v>
      </c>
      <c r="S58" s="2">
        <f t="shared" si="17"/>
        <v>9.6227349794876548E-31</v>
      </c>
      <c r="T58" s="5">
        <f t="shared" si="18"/>
        <v>138</v>
      </c>
      <c r="U58" s="2">
        <f t="shared" si="19"/>
        <v>-6.7685922640783095E-14</v>
      </c>
      <c r="V58" s="2">
        <f t="shared" si="20"/>
        <v>138</v>
      </c>
      <c r="W58" s="2">
        <f t="shared" si="21"/>
        <v>-138</v>
      </c>
      <c r="X58" s="2">
        <f t="shared" si="22"/>
        <v>-1.3537184528156619E-13</v>
      </c>
      <c r="Z58" s="2">
        <f t="shared" si="0"/>
        <v>138.62310874906512</v>
      </c>
      <c r="AA58" s="5">
        <f t="shared" si="23"/>
        <v>1.7741935483871032</v>
      </c>
      <c r="AB58" s="5">
        <f t="shared" si="24"/>
        <v>-0.62310874906512481</v>
      </c>
      <c r="AC58" s="5">
        <f t="shared" si="25"/>
        <v>2.397302297452228</v>
      </c>
      <c r="AD58" s="5">
        <f t="shared" si="37"/>
        <v>3.1477627471384202</v>
      </c>
      <c r="AE58" s="5">
        <f t="shared" si="37"/>
        <v>0.38826451316150468</v>
      </c>
      <c r="AF58" s="5">
        <f t="shared" si="37"/>
        <v>5.7470583053697304</v>
      </c>
      <c r="AG58" s="2">
        <f t="shared" si="2"/>
        <v>138.12456503215284</v>
      </c>
      <c r="AH58" s="2">
        <f t="shared" si="3"/>
        <v>136.65682981856432</v>
      </c>
      <c r="AI58" s="5">
        <f t="shared" si="27"/>
        <v>-0.12456503215284442</v>
      </c>
      <c r="AJ58" s="5">
        <f t="shared" si="28"/>
        <v>1.8987585805399476</v>
      </c>
      <c r="AK58" s="5">
        <f t="shared" si="29"/>
        <v>1.3431701814356813</v>
      </c>
      <c r="AL58" s="5">
        <f t="shared" si="30"/>
        <v>0.43102336695142185</v>
      </c>
      <c r="AM58" s="4">
        <f t="shared" si="31"/>
        <v>3.6052841471740766</v>
      </c>
      <c r="AN58" s="4">
        <f t="shared" si="32"/>
        <v>0.18578114285814004</v>
      </c>
      <c r="AP58" s="4">
        <f t="shared" si="33"/>
        <v>-8.7020237149207182E-16</v>
      </c>
      <c r="AQ58" s="4">
        <f t="shared" si="34"/>
        <v>1.7741935483871032</v>
      </c>
      <c r="AR58" s="4">
        <f t="shared" si="35"/>
        <v>-1.7741935483871032</v>
      </c>
      <c r="AS58" s="4">
        <f t="shared" si="36"/>
        <v>-1.7404047429841436E-15</v>
      </c>
    </row>
    <row r="59" spans="1:45" x14ac:dyDescent="0.2">
      <c r="A59" s="1">
        <v>5.3333333333357587</v>
      </c>
      <c r="B59" s="2">
        <v>134</v>
      </c>
      <c r="C59" s="5"/>
      <c r="E59" s="2">
        <v>1</v>
      </c>
      <c r="F59" s="2">
        <f t="shared" si="4"/>
        <v>-0.500000000013196</v>
      </c>
      <c r="G59" s="2">
        <f t="shared" si="5"/>
        <v>0.86602540377681991</v>
      </c>
      <c r="H59" s="2">
        <f t="shared" si="6"/>
        <v>-0.49999999997360794</v>
      </c>
      <c r="I59" s="2">
        <f t="shared" si="7"/>
        <v>-0.86602540379967607</v>
      </c>
      <c r="J59" s="2">
        <f t="shared" si="8"/>
        <v>0.250000000013196</v>
      </c>
      <c r="K59" s="2">
        <f t="shared" si="9"/>
        <v>-0.43301270189983804</v>
      </c>
      <c r="L59" s="2">
        <f t="shared" si="10"/>
        <v>0.749999999986804</v>
      </c>
      <c r="M59" s="2">
        <f t="shared" si="11"/>
        <v>0.24999999999340197</v>
      </c>
      <c r="N59" s="2">
        <f t="shared" si="12"/>
        <v>0.43301270191126612</v>
      </c>
      <c r="O59" s="2">
        <f t="shared" si="13"/>
        <v>-0.75000000000659794</v>
      </c>
      <c r="P59" s="2">
        <f t="shared" si="14"/>
        <v>-0.43301270186555374</v>
      </c>
      <c r="Q59" s="2">
        <f t="shared" si="15"/>
        <v>0.43301270187698182</v>
      </c>
      <c r="R59" s="2">
        <f t="shared" si="16"/>
        <v>0.24999999997360794</v>
      </c>
      <c r="S59" s="2">
        <f t="shared" si="17"/>
        <v>0.750000000026392</v>
      </c>
      <c r="T59" s="5">
        <f t="shared" si="18"/>
        <v>134</v>
      </c>
      <c r="U59" s="2">
        <f t="shared" si="19"/>
        <v>-67.000000001768271</v>
      </c>
      <c r="V59" s="2">
        <f t="shared" si="20"/>
        <v>116.04740410609386</v>
      </c>
      <c r="W59" s="2">
        <f t="shared" si="21"/>
        <v>-66.999999996463458</v>
      </c>
      <c r="X59" s="2">
        <f t="shared" si="22"/>
        <v>-116.04740410915659</v>
      </c>
      <c r="Z59" s="2">
        <f t="shared" si="0"/>
        <v>138.77319285630111</v>
      </c>
      <c r="AA59" s="5">
        <f t="shared" si="23"/>
        <v>-2.2258064516128968</v>
      </c>
      <c r="AB59" s="5">
        <f t="shared" si="24"/>
        <v>-4.7731928563011081</v>
      </c>
      <c r="AC59" s="5">
        <f t="shared" si="25"/>
        <v>2.5473864046882113</v>
      </c>
      <c r="AD59" s="5">
        <f t="shared" si="37"/>
        <v>4.9542143600415951</v>
      </c>
      <c r="AE59" s="5">
        <f t="shared" si="37"/>
        <v>22.783370043443931</v>
      </c>
      <c r="AF59" s="5">
        <f t="shared" si="37"/>
        <v>6.4891774947903311</v>
      </c>
      <c r="AG59" s="2">
        <f t="shared" si="2"/>
        <v>138.97037847553125</v>
      </c>
      <c r="AH59" s="2">
        <f t="shared" si="3"/>
        <v>135.9611004824219</v>
      </c>
      <c r="AI59" s="5">
        <f t="shared" si="27"/>
        <v>-4.9703784755312483</v>
      </c>
      <c r="AJ59" s="5">
        <f t="shared" si="28"/>
        <v>2.7445720239183515</v>
      </c>
      <c r="AK59" s="5">
        <f t="shared" si="29"/>
        <v>-1.9611004824218981</v>
      </c>
      <c r="AL59" s="5">
        <f t="shared" si="30"/>
        <v>-0.26470596919099876</v>
      </c>
      <c r="AM59" s="4">
        <f t="shared" si="31"/>
        <v>7.5326755944752763</v>
      </c>
      <c r="AN59" s="4">
        <f t="shared" si="32"/>
        <v>7.0069250125345983E-2</v>
      </c>
      <c r="AP59" s="4">
        <f t="shared" si="33"/>
        <v>1.1129032258358202</v>
      </c>
      <c r="AQ59" s="4">
        <f t="shared" si="34"/>
        <v>-1.9276049309871097</v>
      </c>
      <c r="AR59" s="4">
        <f t="shared" si="35"/>
        <v>1.1129032257477047</v>
      </c>
      <c r="AS59" s="4">
        <f t="shared" si="36"/>
        <v>1.927604931037983</v>
      </c>
    </row>
    <row r="60" spans="1:45" x14ac:dyDescent="0.2">
      <c r="A60" s="1">
        <v>5.4166666666642413</v>
      </c>
      <c r="B60" s="2">
        <v>137</v>
      </c>
      <c r="C60" s="5"/>
      <c r="E60" s="2">
        <v>1</v>
      </c>
      <c r="F60" s="2">
        <f t="shared" si="4"/>
        <v>-0.86602540377681769</v>
      </c>
      <c r="G60" s="2">
        <f t="shared" si="5"/>
        <v>0.50000000001319989</v>
      </c>
      <c r="H60" s="2">
        <f t="shared" si="6"/>
        <v>0.49999999997360028</v>
      </c>
      <c r="I60" s="2">
        <f t="shared" si="7"/>
        <v>-0.86602540379968052</v>
      </c>
      <c r="J60" s="2">
        <f t="shared" si="8"/>
        <v>0.74999999998680011</v>
      </c>
      <c r="K60" s="2">
        <f t="shared" si="9"/>
        <v>-0.43301270189984026</v>
      </c>
      <c r="L60" s="2">
        <f t="shared" si="10"/>
        <v>0.25000000001319989</v>
      </c>
      <c r="M60" s="2">
        <f t="shared" si="11"/>
        <v>-0.43301270186554602</v>
      </c>
      <c r="N60" s="2">
        <f t="shared" si="12"/>
        <v>0.75000000000659994</v>
      </c>
      <c r="O60" s="2">
        <f t="shared" si="13"/>
        <v>-0.43301270191127167</v>
      </c>
      <c r="P60" s="2">
        <f t="shared" si="14"/>
        <v>0.24999999999340008</v>
      </c>
      <c r="Q60" s="2">
        <f t="shared" si="15"/>
        <v>-0.43301270187697743</v>
      </c>
      <c r="R60" s="2">
        <f t="shared" si="16"/>
        <v>0.24999999997360028</v>
      </c>
      <c r="S60" s="2">
        <f t="shared" si="17"/>
        <v>0.75000000002639966</v>
      </c>
      <c r="T60" s="5">
        <f t="shared" si="18"/>
        <v>137</v>
      </c>
      <c r="U60" s="2">
        <f t="shared" si="19"/>
        <v>-118.64548031742402</v>
      </c>
      <c r="V60" s="2">
        <f t="shared" si="20"/>
        <v>68.500000001808388</v>
      </c>
      <c r="W60" s="2">
        <f t="shared" si="21"/>
        <v>68.499999996383238</v>
      </c>
      <c r="X60" s="2">
        <f t="shared" si="22"/>
        <v>-118.64548032055623</v>
      </c>
      <c r="Z60" s="2">
        <f t="shared" si="0"/>
        <v>138.36696470215514</v>
      </c>
      <c r="AA60" s="5">
        <f t="shared" si="23"/>
        <v>0.77419354838710319</v>
      </c>
      <c r="AB60" s="5">
        <f t="shared" si="24"/>
        <v>-1.3669647021551441</v>
      </c>
      <c r="AC60" s="5">
        <f t="shared" si="25"/>
        <v>2.1411582505422473</v>
      </c>
      <c r="AD60" s="5">
        <f t="shared" si="37"/>
        <v>0.59937565036421392</v>
      </c>
      <c r="AE60" s="5">
        <f t="shared" si="37"/>
        <v>1.8685924969381018</v>
      </c>
      <c r="AF60" s="5">
        <f t="shared" si="37"/>
        <v>4.5845586538651366</v>
      </c>
      <c r="AG60" s="2">
        <f t="shared" si="2"/>
        <v>139.06269403827127</v>
      </c>
      <c r="AH60" s="2">
        <f t="shared" si="3"/>
        <v>135.46255676553591</v>
      </c>
      <c r="AI60" s="5">
        <f t="shared" si="27"/>
        <v>-2.0626940382712746</v>
      </c>
      <c r="AJ60" s="5">
        <f t="shared" si="28"/>
        <v>2.8368875866583778</v>
      </c>
      <c r="AK60" s="5">
        <f t="shared" si="29"/>
        <v>1.5374432344640923</v>
      </c>
      <c r="AL60" s="5">
        <f t="shared" si="30"/>
        <v>-0.76324968607698906</v>
      </c>
      <c r="AM60" s="4">
        <f t="shared" si="31"/>
        <v>8.0479311793363948</v>
      </c>
      <c r="AN60" s="4">
        <f t="shared" si="32"/>
        <v>0.58255008329662239</v>
      </c>
      <c r="AP60" s="4">
        <f t="shared" si="33"/>
        <v>-0.67047128034334824</v>
      </c>
      <c r="AQ60" s="4">
        <f t="shared" si="34"/>
        <v>0.38709677420377087</v>
      </c>
      <c r="AR60" s="4">
        <f t="shared" si="35"/>
        <v>0.38709677417311311</v>
      </c>
      <c r="AS60" s="4">
        <f t="shared" si="36"/>
        <v>-0.67047128036104853</v>
      </c>
    </row>
    <row r="61" spans="1:45" x14ac:dyDescent="0.2">
      <c r="A61" s="1">
        <v>5.5</v>
      </c>
      <c r="B61" s="2">
        <v>133</v>
      </c>
      <c r="C61" s="5"/>
      <c r="E61" s="2">
        <v>1</v>
      </c>
      <c r="F61" s="2">
        <f t="shared" si="4"/>
        <v>-1</v>
      </c>
      <c r="G61" s="2">
        <f t="shared" si="5"/>
        <v>4.8998251578625891E-15</v>
      </c>
      <c r="H61" s="2">
        <f t="shared" si="6"/>
        <v>1</v>
      </c>
      <c r="I61" s="2">
        <f t="shared" si="7"/>
        <v>-9.7996503157251783E-15</v>
      </c>
      <c r="J61" s="2">
        <f t="shared" si="8"/>
        <v>1</v>
      </c>
      <c r="K61" s="2">
        <f t="shared" si="9"/>
        <v>-4.8998251578625891E-15</v>
      </c>
      <c r="L61" s="2">
        <f t="shared" si="10"/>
        <v>2.4008286577623145E-29</v>
      </c>
      <c r="M61" s="2">
        <f t="shared" si="11"/>
        <v>-1</v>
      </c>
      <c r="N61" s="2">
        <f t="shared" si="12"/>
        <v>9.7996503157251783E-15</v>
      </c>
      <c r="O61" s="2">
        <f t="shared" si="13"/>
        <v>-4.801657315524629E-29</v>
      </c>
      <c r="P61" s="2">
        <f t="shared" si="14"/>
        <v>4.8998251578625891E-15</v>
      </c>
      <c r="Q61" s="2">
        <f t="shared" si="15"/>
        <v>-9.7996503157251783E-15</v>
      </c>
      <c r="R61" s="2">
        <f t="shared" si="16"/>
        <v>1</v>
      </c>
      <c r="S61" s="2">
        <f t="shared" si="17"/>
        <v>9.6033146310492581E-29</v>
      </c>
      <c r="T61" s="5">
        <f t="shared" si="18"/>
        <v>133</v>
      </c>
      <c r="U61" s="2">
        <f t="shared" si="19"/>
        <v>-133</v>
      </c>
      <c r="V61" s="2">
        <f t="shared" si="20"/>
        <v>6.5167674599572432E-13</v>
      </c>
      <c r="W61" s="2">
        <f t="shared" si="21"/>
        <v>133</v>
      </c>
      <c r="X61" s="2">
        <f t="shared" si="22"/>
        <v>-1.3033534919914486E-12</v>
      </c>
      <c r="Z61" s="2">
        <f t="shared" si="0"/>
        <v>137.87823212299</v>
      </c>
      <c r="AA61" s="5">
        <f t="shared" si="23"/>
        <v>-3.2258064516128968</v>
      </c>
      <c r="AB61" s="5">
        <f t="shared" si="24"/>
        <v>-4.8782321229899992</v>
      </c>
      <c r="AC61" s="5">
        <f t="shared" si="25"/>
        <v>1.6524256713771024</v>
      </c>
      <c r="AD61" s="5">
        <f t="shared" si="37"/>
        <v>10.405827263267389</v>
      </c>
      <c r="AE61" s="5">
        <f t="shared" si="37"/>
        <v>23.797148645771514</v>
      </c>
      <c r="AF61" s="5">
        <f t="shared" si="37"/>
        <v>2.7305105994260677</v>
      </c>
      <c r="AG61" s="2">
        <f t="shared" si="2"/>
        <v>138.37677583990228</v>
      </c>
      <c r="AH61" s="2">
        <f t="shared" si="3"/>
        <v>135.65974238473976</v>
      </c>
      <c r="AI61" s="5">
        <f t="shared" si="27"/>
        <v>-5.3767758399022796</v>
      </c>
      <c r="AJ61" s="5">
        <f t="shared" si="28"/>
        <v>2.1509693882893828</v>
      </c>
      <c r="AK61" s="5">
        <f t="shared" si="29"/>
        <v>-2.6597423847397579</v>
      </c>
      <c r="AL61" s="5">
        <f t="shared" si="30"/>
        <v>-0.56606406687313893</v>
      </c>
      <c r="AM61" s="4">
        <f t="shared" si="31"/>
        <v>4.6266693093580011</v>
      </c>
      <c r="AN61" s="4">
        <f t="shared" si="32"/>
        <v>0.32042852780495751</v>
      </c>
      <c r="AP61" s="4">
        <f t="shared" si="33"/>
        <v>3.2258064516128968</v>
      </c>
      <c r="AQ61" s="4">
        <f t="shared" si="34"/>
        <v>-1.5805887606008321E-14</v>
      </c>
      <c r="AR61" s="4">
        <f t="shared" si="35"/>
        <v>-3.2258064516128968</v>
      </c>
      <c r="AS61" s="4">
        <f t="shared" si="36"/>
        <v>3.1611775212016642E-14</v>
      </c>
    </row>
    <row r="62" spans="1:45" x14ac:dyDescent="0.2">
      <c r="A62" s="1">
        <v>5.5833333333357587</v>
      </c>
      <c r="B62" s="2">
        <v>120</v>
      </c>
      <c r="C62" s="5"/>
      <c r="E62" s="2">
        <v>1</v>
      </c>
      <c r="F62" s="2">
        <f t="shared" si="4"/>
        <v>-0.86602540377681902</v>
      </c>
      <c r="G62" s="2">
        <f t="shared" si="5"/>
        <v>-0.50000000001319755</v>
      </c>
      <c r="H62" s="2">
        <f t="shared" si="6"/>
        <v>0.49999999997360495</v>
      </c>
      <c r="I62" s="2">
        <f t="shared" si="7"/>
        <v>0.86602540379967785</v>
      </c>
      <c r="J62" s="2">
        <f t="shared" si="8"/>
        <v>0.74999999998680245</v>
      </c>
      <c r="K62" s="2">
        <f t="shared" si="9"/>
        <v>0.43301270189983893</v>
      </c>
      <c r="L62" s="2">
        <f t="shared" si="10"/>
        <v>0.25000000001319755</v>
      </c>
      <c r="M62" s="2">
        <f t="shared" si="11"/>
        <v>-0.43301270186555074</v>
      </c>
      <c r="N62" s="2">
        <f t="shared" si="12"/>
        <v>-0.75000000000659872</v>
      </c>
      <c r="O62" s="2">
        <f t="shared" si="13"/>
        <v>-0.43301270191126834</v>
      </c>
      <c r="P62" s="2">
        <f t="shared" si="14"/>
        <v>-0.24999999999340125</v>
      </c>
      <c r="Q62" s="2">
        <f t="shared" si="15"/>
        <v>0.43301270187698016</v>
      </c>
      <c r="R62" s="2">
        <f t="shared" si="16"/>
        <v>0.24999999997360495</v>
      </c>
      <c r="S62" s="2">
        <f t="shared" si="17"/>
        <v>0.75000000002639511</v>
      </c>
      <c r="T62" s="5">
        <f t="shared" si="18"/>
        <v>120</v>
      </c>
      <c r="U62" s="2">
        <f t="shared" si="19"/>
        <v>-103.92304845321829</v>
      </c>
      <c r="V62" s="2">
        <f t="shared" si="20"/>
        <v>-60.000000001583707</v>
      </c>
      <c r="W62" s="2">
        <f t="shared" si="21"/>
        <v>59.999999996832592</v>
      </c>
      <c r="X62" s="2">
        <f t="shared" si="22"/>
        <v>103.92304845596134</v>
      </c>
      <c r="Z62" s="2">
        <f t="shared" si="0"/>
        <v>137.29360072694871</v>
      </c>
      <c r="AA62" s="5">
        <f t="shared" si="23"/>
        <v>-16.225806451612897</v>
      </c>
      <c r="AB62" s="5">
        <f t="shared" si="24"/>
        <v>-17.293600726948711</v>
      </c>
      <c r="AC62" s="5">
        <f t="shared" si="25"/>
        <v>1.0677942753358138</v>
      </c>
      <c r="AD62" s="5">
        <f t="shared" si="37"/>
        <v>263.2767950052027</v>
      </c>
      <c r="AE62" s="5">
        <f t="shared" si="37"/>
        <v>299.06862610312095</v>
      </c>
      <c r="AF62" s="5">
        <f t="shared" si="37"/>
        <v>1.1401846144399359</v>
      </c>
      <c r="AG62" s="2">
        <f t="shared" si="2"/>
        <v>137.09641510771857</v>
      </c>
      <c r="AH62" s="2">
        <f t="shared" si="3"/>
        <v>136.35547172088218</v>
      </c>
      <c r="AI62" s="5">
        <f t="shared" si="27"/>
        <v>-17.09641510771857</v>
      </c>
      <c r="AJ62" s="5">
        <f t="shared" si="28"/>
        <v>0.87060865610567362</v>
      </c>
      <c r="AK62" s="5">
        <f t="shared" si="29"/>
        <v>-16.355471720882178</v>
      </c>
      <c r="AL62" s="5">
        <f t="shared" si="30"/>
        <v>0.12966526926928168</v>
      </c>
      <c r="AM62" s="4">
        <f t="shared" si="31"/>
        <v>0.75795943208612704</v>
      </c>
      <c r="AN62" s="4">
        <f t="shared" si="32"/>
        <v>1.6813082054675323E-2</v>
      </c>
      <c r="AP62" s="4">
        <f t="shared" si="33"/>
        <v>14.051960583862574</v>
      </c>
      <c r="AQ62" s="4">
        <f t="shared" si="34"/>
        <v>8.11290322602059</v>
      </c>
      <c r="AR62" s="4">
        <f t="shared" si="35"/>
        <v>-8.112903225378167</v>
      </c>
      <c r="AS62" s="4">
        <f t="shared" si="36"/>
        <v>-14.051960584233477</v>
      </c>
    </row>
    <row r="63" spans="1:45" x14ac:dyDescent="0.2">
      <c r="A63" s="1">
        <v>5.7083333333357587</v>
      </c>
      <c r="B63" s="2">
        <v>140</v>
      </c>
      <c r="C63" s="5"/>
      <c r="E63" s="2">
        <v>1</v>
      </c>
      <c r="F63" s="2">
        <f t="shared" si="4"/>
        <v>-0.25881904508780346</v>
      </c>
      <c r="G63" s="2">
        <f t="shared" si="5"/>
        <v>-0.96592582629301182</v>
      </c>
      <c r="H63" s="2">
        <f t="shared" si="6"/>
        <v>-0.86602540379967508</v>
      </c>
      <c r="I63" s="2">
        <f t="shared" si="7"/>
        <v>0.49999999997360967</v>
      </c>
      <c r="J63" s="2">
        <f t="shared" si="8"/>
        <v>6.6987298100162435E-2</v>
      </c>
      <c r="K63" s="2">
        <f t="shared" si="9"/>
        <v>0.24999999998680483</v>
      </c>
      <c r="L63" s="2">
        <f t="shared" si="10"/>
        <v>0.93301270189983765</v>
      </c>
      <c r="M63" s="2">
        <f t="shared" si="11"/>
        <v>0.22414386803321129</v>
      </c>
      <c r="N63" s="2">
        <f t="shared" si="12"/>
        <v>-0.12940952253707141</v>
      </c>
      <c r="O63" s="2">
        <f t="shared" si="13"/>
        <v>-0.4829629131210148</v>
      </c>
      <c r="P63" s="2">
        <f t="shared" si="14"/>
        <v>0.83651630375594033</v>
      </c>
      <c r="Q63" s="2">
        <f t="shared" si="15"/>
        <v>-0.43301270187698282</v>
      </c>
      <c r="R63" s="2">
        <f t="shared" si="16"/>
        <v>0.75000000002639022</v>
      </c>
      <c r="S63" s="2">
        <f t="shared" si="17"/>
        <v>0.24999999997360967</v>
      </c>
      <c r="T63" s="5">
        <f t="shared" si="18"/>
        <v>140</v>
      </c>
      <c r="U63" s="2">
        <f t="shared" si="19"/>
        <v>-36.234666312292482</v>
      </c>
      <c r="V63" s="2">
        <f t="shared" si="20"/>
        <v>-135.22961568102164</v>
      </c>
      <c r="W63" s="2">
        <f t="shared" si="21"/>
        <v>-121.24355653195451</v>
      </c>
      <c r="X63" s="2">
        <f t="shared" si="22"/>
        <v>69.999999996305348</v>
      </c>
      <c r="Z63" s="2">
        <f t="shared" si="0"/>
        <v>135.52270776522548</v>
      </c>
      <c r="AA63" s="5">
        <f t="shared" si="23"/>
        <v>3.7741935483871032</v>
      </c>
      <c r="AB63" s="5">
        <f t="shared" si="24"/>
        <v>4.4772922347745236</v>
      </c>
      <c r="AC63" s="5">
        <f t="shared" si="25"/>
        <v>-0.70309868638742046</v>
      </c>
      <c r="AD63" s="5">
        <f t="shared" si="37"/>
        <v>14.244536940686833</v>
      </c>
      <c r="AE63" s="5">
        <f t="shared" si="37"/>
        <v>20.046145755572248</v>
      </c>
      <c r="AF63" s="5">
        <f t="shared" si="37"/>
        <v>0.49434776279971621</v>
      </c>
      <c r="AG63" s="2">
        <f t="shared" si="2"/>
        <v>134.83319389657655</v>
      </c>
      <c r="AH63" s="2">
        <f t="shared" si="3"/>
        <v>136.84779997030097</v>
      </c>
      <c r="AI63" s="5">
        <f t="shared" si="27"/>
        <v>5.166806103423454</v>
      </c>
      <c r="AJ63" s="5">
        <f t="shared" si="28"/>
        <v>-1.3926125550363508</v>
      </c>
      <c r="AK63" s="5">
        <f t="shared" si="29"/>
        <v>3.1522000296990313</v>
      </c>
      <c r="AL63" s="5">
        <f t="shared" si="30"/>
        <v>0.62199351868807184</v>
      </c>
      <c r="AM63" s="4">
        <f t="shared" si="31"/>
        <v>1.9393697284448732</v>
      </c>
      <c r="AN63" s="4">
        <f t="shared" si="32"/>
        <v>0.38687593728996877</v>
      </c>
      <c r="AP63" s="4">
        <f t="shared" si="33"/>
        <v>-0.97683317017009863</v>
      </c>
      <c r="AQ63" s="4">
        <f t="shared" si="34"/>
        <v>-3.6455910218155672</v>
      </c>
      <c r="AR63" s="4">
        <f t="shared" si="35"/>
        <v>-3.2685474917600694</v>
      </c>
      <c r="AS63" s="4">
        <f t="shared" si="36"/>
        <v>1.8870967740939493</v>
      </c>
    </row>
    <row r="64" spans="1:45" x14ac:dyDescent="0.2">
      <c r="A64" s="1">
        <v>5.8333333333357587</v>
      </c>
      <c r="B64" s="2">
        <v>138</v>
      </c>
      <c r="C64" s="5"/>
      <c r="E64" s="2">
        <v>1</v>
      </c>
      <c r="F64" s="2">
        <f t="shared" si="4"/>
        <v>0.50000000001319289</v>
      </c>
      <c r="G64" s="2">
        <f t="shared" si="5"/>
        <v>-0.8660254037768218</v>
      </c>
      <c r="H64" s="2">
        <f t="shared" si="6"/>
        <v>-0.49999999997361433</v>
      </c>
      <c r="I64" s="2">
        <f t="shared" si="7"/>
        <v>-0.86602540379967241</v>
      </c>
      <c r="J64" s="2">
        <f t="shared" si="8"/>
        <v>0.25000000001319289</v>
      </c>
      <c r="K64" s="2">
        <f t="shared" si="9"/>
        <v>-0.43301270189983626</v>
      </c>
      <c r="L64" s="2">
        <f t="shared" si="10"/>
        <v>0.74999999998680722</v>
      </c>
      <c r="M64" s="2">
        <f t="shared" si="11"/>
        <v>-0.24999999999340361</v>
      </c>
      <c r="N64" s="2">
        <f t="shared" si="12"/>
        <v>-0.43301270191126157</v>
      </c>
      <c r="O64" s="2">
        <f t="shared" si="13"/>
        <v>0.75000000000659639</v>
      </c>
      <c r="P64" s="2">
        <f t="shared" si="14"/>
        <v>0.43301270186556023</v>
      </c>
      <c r="Q64" s="2">
        <f t="shared" si="15"/>
        <v>0.43301270187698554</v>
      </c>
      <c r="R64" s="2">
        <f t="shared" si="16"/>
        <v>0.24999999997361433</v>
      </c>
      <c r="S64" s="2">
        <f t="shared" si="17"/>
        <v>0.75000000002638567</v>
      </c>
      <c r="T64" s="5">
        <f t="shared" si="18"/>
        <v>138</v>
      </c>
      <c r="U64" s="2">
        <f t="shared" si="19"/>
        <v>69.000000001820624</v>
      </c>
      <c r="V64" s="2">
        <f t="shared" si="20"/>
        <v>-119.5115057212014</v>
      </c>
      <c r="W64" s="2">
        <f t="shared" si="21"/>
        <v>-68.999999996358781</v>
      </c>
      <c r="X64" s="2">
        <f t="shared" si="22"/>
        <v>-119.51150572435479</v>
      </c>
      <c r="Z64" s="2">
        <f t="shared" si="0"/>
        <v>133.14900810854269</v>
      </c>
      <c r="AA64" s="5">
        <f t="shared" si="23"/>
        <v>1.7741935483871032</v>
      </c>
      <c r="AB64" s="5">
        <f t="shared" si="24"/>
        <v>4.850991891457312</v>
      </c>
      <c r="AC64" s="5">
        <f t="shared" si="25"/>
        <v>-3.0767983430702088</v>
      </c>
      <c r="AD64" s="5">
        <f t="shared" si="37"/>
        <v>3.1477627471384202</v>
      </c>
      <c r="AE64" s="5">
        <f t="shared" si="37"/>
        <v>23.532122330984588</v>
      </c>
      <c r="AF64" s="5">
        <f t="shared" si="37"/>
        <v>9.4666880439195822</v>
      </c>
      <c r="AG64" s="2">
        <f t="shared" si="2"/>
        <v>133.34619372777283</v>
      </c>
      <c r="AH64" s="2">
        <f t="shared" si="3"/>
        <v>135.9611004824219</v>
      </c>
      <c r="AI64" s="5">
        <f t="shared" si="27"/>
        <v>4.6538062722271718</v>
      </c>
      <c r="AJ64" s="5">
        <f t="shared" si="28"/>
        <v>-2.8796127238400686</v>
      </c>
      <c r="AK64" s="5">
        <f t="shared" si="29"/>
        <v>2.0388995175781019</v>
      </c>
      <c r="AL64" s="5">
        <f t="shared" si="30"/>
        <v>-0.26470596919099876</v>
      </c>
      <c r="AM64" s="4">
        <f t="shared" si="31"/>
        <v>8.2921694393016185</v>
      </c>
      <c r="AN64" s="4">
        <f t="shared" si="32"/>
        <v>7.0069250125345983E-2</v>
      </c>
      <c r="AP64" s="4">
        <f t="shared" si="33"/>
        <v>0.88709677421695832</v>
      </c>
      <c r="AQ64" s="4">
        <f t="shared" si="34"/>
        <v>-1.5364966841201733</v>
      </c>
      <c r="AR64" s="4">
        <f t="shared" si="35"/>
        <v>-0.88709677414673827</v>
      </c>
      <c r="AS64" s="4">
        <f t="shared" si="36"/>
        <v>-1.5364966841607146</v>
      </c>
    </row>
    <row r="65" spans="1:45" x14ac:dyDescent="0.2">
      <c r="A65" s="8">
        <v>5.9583333333357587</v>
      </c>
      <c r="B65" s="9">
        <v>136</v>
      </c>
      <c r="C65" s="5"/>
      <c r="E65" s="2">
        <v>1</v>
      </c>
      <c r="F65" s="2">
        <f t="shared" si="4"/>
        <v>0.96592582629301227</v>
      </c>
      <c r="G65" s="2">
        <f t="shared" si="5"/>
        <v>-0.25881904508780179</v>
      </c>
      <c r="H65" s="2">
        <f t="shared" si="6"/>
        <v>0.86602540379967685</v>
      </c>
      <c r="I65" s="2">
        <f t="shared" si="7"/>
        <v>-0.49999999997360667</v>
      </c>
      <c r="J65" s="2">
        <f t="shared" si="8"/>
        <v>0.93301270189983854</v>
      </c>
      <c r="K65" s="2">
        <f t="shared" si="9"/>
        <v>-0.24999999998680333</v>
      </c>
      <c r="L65" s="2">
        <f t="shared" si="10"/>
        <v>6.6987298100161574E-2</v>
      </c>
      <c r="M65" s="2">
        <f t="shared" si="11"/>
        <v>0.83651630375594244</v>
      </c>
      <c r="N65" s="2">
        <f t="shared" si="12"/>
        <v>-0.48296291312101214</v>
      </c>
      <c r="O65" s="2">
        <f t="shared" si="13"/>
        <v>0.1294095225370698</v>
      </c>
      <c r="P65" s="2">
        <f t="shared" si="14"/>
        <v>-0.22414386803321032</v>
      </c>
      <c r="Q65" s="2">
        <f t="shared" si="15"/>
        <v>-0.43301270187698115</v>
      </c>
      <c r="R65" s="2">
        <f t="shared" si="16"/>
        <v>0.75000000002639333</v>
      </c>
      <c r="S65" s="2">
        <f t="shared" si="17"/>
        <v>0.24999999997360667</v>
      </c>
      <c r="T65" s="5">
        <f t="shared" si="18"/>
        <v>136</v>
      </c>
      <c r="U65" s="2">
        <f t="shared" si="19"/>
        <v>131.36591237584966</v>
      </c>
      <c r="V65" s="2">
        <f t="shared" si="20"/>
        <v>-35.199390131941044</v>
      </c>
      <c r="W65" s="2">
        <f t="shared" si="21"/>
        <v>117.77945491675605</v>
      </c>
      <c r="X65" s="2">
        <f t="shared" si="22"/>
        <v>-67.999999996410509</v>
      </c>
      <c r="Z65" s="2">
        <f t="shared" si="0"/>
        <v>132.81696526429272</v>
      </c>
      <c r="AA65" s="5">
        <f t="shared" si="23"/>
        <v>-0.22580645161289681</v>
      </c>
      <c r="AB65" s="5">
        <f t="shared" si="24"/>
        <v>3.183034735707281</v>
      </c>
      <c r="AC65" s="5">
        <f t="shared" si="25"/>
        <v>-3.4088411873201778</v>
      </c>
      <c r="AD65" s="5">
        <f t="shared" si="37"/>
        <v>5.0988553590007507E-2</v>
      </c>
      <c r="AE65" s="5">
        <f t="shared" si="37"/>
        <v>10.131710128719121</v>
      </c>
      <c r="AF65" s="5">
        <f t="shared" si="37"/>
        <v>11.62019824037044</v>
      </c>
      <c r="AG65" s="2">
        <f t="shared" si="2"/>
        <v>133.50647913294165</v>
      </c>
      <c r="AH65" s="2">
        <f t="shared" si="3"/>
        <v>135.46877223300311</v>
      </c>
      <c r="AI65" s="5">
        <f t="shared" si="27"/>
        <v>2.4935208670583506</v>
      </c>
      <c r="AJ65" s="5">
        <f t="shared" si="28"/>
        <v>-2.7193273186712474</v>
      </c>
      <c r="AK65" s="5">
        <f t="shared" si="29"/>
        <v>0.53122776699689211</v>
      </c>
      <c r="AL65" s="5">
        <f t="shared" si="30"/>
        <v>-0.75703421860978892</v>
      </c>
      <c r="AM65" s="4">
        <f t="shared" si="31"/>
        <v>7.3947410660717559</v>
      </c>
      <c r="AN65" s="4">
        <f t="shared" si="32"/>
        <v>0.57310080814613373</v>
      </c>
      <c r="AP65" s="4">
        <f t="shared" si="33"/>
        <v>-0.21811228335648045</v>
      </c>
      <c r="AQ65" s="4">
        <f t="shared" si="34"/>
        <v>5.844301018111487E-2</v>
      </c>
      <c r="AR65" s="4">
        <f t="shared" si="35"/>
        <v>-0.19555412343863116</v>
      </c>
      <c r="AS65" s="4">
        <f t="shared" si="36"/>
        <v>0.11290322580048862</v>
      </c>
    </row>
    <row r="66" spans="1:45" x14ac:dyDescent="0.2">
      <c r="A66" s="1">
        <v>6.0833333333357587</v>
      </c>
      <c r="B66" s="2">
        <v>136</v>
      </c>
      <c r="C66" s="5"/>
      <c r="E66" s="2">
        <v>1</v>
      </c>
      <c r="F66" s="2">
        <f t="shared" si="4"/>
        <v>0.86602540377682091</v>
      </c>
      <c r="G66" s="2">
        <f t="shared" si="5"/>
        <v>0.50000000001319433</v>
      </c>
      <c r="H66" s="2">
        <f t="shared" si="6"/>
        <v>0.49999999997361133</v>
      </c>
      <c r="I66" s="2">
        <f t="shared" si="7"/>
        <v>0.86602540379967419</v>
      </c>
      <c r="J66" s="2">
        <f t="shared" si="8"/>
        <v>0.74999999998680567</v>
      </c>
      <c r="K66" s="2">
        <f t="shared" si="9"/>
        <v>0.43301270189983709</v>
      </c>
      <c r="L66" s="2">
        <f t="shared" si="10"/>
        <v>0.25000000001319433</v>
      </c>
      <c r="M66" s="2">
        <f t="shared" si="11"/>
        <v>0.43301270186555718</v>
      </c>
      <c r="N66" s="2">
        <f t="shared" si="12"/>
        <v>0.75000000000659717</v>
      </c>
      <c r="O66" s="2">
        <f t="shared" si="13"/>
        <v>0.43301270191126373</v>
      </c>
      <c r="P66" s="2">
        <f t="shared" si="14"/>
        <v>0.24999999999340283</v>
      </c>
      <c r="Q66" s="2">
        <f t="shared" si="15"/>
        <v>0.43301270187698382</v>
      </c>
      <c r="R66" s="2">
        <f t="shared" si="16"/>
        <v>0.24999999997361133</v>
      </c>
      <c r="S66" s="2">
        <f t="shared" si="17"/>
        <v>0.75000000002638878</v>
      </c>
      <c r="T66" s="5">
        <f t="shared" si="18"/>
        <v>136</v>
      </c>
      <c r="U66" s="2">
        <f t="shared" si="19"/>
        <v>117.77945491364764</v>
      </c>
      <c r="V66" s="2">
        <f t="shared" si="20"/>
        <v>68.000000001794433</v>
      </c>
      <c r="W66" s="2">
        <f t="shared" si="21"/>
        <v>67.999999996411134</v>
      </c>
      <c r="X66" s="2">
        <f t="shared" si="22"/>
        <v>117.7794549167557</v>
      </c>
      <c r="Z66" s="2">
        <f t="shared" ref="Z66:Z129" si="38">$P$251+$P$252*$F66+$P$253*$G66+$P$254*$H66+$P$255*$I66</f>
        <v>135.41734271481562</v>
      </c>
      <c r="AA66" s="5">
        <f t="shared" si="23"/>
        <v>-0.22580645161289681</v>
      </c>
      <c r="AB66" s="5">
        <f t="shared" si="24"/>
        <v>0.58265728518438209</v>
      </c>
      <c r="AC66" s="5">
        <f t="shared" si="25"/>
        <v>-0.8084637367972789</v>
      </c>
      <c r="AD66" s="5">
        <f t="shared" si="37"/>
        <v>5.0988553590007507E-2</v>
      </c>
      <c r="AE66" s="5">
        <f t="shared" si="37"/>
        <v>0.33948951197843436</v>
      </c>
      <c r="AF66" s="5">
        <f t="shared" si="37"/>
        <v>0.65361361371621984</v>
      </c>
      <c r="AG66" s="2">
        <f t="shared" ref="AG66:AG129" si="39">$P$251+$P$252*$F66+$P$253*$G66</f>
        <v>135.22015709558548</v>
      </c>
      <c r="AH66" s="2">
        <f t="shared" ref="AH66:AH129" si="40">$P$251+$P$254*$H66+$P$255*$I66</f>
        <v>136.35547172088218</v>
      </c>
      <c r="AI66" s="5">
        <f t="shared" si="27"/>
        <v>0.77984290441452231</v>
      </c>
      <c r="AJ66" s="5">
        <f t="shared" si="28"/>
        <v>-1.0056493560274191</v>
      </c>
      <c r="AK66" s="5">
        <f t="shared" si="29"/>
        <v>-0.35547172088217849</v>
      </c>
      <c r="AL66" s="5">
        <f t="shared" si="30"/>
        <v>0.12966526926928168</v>
      </c>
      <c r="AM66" s="4">
        <f t="shared" si="31"/>
        <v>1.0113306272783629</v>
      </c>
      <c r="AN66" s="4">
        <f t="shared" si="32"/>
        <v>1.6813082054675323E-2</v>
      </c>
      <c r="AP66" s="4">
        <f t="shared" si="33"/>
        <v>-0.19555412343347015</v>
      </c>
      <c r="AQ66" s="4">
        <f t="shared" si="34"/>
        <v>-0.11290322580942777</v>
      </c>
      <c r="AR66" s="4">
        <f t="shared" si="35"/>
        <v>-0.11290322580048967</v>
      </c>
      <c r="AS66" s="4">
        <f t="shared" si="36"/>
        <v>-0.19555412343863054</v>
      </c>
    </row>
    <row r="67" spans="1:45" x14ac:dyDescent="0.2">
      <c r="A67" s="1">
        <v>6.2083333333357587</v>
      </c>
      <c r="B67" s="2">
        <v>136</v>
      </c>
      <c r="C67" s="5"/>
      <c r="E67" s="2">
        <v>1</v>
      </c>
      <c r="F67" s="2">
        <f t="shared" ref="F67:F130" si="41">COS(2*PI()*A67)</f>
        <v>0.25881904508780013</v>
      </c>
      <c r="G67" s="2">
        <f t="shared" ref="G67:G130" si="42">SIN(2*PI()*A67)</f>
        <v>0.96592582629301271</v>
      </c>
      <c r="H67" s="2">
        <f t="shared" ref="H67:H130" si="43">COS(4*PI()*A67)</f>
        <v>-0.86602540379967863</v>
      </c>
      <c r="I67" s="2">
        <f t="shared" ref="I67:I130" si="44">SIN(4*PI()*A67)</f>
        <v>0.49999999997360367</v>
      </c>
      <c r="J67" s="2">
        <f t="shared" ref="J67:J130" si="45">F67^2</f>
        <v>6.6987298100160714E-2</v>
      </c>
      <c r="K67" s="2">
        <f t="shared" ref="K67:K130" si="46">F67*G67</f>
        <v>0.24999999998680186</v>
      </c>
      <c r="L67" s="2">
        <f t="shared" ref="L67:L130" si="47">G67^2</f>
        <v>0.93301270189983931</v>
      </c>
      <c r="M67" s="2">
        <f t="shared" ref="M67:M130" si="48">F67*H67</f>
        <v>-0.22414386803320932</v>
      </c>
      <c r="N67" s="2">
        <f t="shared" ref="N67:N130" si="49">F67*I67</f>
        <v>0.12940952253706819</v>
      </c>
      <c r="O67" s="2">
        <f t="shared" ref="O67:O130" si="50">G67*I67</f>
        <v>0.48296291312100947</v>
      </c>
      <c r="P67" s="2">
        <f t="shared" ref="P67:P130" si="51">H67*G67</f>
        <v>-0.83651630375594455</v>
      </c>
      <c r="Q67" s="2">
        <f t="shared" ref="Q67:Q130" si="52">H67*I67</f>
        <v>-0.43301270187697943</v>
      </c>
      <c r="R67" s="2">
        <f t="shared" ref="R67:R130" si="53">H67^2</f>
        <v>0.75000000002639644</v>
      </c>
      <c r="S67" s="2">
        <f t="shared" ref="S67:S130" si="54">I67^2</f>
        <v>0.24999999997360367</v>
      </c>
      <c r="T67" s="5">
        <f t="shared" ref="T67:T130" si="55">B67</f>
        <v>136</v>
      </c>
      <c r="U67" s="2">
        <f t="shared" ref="U67:U130" si="56">B67*F67</f>
        <v>35.199390131940817</v>
      </c>
      <c r="V67" s="2">
        <f t="shared" ref="V67:V130" si="57">B67*G67</f>
        <v>131.36591237584972</v>
      </c>
      <c r="W67" s="2">
        <f t="shared" ref="W67:W130" si="58">B67*H67</f>
        <v>-117.77945491675629</v>
      </c>
      <c r="X67" s="2">
        <f t="shared" ref="X67:X130" si="59">B67*I67</f>
        <v>67.999999996410097</v>
      </c>
      <c r="Z67" s="2">
        <f t="shared" si="38"/>
        <v>138.17289217537649</v>
      </c>
      <c r="AA67" s="5">
        <f t="shared" ref="AA67:AA130" si="60">B67-$B$251</f>
        <v>-0.22580645161289681</v>
      </c>
      <c r="AB67" s="5">
        <f t="shared" ref="AB67:AB130" si="61">B67-Z67</f>
        <v>-2.1728921753764894</v>
      </c>
      <c r="AC67" s="5">
        <f t="shared" ref="AC67:AC130" si="62">Z67-$B$251</f>
        <v>1.9470857237635926</v>
      </c>
      <c r="AD67" s="5">
        <f t="shared" si="37"/>
        <v>5.0988553590007507E-2</v>
      </c>
      <c r="AE67" s="5">
        <f t="shared" si="37"/>
        <v>4.7214604058123726</v>
      </c>
      <c r="AF67" s="5">
        <f t="shared" si="37"/>
        <v>3.791142815683993</v>
      </c>
      <c r="AG67" s="2">
        <f t="shared" si="39"/>
        <v>137.48337830672756</v>
      </c>
      <c r="AH67" s="2">
        <f t="shared" si="40"/>
        <v>136.84779997030097</v>
      </c>
      <c r="AI67" s="5">
        <f t="shared" ref="AI67:AI130" si="63">B67-AG67</f>
        <v>-1.483378306727559</v>
      </c>
      <c r="AJ67" s="5">
        <f t="shared" ref="AJ67:AJ130" si="64">AG67-$B$251</f>
        <v>1.2575718551146622</v>
      </c>
      <c r="AK67" s="5">
        <f t="shared" ref="AK67:AK130" si="65">B67-AH67</f>
        <v>-0.84779997030096865</v>
      </c>
      <c r="AL67" s="5">
        <f t="shared" ref="AL67:AL130" si="66">AH67-$B$251</f>
        <v>0.62199351868807184</v>
      </c>
      <c r="AM67" s="4">
        <f t="shared" ref="AM67:AM130" si="67">AJ67^2</f>
        <v>1.5814869707765329</v>
      </c>
      <c r="AN67" s="4">
        <f t="shared" ref="AN67:AN130" si="68">AL67^2</f>
        <v>0.38687593728996877</v>
      </c>
      <c r="AP67" s="4">
        <f t="shared" ref="AP67:AP130" si="69">AA67*F67</f>
        <v>-5.8443010181114495E-2</v>
      </c>
      <c r="AQ67" s="4">
        <f t="shared" ref="AQ67:AQ130" si="70">AA67*G67</f>
        <v>-0.21811228335648053</v>
      </c>
      <c r="AR67" s="4">
        <f t="shared" ref="AR67:AR130" si="71">AA67*H67</f>
        <v>0.19555412343863154</v>
      </c>
      <c r="AS67" s="4">
        <f t="shared" ref="AS67:AS130" si="72">AA67*I67</f>
        <v>-0.11290322580048794</v>
      </c>
    </row>
    <row r="68" spans="1:45" x14ac:dyDescent="0.2">
      <c r="A68" s="1">
        <v>6.3333333333357587</v>
      </c>
      <c r="B68" s="2">
        <v>136</v>
      </c>
      <c r="C68" s="5"/>
      <c r="E68" s="2">
        <v>1</v>
      </c>
      <c r="F68" s="2">
        <f t="shared" si="41"/>
        <v>-0.50000000001319578</v>
      </c>
      <c r="G68" s="2">
        <f t="shared" si="42"/>
        <v>0.86602540377682002</v>
      </c>
      <c r="H68" s="2">
        <f t="shared" si="43"/>
        <v>-0.49999999997360833</v>
      </c>
      <c r="I68" s="2">
        <f t="shared" si="44"/>
        <v>-0.86602540379967585</v>
      </c>
      <c r="J68" s="2">
        <f t="shared" si="45"/>
        <v>0.25000000001319578</v>
      </c>
      <c r="K68" s="2">
        <f t="shared" si="46"/>
        <v>-0.43301270189983787</v>
      </c>
      <c r="L68" s="2">
        <f t="shared" si="47"/>
        <v>0.74999999998680411</v>
      </c>
      <c r="M68" s="2">
        <f t="shared" si="48"/>
        <v>0.24999999999340206</v>
      </c>
      <c r="N68" s="2">
        <f t="shared" si="49"/>
        <v>0.43301270191126578</v>
      </c>
      <c r="O68" s="2">
        <f t="shared" si="50"/>
        <v>-0.75000000000659783</v>
      </c>
      <c r="P68" s="2">
        <f t="shared" si="51"/>
        <v>-0.43301270186555418</v>
      </c>
      <c r="Q68" s="2">
        <f t="shared" si="52"/>
        <v>0.4330127018769821</v>
      </c>
      <c r="R68" s="2">
        <f t="shared" si="53"/>
        <v>0.24999999997360833</v>
      </c>
      <c r="S68" s="2">
        <f t="shared" si="54"/>
        <v>0.75000000002639167</v>
      </c>
      <c r="T68" s="5">
        <f t="shared" si="55"/>
        <v>136</v>
      </c>
      <c r="U68" s="2">
        <f t="shared" si="56"/>
        <v>-68.000000001794632</v>
      </c>
      <c r="V68" s="2">
        <f t="shared" si="57"/>
        <v>117.77945491364753</v>
      </c>
      <c r="W68" s="2">
        <f t="shared" si="58"/>
        <v>-67.999999996410736</v>
      </c>
      <c r="X68" s="2">
        <f t="shared" si="59"/>
        <v>-117.77945491675591</v>
      </c>
      <c r="Z68" s="2">
        <f t="shared" si="38"/>
        <v>138.77319285630111</v>
      </c>
      <c r="AA68" s="5">
        <f t="shared" si="60"/>
        <v>-0.22580645161289681</v>
      </c>
      <c r="AB68" s="5">
        <f t="shared" si="61"/>
        <v>-2.7731928563011081</v>
      </c>
      <c r="AC68" s="5">
        <f t="shared" si="62"/>
        <v>2.5473864046882113</v>
      </c>
      <c r="AD68" s="5">
        <f t="shared" si="37"/>
        <v>5.0988553590007507E-2</v>
      </c>
      <c r="AE68" s="5">
        <f t="shared" si="37"/>
        <v>7.6905986182394983</v>
      </c>
      <c r="AF68" s="5">
        <f t="shared" si="37"/>
        <v>6.4891774947903311</v>
      </c>
      <c r="AG68" s="2">
        <f t="shared" si="39"/>
        <v>138.97037847553125</v>
      </c>
      <c r="AH68" s="2">
        <f t="shared" si="40"/>
        <v>135.9611004824219</v>
      </c>
      <c r="AI68" s="5">
        <f t="shared" si="63"/>
        <v>-2.9703784755312483</v>
      </c>
      <c r="AJ68" s="5">
        <f t="shared" si="64"/>
        <v>2.7445720239183515</v>
      </c>
      <c r="AK68" s="5">
        <f t="shared" si="65"/>
        <v>3.889951757810195E-2</v>
      </c>
      <c r="AL68" s="5">
        <f t="shared" si="66"/>
        <v>-0.26470596919099876</v>
      </c>
      <c r="AM68" s="4">
        <f t="shared" si="67"/>
        <v>7.5326755944752763</v>
      </c>
      <c r="AN68" s="4">
        <f t="shared" si="68"/>
        <v>7.0069250125345983E-2</v>
      </c>
      <c r="AP68" s="4">
        <f t="shared" si="69"/>
        <v>0.11290322580942809</v>
      </c>
      <c r="AQ68" s="4">
        <f t="shared" si="70"/>
        <v>-0.19555412343346992</v>
      </c>
      <c r="AR68" s="4">
        <f t="shared" si="71"/>
        <v>0.11290322580048899</v>
      </c>
      <c r="AS68" s="4">
        <f t="shared" si="72"/>
        <v>0.19555412343863093</v>
      </c>
    </row>
    <row r="69" spans="1:45" x14ac:dyDescent="0.2">
      <c r="A69" s="1">
        <v>6.4583333333357587</v>
      </c>
      <c r="B69" s="2">
        <v>140</v>
      </c>
      <c r="C69" s="5"/>
      <c r="E69" s="2">
        <v>1</v>
      </c>
      <c r="F69" s="2">
        <f t="shared" si="41"/>
        <v>-0.96592582629301127</v>
      </c>
      <c r="G69" s="2">
        <f t="shared" si="42"/>
        <v>0.25881904508780534</v>
      </c>
      <c r="H69" s="2">
        <f t="shared" si="43"/>
        <v>0.86602540379967319</v>
      </c>
      <c r="I69" s="2">
        <f t="shared" si="44"/>
        <v>-0.499999999973613</v>
      </c>
      <c r="J69" s="2">
        <f t="shared" si="45"/>
        <v>0.93301270189983654</v>
      </c>
      <c r="K69" s="2">
        <f t="shared" si="46"/>
        <v>-0.24999999998680653</v>
      </c>
      <c r="L69" s="2">
        <f t="shared" si="47"/>
        <v>6.698729810016342E-2</v>
      </c>
      <c r="M69" s="2">
        <f t="shared" si="48"/>
        <v>-0.83651630375593811</v>
      </c>
      <c r="N69" s="2">
        <f t="shared" si="49"/>
        <v>0.48296291312101775</v>
      </c>
      <c r="O69" s="2">
        <f t="shared" si="50"/>
        <v>-0.12940952253707322</v>
      </c>
      <c r="P69" s="2">
        <f t="shared" si="51"/>
        <v>0.22414386803321246</v>
      </c>
      <c r="Q69" s="2">
        <f t="shared" si="52"/>
        <v>-0.43301270187698476</v>
      </c>
      <c r="R69" s="2">
        <f t="shared" si="53"/>
        <v>0.750000000026387</v>
      </c>
      <c r="S69" s="2">
        <f t="shared" si="54"/>
        <v>0.249999999973613</v>
      </c>
      <c r="T69" s="5">
        <f t="shared" si="55"/>
        <v>140</v>
      </c>
      <c r="U69" s="2">
        <f t="shared" si="56"/>
        <v>-135.22961568102158</v>
      </c>
      <c r="V69" s="2">
        <f t="shared" si="57"/>
        <v>36.234666312292745</v>
      </c>
      <c r="W69" s="2">
        <f t="shared" si="58"/>
        <v>121.24355653195424</v>
      </c>
      <c r="X69" s="2">
        <f t="shared" si="59"/>
        <v>-69.999999996305817</v>
      </c>
      <c r="Z69" s="2">
        <f t="shared" si="38"/>
        <v>138.1205792017135</v>
      </c>
      <c r="AA69" s="5">
        <f t="shared" si="60"/>
        <v>3.7741935483871032</v>
      </c>
      <c r="AB69" s="5">
        <f t="shared" si="61"/>
        <v>1.8794207982865032</v>
      </c>
      <c r="AC69" s="5">
        <f t="shared" si="62"/>
        <v>1.8947727501006</v>
      </c>
      <c r="AD69" s="5">
        <f t="shared" si="37"/>
        <v>14.244536940686833</v>
      </c>
      <c r="AE69" s="5">
        <f t="shared" si="37"/>
        <v>3.5322225370318772</v>
      </c>
      <c r="AF69" s="5">
        <f t="shared" si="37"/>
        <v>3.5901637745237909</v>
      </c>
      <c r="AG69" s="2">
        <f t="shared" si="39"/>
        <v>138.81009307036243</v>
      </c>
      <c r="AH69" s="2">
        <f t="shared" si="40"/>
        <v>135.46877223300311</v>
      </c>
      <c r="AI69" s="5">
        <f t="shared" si="63"/>
        <v>1.1899069296375728</v>
      </c>
      <c r="AJ69" s="5">
        <f t="shared" si="64"/>
        <v>2.5842866187495304</v>
      </c>
      <c r="AK69" s="5">
        <f t="shared" si="65"/>
        <v>4.5312277669968921</v>
      </c>
      <c r="AL69" s="5">
        <f t="shared" si="66"/>
        <v>-0.75703421860978892</v>
      </c>
      <c r="AM69" s="4">
        <f t="shared" si="67"/>
        <v>6.6785373278478808</v>
      </c>
      <c r="AN69" s="4">
        <f t="shared" si="68"/>
        <v>0.57310080814613373</v>
      </c>
      <c r="AP69" s="4">
        <f t="shared" si="69"/>
        <v>-3.6455910218155649</v>
      </c>
      <c r="AQ69" s="4">
        <f t="shared" si="70"/>
        <v>0.97683317017010574</v>
      </c>
      <c r="AR69" s="4">
        <f t="shared" si="71"/>
        <v>3.2685474917600623</v>
      </c>
      <c r="AS69" s="4">
        <f t="shared" si="72"/>
        <v>-1.8870967740939619</v>
      </c>
    </row>
    <row r="70" spans="1:45" x14ac:dyDescent="0.2">
      <c r="A70" s="1">
        <v>6.5833333333357587</v>
      </c>
      <c r="B70" s="2">
        <v>156</v>
      </c>
      <c r="C70" s="5"/>
      <c r="E70" s="2">
        <v>1</v>
      </c>
      <c r="F70" s="2">
        <f t="shared" si="41"/>
        <v>-0.86602540377681914</v>
      </c>
      <c r="G70" s="2">
        <f t="shared" si="42"/>
        <v>-0.50000000001319733</v>
      </c>
      <c r="H70" s="2">
        <f t="shared" si="43"/>
        <v>0.49999999997360539</v>
      </c>
      <c r="I70" s="2">
        <f t="shared" si="44"/>
        <v>0.86602540379967763</v>
      </c>
      <c r="J70" s="2">
        <f t="shared" si="45"/>
        <v>0.74999999998680267</v>
      </c>
      <c r="K70" s="2">
        <f t="shared" si="46"/>
        <v>0.43301270189983881</v>
      </c>
      <c r="L70" s="2">
        <f t="shared" si="47"/>
        <v>0.25000000001319733</v>
      </c>
      <c r="M70" s="2">
        <f t="shared" si="48"/>
        <v>-0.43301270186555119</v>
      </c>
      <c r="N70" s="2">
        <f t="shared" si="49"/>
        <v>-0.75000000000659861</v>
      </c>
      <c r="O70" s="2">
        <f t="shared" si="50"/>
        <v>-0.43301270191126806</v>
      </c>
      <c r="P70" s="2">
        <f t="shared" si="51"/>
        <v>-0.24999999999340136</v>
      </c>
      <c r="Q70" s="2">
        <f t="shared" si="52"/>
        <v>0.43301270187698043</v>
      </c>
      <c r="R70" s="2">
        <f t="shared" si="53"/>
        <v>0.24999999997360539</v>
      </c>
      <c r="S70" s="2">
        <f t="shared" si="54"/>
        <v>0.75000000002639466</v>
      </c>
      <c r="T70" s="5">
        <f t="shared" si="55"/>
        <v>156</v>
      </c>
      <c r="U70" s="2">
        <f t="shared" si="56"/>
        <v>-135.09996298918378</v>
      </c>
      <c r="V70" s="2">
        <f t="shared" si="57"/>
        <v>-78.000000002058783</v>
      </c>
      <c r="W70" s="2">
        <f t="shared" si="58"/>
        <v>77.999999995882447</v>
      </c>
      <c r="X70" s="2">
        <f t="shared" si="59"/>
        <v>135.09996299274971</v>
      </c>
      <c r="Z70" s="2">
        <f t="shared" si="38"/>
        <v>137.29360072694871</v>
      </c>
      <c r="AA70" s="5">
        <f t="shared" si="60"/>
        <v>19.774193548387103</v>
      </c>
      <c r="AB70" s="5">
        <f t="shared" si="61"/>
        <v>18.706399273051289</v>
      </c>
      <c r="AC70" s="5">
        <f t="shared" si="62"/>
        <v>1.0677942753358138</v>
      </c>
      <c r="AD70" s="5">
        <f t="shared" si="37"/>
        <v>391.01873048907413</v>
      </c>
      <c r="AE70" s="5">
        <f t="shared" si="37"/>
        <v>349.92937376281378</v>
      </c>
      <c r="AF70" s="5">
        <f t="shared" si="37"/>
        <v>1.1401846144399359</v>
      </c>
      <c r="AG70" s="2">
        <f t="shared" si="39"/>
        <v>137.09641510771857</v>
      </c>
      <c r="AH70" s="2">
        <f t="shared" si="40"/>
        <v>136.35547172088218</v>
      </c>
      <c r="AI70" s="5">
        <f t="shared" si="63"/>
        <v>18.90358489228143</v>
      </c>
      <c r="AJ70" s="5">
        <f t="shared" si="64"/>
        <v>0.87060865610567362</v>
      </c>
      <c r="AK70" s="5">
        <f t="shared" si="65"/>
        <v>19.644528279117822</v>
      </c>
      <c r="AL70" s="5">
        <f t="shared" si="66"/>
        <v>0.12966526926928168</v>
      </c>
      <c r="AM70" s="4">
        <f t="shared" si="67"/>
        <v>0.75795943208612704</v>
      </c>
      <c r="AN70" s="4">
        <f t="shared" si="68"/>
        <v>1.6813082054675323E-2</v>
      </c>
      <c r="AP70" s="4">
        <f t="shared" si="69"/>
        <v>-17.124953952102913</v>
      </c>
      <c r="AQ70" s="4">
        <f t="shared" si="70"/>
        <v>-9.887096774454518</v>
      </c>
      <c r="AR70" s="4">
        <f t="shared" si="71"/>
        <v>9.8870967736716189</v>
      </c>
      <c r="AS70" s="4">
        <f t="shared" si="72"/>
        <v>17.124953952554922</v>
      </c>
    </row>
    <row r="71" spans="1:45" x14ac:dyDescent="0.2">
      <c r="A71" s="1">
        <v>6.7083333333357587</v>
      </c>
      <c r="B71" s="2">
        <v>141</v>
      </c>
      <c r="C71" s="5"/>
      <c r="E71" s="2">
        <v>1</v>
      </c>
      <c r="F71" s="2">
        <f t="shared" si="41"/>
        <v>-0.25881904508780368</v>
      </c>
      <c r="G71" s="2">
        <f t="shared" si="42"/>
        <v>-0.96592582629301171</v>
      </c>
      <c r="H71" s="2">
        <f t="shared" si="43"/>
        <v>-0.86602540379967485</v>
      </c>
      <c r="I71" s="2">
        <f t="shared" si="44"/>
        <v>0.49999999997361005</v>
      </c>
      <c r="J71" s="2">
        <f t="shared" si="45"/>
        <v>6.6987298100162559E-2</v>
      </c>
      <c r="K71" s="2">
        <f t="shared" si="46"/>
        <v>0.24999999998680503</v>
      </c>
      <c r="L71" s="2">
        <f t="shared" si="47"/>
        <v>0.93301270189983743</v>
      </c>
      <c r="M71" s="2">
        <f t="shared" si="48"/>
        <v>0.22414386803321143</v>
      </c>
      <c r="N71" s="2">
        <f t="shared" si="49"/>
        <v>-0.12940952253707161</v>
      </c>
      <c r="O71" s="2">
        <f t="shared" si="50"/>
        <v>-0.48296291312101514</v>
      </c>
      <c r="P71" s="2">
        <f t="shared" si="51"/>
        <v>0.8365163037559401</v>
      </c>
      <c r="Q71" s="2">
        <f t="shared" si="52"/>
        <v>-0.43301270187698304</v>
      </c>
      <c r="R71" s="2">
        <f t="shared" si="53"/>
        <v>0.75000000002638989</v>
      </c>
      <c r="S71" s="2">
        <f t="shared" si="54"/>
        <v>0.24999999997361005</v>
      </c>
      <c r="T71" s="5">
        <f t="shared" si="55"/>
        <v>141</v>
      </c>
      <c r="U71" s="2">
        <f t="shared" si="56"/>
        <v>-36.493485357380315</v>
      </c>
      <c r="V71" s="2">
        <f t="shared" si="57"/>
        <v>-136.19554150731466</v>
      </c>
      <c r="W71" s="2">
        <f t="shared" si="58"/>
        <v>-122.10958193575415</v>
      </c>
      <c r="X71" s="2">
        <f t="shared" si="59"/>
        <v>70.499999996279016</v>
      </c>
      <c r="Z71" s="2">
        <f t="shared" si="38"/>
        <v>135.52270776522548</v>
      </c>
      <c r="AA71" s="5">
        <f t="shared" si="60"/>
        <v>4.7741935483871032</v>
      </c>
      <c r="AB71" s="5">
        <f t="shared" si="61"/>
        <v>5.4772922347745236</v>
      </c>
      <c r="AC71" s="5">
        <f t="shared" si="62"/>
        <v>-0.70309868638742046</v>
      </c>
      <c r="AD71" s="5">
        <f t="shared" si="37"/>
        <v>22.792924037461038</v>
      </c>
      <c r="AE71" s="5">
        <f t="shared" si="37"/>
        <v>30.000730225121295</v>
      </c>
      <c r="AF71" s="5">
        <f t="shared" si="37"/>
        <v>0.49434776279971621</v>
      </c>
      <c r="AG71" s="2">
        <f t="shared" si="39"/>
        <v>134.83319389657655</v>
      </c>
      <c r="AH71" s="2">
        <f t="shared" si="40"/>
        <v>136.84779997030097</v>
      </c>
      <c r="AI71" s="5">
        <f t="shared" si="63"/>
        <v>6.166806103423454</v>
      </c>
      <c r="AJ71" s="5">
        <f t="shared" si="64"/>
        <v>-1.3926125550363508</v>
      </c>
      <c r="AK71" s="5">
        <f t="shared" si="65"/>
        <v>4.1522000296990313</v>
      </c>
      <c r="AL71" s="5">
        <f t="shared" si="66"/>
        <v>0.62199351868807184</v>
      </c>
      <c r="AM71" s="4">
        <f t="shared" si="67"/>
        <v>1.9393697284448732</v>
      </c>
      <c r="AN71" s="4">
        <f t="shared" si="68"/>
        <v>0.38687593728996877</v>
      </c>
      <c r="AP71" s="4">
        <f t="shared" si="69"/>
        <v>-1.235652215257903</v>
      </c>
      <c r="AQ71" s="4">
        <f t="shared" si="70"/>
        <v>-4.611516848108578</v>
      </c>
      <c r="AR71" s="4">
        <f t="shared" si="71"/>
        <v>-4.1345728955597432</v>
      </c>
      <c r="AS71" s="4">
        <f t="shared" si="72"/>
        <v>2.3870967740675608</v>
      </c>
    </row>
    <row r="72" spans="1:45" x14ac:dyDescent="0.2">
      <c r="A72" s="1">
        <v>6.8333333333357587</v>
      </c>
      <c r="B72" s="2">
        <v>141</v>
      </c>
      <c r="C72" s="5"/>
      <c r="E72" s="2">
        <v>1</v>
      </c>
      <c r="F72" s="2">
        <f t="shared" si="41"/>
        <v>0.50000000001319267</v>
      </c>
      <c r="G72" s="2">
        <f t="shared" si="42"/>
        <v>-0.86602540377682191</v>
      </c>
      <c r="H72" s="2">
        <f t="shared" si="43"/>
        <v>-0.49999999997361472</v>
      </c>
      <c r="I72" s="2">
        <f t="shared" si="44"/>
        <v>-0.86602540379967219</v>
      </c>
      <c r="J72" s="2">
        <f t="shared" si="45"/>
        <v>0.25000000001319267</v>
      </c>
      <c r="K72" s="2">
        <f t="shared" si="46"/>
        <v>-0.43301270189983615</v>
      </c>
      <c r="L72" s="2">
        <f t="shared" si="47"/>
        <v>0.74999999998680744</v>
      </c>
      <c r="M72" s="2">
        <f t="shared" si="48"/>
        <v>-0.24999999999340369</v>
      </c>
      <c r="N72" s="2">
        <f t="shared" si="49"/>
        <v>-0.43301270191126129</v>
      </c>
      <c r="O72" s="2">
        <f t="shared" si="50"/>
        <v>0.75000000000659639</v>
      </c>
      <c r="P72" s="2">
        <f t="shared" si="51"/>
        <v>0.43301270186556062</v>
      </c>
      <c r="Q72" s="2">
        <f t="shared" si="52"/>
        <v>0.43301270187698576</v>
      </c>
      <c r="R72" s="2">
        <f t="shared" si="53"/>
        <v>0.24999999997361472</v>
      </c>
      <c r="S72" s="2">
        <f t="shared" si="54"/>
        <v>0.75000000002638523</v>
      </c>
      <c r="T72" s="5">
        <f t="shared" si="55"/>
        <v>141</v>
      </c>
      <c r="U72" s="2">
        <f t="shared" si="56"/>
        <v>70.500000001860172</v>
      </c>
      <c r="V72" s="2">
        <f t="shared" si="57"/>
        <v>-122.1095819325319</v>
      </c>
      <c r="W72" s="2">
        <f t="shared" si="58"/>
        <v>-70.499999996279669</v>
      </c>
      <c r="X72" s="2">
        <f t="shared" si="59"/>
        <v>-122.10958193575378</v>
      </c>
      <c r="Z72" s="2">
        <f t="shared" si="38"/>
        <v>133.14900810854269</v>
      </c>
      <c r="AA72" s="5">
        <f t="shared" si="60"/>
        <v>4.7741935483871032</v>
      </c>
      <c r="AB72" s="5">
        <f t="shared" si="61"/>
        <v>7.850991891457312</v>
      </c>
      <c r="AC72" s="5">
        <f t="shared" si="62"/>
        <v>-3.0767983430702088</v>
      </c>
      <c r="AD72" s="5">
        <f t="shared" si="37"/>
        <v>22.792924037461038</v>
      </c>
      <c r="AE72" s="5">
        <f t="shared" si="37"/>
        <v>61.638073679728464</v>
      </c>
      <c r="AF72" s="5">
        <f t="shared" si="37"/>
        <v>9.4666880439195822</v>
      </c>
      <c r="AG72" s="2">
        <f t="shared" si="39"/>
        <v>133.34619372777283</v>
      </c>
      <c r="AH72" s="2">
        <f t="shared" si="40"/>
        <v>135.9611004824219</v>
      </c>
      <c r="AI72" s="5">
        <f t="shared" si="63"/>
        <v>7.6538062722271718</v>
      </c>
      <c r="AJ72" s="5">
        <f t="shared" si="64"/>
        <v>-2.8796127238400686</v>
      </c>
      <c r="AK72" s="5">
        <f t="shared" si="65"/>
        <v>5.0388995175781019</v>
      </c>
      <c r="AL72" s="5">
        <f t="shared" si="66"/>
        <v>-0.26470596919099876</v>
      </c>
      <c r="AM72" s="4">
        <f t="shared" si="67"/>
        <v>8.2921694393016185</v>
      </c>
      <c r="AN72" s="4">
        <f t="shared" si="68"/>
        <v>7.0069250125345983E-2</v>
      </c>
      <c r="AP72" s="4">
        <f t="shared" si="69"/>
        <v>2.3870967742565359</v>
      </c>
      <c r="AQ72" s="4">
        <f t="shared" si="70"/>
        <v>-4.1345728954506393</v>
      </c>
      <c r="AR72" s="4">
        <f t="shared" si="71"/>
        <v>-2.387096774067583</v>
      </c>
      <c r="AS72" s="4">
        <f t="shared" si="72"/>
        <v>-4.1345728955597307</v>
      </c>
    </row>
    <row r="73" spans="1:45" x14ac:dyDescent="0.2">
      <c r="A73" s="1">
        <v>6.9583333333357587</v>
      </c>
      <c r="B73" s="2">
        <v>141</v>
      </c>
      <c r="C73" s="5"/>
      <c r="E73" s="2">
        <v>1</v>
      </c>
      <c r="F73" s="2">
        <f t="shared" si="41"/>
        <v>0.96592582629301216</v>
      </c>
      <c r="G73" s="2">
        <f t="shared" si="42"/>
        <v>-0.25881904508780201</v>
      </c>
      <c r="H73" s="2">
        <f t="shared" si="43"/>
        <v>0.86602540379967663</v>
      </c>
      <c r="I73" s="2">
        <f t="shared" si="44"/>
        <v>-0.49999999997360711</v>
      </c>
      <c r="J73" s="2">
        <f t="shared" si="45"/>
        <v>0.93301270189983831</v>
      </c>
      <c r="K73" s="2">
        <f t="shared" si="46"/>
        <v>-0.24999999998680353</v>
      </c>
      <c r="L73" s="2">
        <f t="shared" si="47"/>
        <v>6.6987298100161685E-2</v>
      </c>
      <c r="M73" s="2">
        <f t="shared" si="48"/>
        <v>0.83651630375594221</v>
      </c>
      <c r="N73" s="2">
        <f t="shared" si="49"/>
        <v>-0.48296291312101253</v>
      </c>
      <c r="O73" s="2">
        <f t="shared" si="50"/>
        <v>0.12940952253707003</v>
      </c>
      <c r="P73" s="2">
        <f t="shared" si="51"/>
        <v>-0.22414386803321046</v>
      </c>
      <c r="Q73" s="2">
        <f t="shared" si="52"/>
        <v>-0.43301270187698138</v>
      </c>
      <c r="R73" s="2">
        <f t="shared" si="53"/>
        <v>0.750000000026393</v>
      </c>
      <c r="S73" s="2">
        <f t="shared" si="54"/>
        <v>0.24999999997360711</v>
      </c>
      <c r="T73" s="5">
        <f t="shared" si="55"/>
        <v>141</v>
      </c>
      <c r="U73" s="2">
        <f t="shared" si="56"/>
        <v>136.19554150731472</v>
      </c>
      <c r="V73" s="2">
        <f t="shared" si="57"/>
        <v>-36.493485357380081</v>
      </c>
      <c r="W73" s="2">
        <f t="shared" si="58"/>
        <v>122.10958193575441</v>
      </c>
      <c r="X73" s="2">
        <f t="shared" si="59"/>
        <v>-70.499999996278603</v>
      </c>
      <c r="Z73" s="2">
        <f t="shared" si="38"/>
        <v>132.81696526429272</v>
      </c>
      <c r="AA73" s="5">
        <f t="shared" si="60"/>
        <v>4.7741935483871032</v>
      </c>
      <c r="AB73" s="5">
        <f t="shared" si="61"/>
        <v>8.183034735707281</v>
      </c>
      <c r="AC73" s="5">
        <f t="shared" si="62"/>
        <v>-3.4088411873201778</v>
      </c>
      <c r="AD73" s="5">
        <f t="shared" si="37"/>
        <v>22.792924037461038</v>
      </c>
      <c r="AE73" s="5">
        <f t="shared" si="37"/>
        <v>66.962057485791931</v>
      </c>
      <c r="AF73" s="5">
        <f t="shared" si="37"/>
        <v>11.62019824037044</v>
      </c>
      <c r="AG73" s="2">
        <f t="shared" si="39"/>
        <v>133.50647913294165</v>
      </c>
      <c r="AH73" s="2">
        <f t="shared" si="40"/>
        <v>135.46877223300311</v>
      </c>
      <c r="AI73" s="5">
        <f t="shared" si="63"/>
        <v>7.4935208670583506</v>
      </c>
      <c r="AJ73" s="5">
        <f t="shared" si="64"/>
        <v>-2.7193273186712474</v>
      </c>
      <c r="AK73" s="5">
        <f t="shared" si="65"/>
        <v>5.5312277669968921</v>
      </c>
      <c r="AL73" s="5">
        <f t="shared" si="66"/>
        <v>-0.75703421860978892</v>
      </c>
      <c r="AM73" s="4">
        <f t="shared" si="67"/>
        <v>7.3947410660717559</v>
      </c>
      <c r="AN73" s="4">
        <f t="shared" si="68"/>
        <v>0.57310080814613373</v>
      </c>
      <c r="AP73" s="4">
        <f t="shared" si="69"/>
        <v>4.6115168481085806</v>
      </c>
      <c r="AQ73" s="4">
        <f t="shared" si="70"/>
        <v>-1.235652215257895</v>
      </c>
      <c r="AR73" s="4">
        <f t="shared" si="71"/>
        <v>4.134572895559752</v>
      </c>
      <c r="AS73" s="4">
        <f t="shared" si="72"/>
        <v>-2.3870967740675471</v>
      </c>
    </row>
    <row r="74" spans="1:45" x14ac:dyDescent="0.2">
      <c r="A74" s="1">
        <v>7.0833333333357587</v>
      </c>
      <c r="B74" s="2">
        <v>143</v>
      </c>
      <c r="C74" s="5"/>
      <c r="E74" s="2">
        <v>1</v>
      </c>
      <c r="F74" s="2">
        <f t="shared" si="41"/>
        <v>0.86602540377682102</v>
      </c>
      <c r="G74" s="2">
        <f t="shared" si="42"/>
        <v>0.50000000001319411</v>
      </c>
      <c r="H74" s="2">
        <f t="shared" si="43"/>
        <v>0.49999999997361178</v>
      </c>
      <c r="I74" s="2">
        <f t="shared" si="44"/>
        <v>0.86602540379967385</v>
      </c>
      <c r="J74" s="2">
        <f t="shared" si="45"/>
        <v>0.74999999998680589</v>
      </c>
      <c r="K74" s="2">
        <f t="shared" si="46"/>
        <v>0.43301270189983693</v>
      </c>
      <c r="L74" s="2">
        <f t="shared" si="47"/>
        <v>0.25000000001319411</v>
      </c>
      <c r="M74" s="2">
        <f t="shared" si="48"/>
        <v>0.43301270186555763</v>
      </c>
      <c r="N74" s="2">
        <f t="shared" si="49"/>
        <v>0.75000000000659706</v>
      </c>
      <c r="O74" s="2">
        <f t="shared" si="50"/>
        <v>0.43301270191126334</v>
      </c>
      <c r="P74" s="2">
        <f t="shared" si="51"/>
        <v>0.24999999999340294</v>
      </c>
      <c r="Q74" s="2">
        <f t="shared" si="52"/>
        <v>0.43301270187698404</v>
      </c>
      <c r="R74" s="2">
        <f t="shared" si="53"/>
        <v>0.24999999997361178</v>
      </c>
      <c r="S74" s="2">
        <f t="shared" si="54"/>
        <v>0.75000000002638811</v>
      </c>
      <c r="T74" s="5">
        <f t="shared" si="55"/>
        <v>143</v>
      </c>
      <c r="U74" s="2">
        <f t="shared" si="56"/>
        <v>123.8416327400854</v>
      </c>
      <c r="V74" s="2">
        <f t="shared" si="57"/>
        <v>71.500000001886761</v>
      </c>
      <c r="W74" s="2">
        <f t="shared" si="58"/>
        <v>71.499999996226478</v>
      </c>
      <c r="X74" s="2">
        <f t="shared" si="59"/>
        <v>123.84163274335336</v>
      </c>
      <c r="Z74" s="2">
        <f t="shared" si="38"/>
        <v>135.41734271481562</v>
      </c>
      <c r="AA74" s="5">
        <f t="shared" si="60"/>
        <v>6.7741935483871032</v>
      </c>
      <c r="AB74" s="5">
        <f t="shared" si="61"/>
        <v>7.5826572851843821</v>
      </c>
      <c r="AC74" s="5">
        <f t="shared" si="62"/>
        <v>-0.8084637367972789</v>
      </c>
      <c r="AD74" s="5">
        <f t="shared" si="37"/>
        <v>45.889698231009454</v>
      </c>
      <c r="AE74" s="5">
        <f t="shared" si="37"/>
        <v>57.496691504559784</v>
      </c>
      <c r="AF74" s="5">
        <f t="shared" si="37"/>
        <v>0.65361361371621984</v>
      </c>
      <c r="AG74" s="2">
        <f t="shared" si="39"/>
        <v>135.22015709558548</v>
      </c>
      <c r="AH74" s="2">
        <f t="shared" si="40"/>
        <v>136.35547172088218</v>
      </c>
      <c r="AI74" s="5">
        <f t="shared" si="63"/>
        <v>7.7798429044145223</v>
      </c>
      <c r="AJ74" s="5">
        <f t="shared" si="64"/>
        <v>-1.0056493560274191</v>
      </c>
      <c r="AK74" s="5">
        <f t="shared" si="65"/>
        <v>6.6445282791178215</v>
      </c>
      <c r="AL74" s="5">
        <f t="shared" si="66"/>
        <v>0.12966526926928168</v>
      </c>
      <c r="AM74" s="4">
        <f t="shared" si="67"/>
        <v>1.0113306272783629</v>
      </c>
      <c r="AN74" s="4">
        <f t="shared" si="68"/>
        <v>1.6813082054675323E-2</v>
      </c>
      <c r="AP74" s="4">
        <f t="shared" si="69"/>
        <v>5.8666237030042767</v>
      </c>
      <c r="AQ74" s="4">
        <f t="shared" si="70"/>
        <v>3.3870967742829312</v>
      </c>
      <c r="AR74" s="4">
        <f t="shared" si="71"/>
        <v>3.3870967740147928</v>
      </c>
      <c r="AS74" s="4">
        <f t="shared" si="72"/>
        <v>5.8666237031590862</v>
      </c>
    </row>
    <row r="75" spans="1:45" x14ac:dyDescent="0.2">
      <c r="A75" s="1">
        <v>7.2083333333357587</v>
      </c>
      <c r="B75" s="2">
        <v>140</v>
      </c>
      <c r="C75" s="5"/>
      <c r="E75" s="2">
        <v>1</v>
      </c>
      <c r="F75" s="2">
        <f t="shared" si="41"/>
        <v>0.25881904508780035</v>
      </c>
      <c r="G75" s="2">
        <f t="shared" si="42"/>
        <v>0.9659258262930126</v>
      </c>
      <c r="H75" s="2">
        <f t="shared" si="43"/>
        <v>-0.86602540379967829</v>
      </c>
      <c r="I75" s="2">
        <f t="shared" si="44"/>
        <v>0.49999999997360411</v>
      </c>
      <c r="J75" s="2">
        <f t="shared" si="45"/>
        <v>6.6987298100160825E-2</v>
      </c>
      <c r="K75" s="2">
        <f t="shared" si="46"/>
        <v>0.24999999998680203</v>
      </c>
      <c r="L75" s="2">
        <f t="shared" si="47"/>
        <v>0.9330127018998392</v>
      </c>
      <c r="M75" s="2">
        <f t="shared" si="48"/>
        <v>-0.22414386803320943</v>
      </c>
      <c r="N75" s="2">
        <f t="shared" si="49"/>
        <v>0.12940952253706842</v>
      </c>
      <c r="O75" s="2">
        <f t="shared" si="50"/>
        <v>0.48296291312100981</v>
      </c>
      <c r="P75" s="2">
        <f t="shared" si="51"/>
        <v>-0.8365163037559441</v>
      </c>
      <c r="Q75" s="2">
        <f t="shared" si="52"/>
        <v>-0.43301270187697966</v>
      </c>
      <c r="R75" s="2">
        <f t="shared" si="53"/>
        <v>0.75000000002639589</v>
      </c>
      <c r="S75" s="2">
        <f t="shared" si="54"/>
        <v>0.24999999997360411</v>
      </c>
      <c r="T75" s="5">
        <f t="shared" si="55"/>
        <v>140</v>
      </c>
      <c r="U75" s="2">
        <f t="shared" si="56"/>
        <v>36.234666312292049</v>
      </c>
      <c r="V75" s="2">
        <f t="shared" si="57"/>
        <v>135.22961568102176</v>
      </c>
      <c r="W75" s="2">
        <f t="shared" si="58"/>
        <v>-121.24355653195497</v>
      </c>
      <c r="X75" s="2">
        <f t="shared" si="59"/>
        <v>69.999999996304581</v>
      </c>
      <c r="Z75" s="2">
        <f t="shared" si="38"/>
        <v>138.17289217537649</v>
      </c>
      <c r="AA75" s="5">
        <f t="shared" si="60"/>
        <v>3.7741935483871032</v>
      </c>
      <c r="AB75" s="5">
        <f t="shared" si="61"/>
        <v>1.8271078246235106</v>
      </c>
      <c r="AC75" s="5">
        <f t="shared" si="62"/>
        <v>1.9470857237635926</v>
      </c>
      <c r="AD75" s="5">
        <f t="shared" si="37"/>
        <v>14.244536940686833</v>
      </c>
      <c r="AE75" s="5">
        <f t="shared" si="37"/>
        <v>3.3383230028004571</v>
      </c>
      <c r="AF75" s="5">
        <f t="shared" si="37"/>
        <v>3.791142815683993</v>
      </c>
      <c r="AG75" s="2">
        <f t="shared" si="39"/>
        <v>137.48337830672756</v>
      </c>
      <c r="AH75" s="2">
        <f t="shared" si="40"/>
        <v>136.84779997030097</v>
      </c>
      <c r="AI75" s="5">
        <f t="shared" si="63"/>
        <v>2.516621693272441</v>
      </c>
      <c r="AJ75" s="5">
        <f t="shared" si="64"/>
        <v>1.2575718551146622</v>
      </c>
      <c r="AK75" s="5">
        <f t="shared" si="65"/>
        <v>3.1522000296990313</v>
      </c>
      <c r="AL75" s="5">
        <f t="shared" si="66"/>
        <v>0.62199351868807184</v>
      </c>
      <c r="AM75" s="4">
        <f t="shared" si="67"/>
        <v>1.5814869707765329</v>
      </c>
      <c r="AN75" s="4">
        <f t="shared" si="68"/>
        <v>0.38687593728996877</v>
      </c>
      <c r="AP75" s="4">
        <f t="shared" si="69"/>
        <v>0.97683317017008686</v>
      </c>
      <c r="AQ75" s="4">
        <f t="shared" si="70"/>
        <v>3.6455910218155698</v>
      </c>
      <c r="AR75" s="4">
        <f t="shared" si="71"/>
        <v>-3.2685474917600819</v>
      </c>
      <c r="AS75" s="4">
        <f t="shared" si="72"/>
        <v>1.8870967740939284</v>
      </c>
    </row>
    <row r="76" spans="1:45" x14ac:dyDescent="0.2">
      <c r="A76" s="1">
        <v>7.3333333333357587</v>
      </c>
      <c r="B76" s="2">
        <v>155</v>
      </c>
      <c r="C76" s="5"/>
      <c r="E76" s="2">
        <v>1</v>
      </c>
      <c r="F76" s="2">
        <f t="shared" si="41"/>
        <v>-0.50000000001319567</v>
      </c>
      <c r="G76" s="2">
        <f t="shared" si="42"/>
        <v>0.86602540377682014</v>
      </c>
      <c r="H76" s="2">
        <f t="shared" si="43"/>
        <v>-0.49999999997360878</v>
      </c>
      <c r="I76" s="2">
        <f t="shared" si="44"/>
        <v>-0.86602540379967563</v>
      </c>
      <c r="J76" s="2">
        <f t="shared" si="45"/>
        <v>0.25000000001319567</v>
      </c>
      <c r="K76" s="2">
        <f t="shared" si="46"/>
        <v>-0.43301270189983787</v>
      </c>
      <c r="L76" s="2">
        <f t="shared" si="47"/>
        <v>0.74999999998680433</v>
      </c>
      <c r="M76" s="2">
        <f t="shared" si="48"/>
        <v>0.24999999999340222</v>
      </c>
      <c r="N76" s="2">
        <f t="shared" si="49"/>
        <v>0.43301270191126562</v>
      </c>
      <c r="O76" s="2">
        <f t="shared" si="50"/>
        <v>-0.75000000000659783</v>
      </c>
      <c r="P76" s="2">
        <f t="shared" si="51"/>
        <v>-0.43301270186555457</v>
      </c>
      <c r="Q76" s="2">
        <f t="shared" si="52"/>
        <v>0.43301270187698232</v>
      </c>
      <c r="R76" s="2">
        <f t="shared" si="53"/>
        <v>0.24999999997360878</v>
      </c>
      <c r="S76" s="2">
        <f t="shared" si="54"/>
        <v>0.75000000002639122</v>
      </c>
      <c r="T76" s="5">
        <f t="shared" si="55"/>
        <v>155</v>
      </c>
      <c r="U76" s="2">
        <f t="shared" si="56"/>
        <v>-77.500000002045326</v>
      </c>
      <c r="V76" s="2">
        <f t="shared" si="57"/>
        <v>134.23393758540712</v>
      </c>
      <c r="W76" s="2">
        <f t="shared" si="58"/>
        <v>-77.499999995909363</v>
      </c>
      <c r="X76" s="2">
        <f t="shared" si="59"/>
        <v>-134.23393758894971</v>
      </c>
      <c r="Z76" s="2">
        <f t="shared" si="38"/>
        <v>138.77319285630111</v>
      </c>
      <c r="AA76" s="5">
        <f t="shared" si="60"/>
        <v>18.774193548387103</v>
      </c>
      <c r="AB76" s="5">
        <f t="shared" si="61"/>
        <v>16.226807143698892</v>
      </c>
      <c r="AC76" s="5">
        <f t="shared" si="62"/>
        <v>2.5473864046882113</v>
      </c>
      <c r="AD76" s="5">
        <f t="shared" si="37"/>
        <v>352.47034339229992</v>
      </c>
      <c r="AE76" s="5">
        <f t="shared" si="37"/>
        <v>263.3092700787974</v>
      </c>
      <c r="AF76" s="5">
        <f t="shared" si="37"/>
        <v>6.4891774947903311</v>
      </c>
      <c r="AG76" s="2">
        <f t="shared" si="39"/>
        <v>138.97037847553125</v>
      </c>
      <c r="AH76" s="2">
        <f t="shared" si="40"/>
        <v>135.9611004824219</v>
      </c>
      <c r="AI76" s="5">
        <f t="shared" si="63"/>
        <v>16.029621524468752</v>
      </c>
      <c r="AJ76" s="5">
        <f t="shared" si="64"/>
        <v>2.7445720239183515</v>
      </c>
      <c r="AK76" s="5">
        <f t="shared" si="65"/>
        <v>19.038899517578102</v>
      </c>
      <c r="AL76" s="5">
        <f t="shared" si="66"/>
        <v>-0.26470596919099876</v>
      </c>
      <c r="AM76" s="4">
        <f t="shared" si="67"/>
        <v>7.5326755944752763</v>
      </c>
      <c r="AN76" s="4">
        <f t="shared" si="68"/>
        <v>7.0069250125345983E-2</v>
      </c>
      <c r="AP76" s="4">
        <f t="shared" si="69"/>
        <v>-9.3870967744412894</v>
      </c>
      <c r="AQ76" s="4">
        <f t="shared" si="70"/>
        <v>16.258928548326114</v>
      </c>
      <c r="AR76" s="4">
        <f t="shared" si="71"/>
        <v>-9.3870967736980777</v>
      </c>
      <c r="AS76" s="4">
        <f t="shared" si="72"/>
        <v>-16.258928548755208</v>
      </c>
    </row>
    <row r="77" spans="1:45" x14ac:dyDescent="0.2">
      <c r="A77" s="1">
        <v>7.4583333333357587</v>
      </c>
      <c r="B77" s="2">
        <v>155</v>
      </c>
      <c r="C77" s="5"/>
      <c r="E77" s="2">
        <v>1</v>
      </c>
      <c r="F77" s="2">
        <f t="shared" si="41"/>
        <v>-0.96592582629301116</v>
      </c>
      <c r="G77" s="2">
        <f t="shared" si="42"/>
        <v>0.25881904508780557</v>
      </c>
      <c r="H77" s="2">
        <f t="shared" si="43"/>
        <v>0.86602540379967297</v>
      </c>
      <c r="I77" s="2">
        <f t="shared" si="44"/>
        <v>-0.49999999997361344</v>
      </c>
      <c r="J77" s="2">
        <f t="shared" si="45"/>
        <v>0.93301270189983632</v>
      </c>
      <c r="K77" s="2">
        <f t="shared" si="46"/>
        <v>-0.24999999998680669</v>
      </c>
      <c r="L77" s="2">
        <f t="shared" si="47"/>
        <v>6.6987298100163531E-2</v>
      </c>
      <c r="M77" s="2">
        <f t="shared" si="48"/>
        <v>-0.83651630375593777</v>
      </c>
      <c r="N77" s="2">
        <f t="shared" si="49"/>
        <v>0.48296291312101813</v>
      </c>
      <c r="O77" s="2">
        <f t="shared" si="50"/>
        <v>-0.12940952253707344</v>
      </c>
      <c r="P77" s="2">
        <f t="shared" si="51"/>
        <v>0.22414386803321257</v>
      </c>
      <c r="Q77" s="2">
        <f t="shared" si="52"/>
        <v>-0.43301270187698504</v>
      </c>
      <c r="R77" s="2">
        <f t="shared" si="53"/>
        <v>0.75000000002638656</v>
      </c>
      <c r="S77" s="2">
        <f t="shared" si="54"/>
        <v>0.24999999997361344</v>
      </c>
      <c r="T77" s="5">
        <f t="shared" si="55"/>
        <v>155</v>
      </c>
      <c r="U77" s="2">
        <f t="shared" si="56"/>
        <v>-149.71850307541672</v>
      </c>
      <c r="V77" s="2">
        <f t="shared" si="57"/>
        <v>40.116951988609863</v>
      </c>
      <c r="W77" s="2">
        <f t="shared" si="58"/>
        <v>134.23393758894932</v>
      </c>
      <c r="X77" s="2">
        <f t="shared" si="59"/>
        <v>-77.499999995910088</v>
      </c>
      <c r="Z77" s="2">
        <f t="shared" si="38"/>
        <v>138.1205792017135</v>
      </c>
      <c r="AA77" s="5">
        <f t="shared" si="60"/>
        <v>18.774193548387103</v>
      </c>
      <c r="AB77" s="5">
        <f t="shared" si="61"/>
        <v>16.879420798286503</v>
      </c>
      <c r="AC77" s="5">
        <f t="shared" si="62"/>
        <v>1.8947727501006</v>
      </c>
      <c r="AD77" s="5">
        <f t="shared" si="37"/>
        <v>352.47034339229992</v>
      </c>
      <c r="AE77" s="5">
        <f t="shared" si="37"/>
        <v>284.91484648562698</v>
      </c>
      <c r="AF77" s="5">
        <f t="shared" si="37"/>
        <v>3.5901637745237909</v>
      </c>
      <c r="AG77" s="2">
        <f t="shared" si="39"/>
        <v>138.81009307036243</v>
      </c>
      <c r="AH77" s="2">
        <f t="shared" si="40"/>
        <v>135.46877223300311</v>
      </c>
      <c r="AI77" s="5">
        <f t="shared" si="63"/>
        <v>16.189906929637573</v>
      </c>
      <c r="AJ77" s="5">
        <f t="shared" si="64"/>
        <v>2.5842866187495304</v>
      </c>
      <c r="AK77" s="5">
        <f t="shared" si="65"/>
        <v>19.531227766996892</v>
      </c>
      <c r="AL77" s="5">
        <f t="shared" si="66"/>
        <v>-0.75703421860978892</v>
      </c>
      <c r="AM77" s="4">
        <f t="shared" si="67"/>
        <v>6.6785373278478808</v>
      </c>
      <c r="AN77" s="4">
        <f t="shared" si="68"/>
        <v>0.57310080814613373</v>
      </c>
      <c r="AP77" s="4">
        <f t="shared" si="69"/>
        <v>-18.134478416210733</v>
      </c>
      <c r="AQ77" s="4">
        <f t="shared" si="70"/>
        <v>4.8591188464871902</v>
      </c>
      <c r="AR77" s="4">
        <f t="shared" si="71"/>
        <v>16.258928548755158</v>
      </c>
      <c r="AS77" s="4">
        <f t="shared" si="72"/>
        <v>-9.3870967736981648</v>
      </c>
    </row>
    <row r="78" spans="1:45" x14ac:dyDescent="0.2">
      <c r="A78" s="1">
        <v>7.5833333333357587</v>
      </c>
      <c r="B78" s="2">
        <v>136</v>
      </c>
      <c r="C78" s="5"/>
      <c r="E78" s="2">
        <v>1</v>
      </c>
      <c r="F78" s="2">
        <f t="shared" si="41"/>
        <v>-0.86602540377681936</v>
      </c>
      <c r="G78" s="2">
        <f t="shared" si="42"/>
        <v>-0.50000000001319711</v>
      </c>
      <c r="H78" s="2">
        <f t="shared" si="43"/>
        <v>0.49999999997360578</v>
      </c>
      <c r="I78" s="2">
        <f t="shared" si="44"/>
        <v>0.86602540379967741</v>
      </c>
      <c r="J78" s="2">
        <f t="shared" si="45"/>
        <v>0.749999999986803</v>
      </c>
      <c r="K78" s="2">
        <f t="shared" si="46"/>
        <v>0.4330127018998387</v>
      </c>
      <c r="L78" s="2">
        <f t="shared" si="47"/>
        <v>0.25000000001319711</v>
      </c>
      <c r="M78" s="2">
        <f t="shared" si="48"/>
        <v>-0.43301270186555163</v>
      </c>
      <c r="N78" s="2">
        <f t="shared" si="49"/>
        <v>-0.75000000000659861</v>
      </c>
      <c r="O78" s="2">
        <f t="shared" si="50"/>
        <v>-0.43301270191126773</v>
      </c>
      <c r="P78" s="2">
        <f t="shared" si="51"/>
        <v>-0.24999999999340144</v>
      </c>
      <c r="Q78" s="2">
        <f t="shared" si="52"/>
        <v>0.43301270187698065</v>
      </c>
      <c r="R78" s="2">
        <f t="shared" si="53"/>
        <v>0.24999999997360578</v>
      </c>
      <c r="S78" s="2">
        <f t="shared" si="54"/>
        <v>0.75000000002639433</v>
      </c>
      <c r="T78" s="5">
        <f t="shared" si="55"/>
        <v>136</v>
      </c>
      <c r="U78" s="2">
        <f t="shared" si="56"/>
        <v>-117.77945491364743</v>
      </c>
      <c r="V78" s="2">
        <f t="shared" si="57"/>
        <v>-68.000000001794803</v>
      </c>
      <c r="W78" s="2">
        <f t="shared" si="58"/>
        <v>67.999999996410381</v>
      </c>
      <c r="X78" s="2">
        <f t="shared" si="59"/>
        <v>117.77945491675612</v>
      </c>
      <c r="Z78" s="2">
        <f t="shared" si="38"/>
        <v>137.29360072694871</v>
      </c>
      <c r="AA78" s="5">
        <f t="shared" si="60"/>
        <v>-0.22580645161289681</v>
      </c>
      <c r="AB78" s="5">
        <f t="shared" si="61"/>
        <v>-1.2936007269487106</v>
      </c>
      <c r="AC78" s="5">
        <f t="shared" si="62"/>
        <v>1.0677942753358138</v>
      </c>
      <c r="AD78" s="5">
        <f t="shared" si="37"/>
        <v>5.0988553590007507E-2</v>
      </c>
      <c r="AE78" s="5">
        <f t="shared" si="37"/>
        <v>1.6734028407622326</v>
      </c>
      <c r="AF78" s="5">
        <f t="shared" si="37"/>
        <v>1.1401846144399359</v>
      </c>
      <c r="AG78" s="2">
        <f t="shared" si="39"/>
        <v>137.09641510771857</v>
      </c>
      <c r="AH78" s="2">
        <f t="shared" si="40"/>
        <v>136.35547172088218</v>
      </c>
      <c r="AI78" s="5">
        <f t="shared" si="63"/>
        <v>-1.0964151077185704</v>
      </c>
      <c r="AJ78" s="5">
        <f t="shared" si="64"/>
        <v>0.87060865610567362</v>
      </c>
      <c r="AK78" s="5">
        <f t="shared" si="65"/>
        <v>-0.35547172088217849</v>
      </c>
      <c r="AL78" s="5">
        <f t="shared" si="66"/>
        <v>0.12966526926928168</v>
      </c>
      <c r="AM78" s="4">
        <f t="shared" si="67"/>
        <v>0.75795943208612704</v>
      </c>
      <c r="AN78" s="4">
        <f t="shared" si="68"/>
        <v>1.6813082054675323E-2</v>
      </c>
      <c r="AP78" s="4">
        <f t="shared" si="69"/>
        <v>0.19555412343346978</v>
      </c>
      <c r="AQ78" s="4">
        <f t="shared" si="70"/>
        <v>0.1129032258094284</v>
      </c>
      <c r="AR78" s="4">
        <f t="shared" si="71"/>
        <v>-0.11290322580048842</v>
      </c>
      <c r="AS78" s="4">
        <f t="shared" si="72"/>
        <v>-0.19555412343863127</v>
      </c>
    </row>
    <row r="79" spans="1:45" x14ac:dyDescent="0.2">
      <c r="A79" s="8">
        <v>7.8333333333357587</v>
      </c>
      <c r="B79" s="9">
        <v>134</v>
      </c>
      <c r="C79" s="5"/>
      <c r="E79" s="2">
        <v>1</v>
      </c>
      <c r="F79" s="2">
        <f t="shared" si="41"/>
        <v>0.50000000001319245</v>
      </c>
      <c r="G79" s="2">
        <f t="shared" si="42"/>
        <v>-0.86602540377682202</v>
      </c>
      <c r="H79" s="2">
        <f t="shared" si="43"/>
        <v>-0.49999999997361516</v>
      </c>
      <c r="I79" s="2">
        <f t="shared" si="44"/>
        <v>-0.86602540379967197</v>
      </c>
      <c r="J79" s="2">
        <f t="shared" si="45"/>
        <v>0.25000000001319245</v>
      </c>
      <c r="K79" s="2">
        <f t="shared" si="46"/>
        <v>-0.43301270189983598</v>
      </c>
      <c r="L79" s="2">
        <f t="shared" si="47"/>
        <v>0.74999999998680766</v>
      </c>
      <c r="M79" s="2">
        <f t="shared" si="48"/>
        <v>-0.2499999999934038</v>
      </c>
      <c r="N79" s="2">
        <f t="shared" si="49"/>
        <v>-0.43301270191126096</v>
      </c>
      <c r="O79" s="2">
        <f t="shared" si="50"/>
        <v>0.75000000000659628</v>
      </c>
      <c r="P79" s="2">
        <f t="shared" si="51"/>
        <v>0.43301270186556107</v>
      </c>
      <c r="Q79" s="2">
        <f t="shared" si="52"/>
        <v>0.43301270187698604</v>
      </c>
      <c r="R79" s="2">
        <f t="shared" si="53"/>
        <v>0.24999999997361516</v>
      </c>
      <c r="S79" s="2">
        <f t="shared" si="54"/>
        <v>0.75000000002638489</v>
      </c>
      <c r="T79" s="5">
        <f t="shared" si="55"/>
        <v>134</v>
      </c>
      <c r="U79" s="2">
        <f t="shared" si="56"/>
        <v>67.000000001767788</v>
      </c>
      <c r="V79" s="2">
        <f t="shared" si="57"/>
        <v>-116.04740410609415</v>
      </c>
      <c r="W79" s="2">
        <f t="shared" si="58"/>
        <v>-66.999999996464425</v>
      </c>
      <c r="X79" s="2">
        <f t="shared" si="59"/>
        <v>-116.04740410915605</v>
      </c>
      <c r="Z79" s="2">
        <f t="shared" si="38"/>
        <v>133.14900810854269</v>
      </c>
      <c r="AA79" s="5">
        <f t="shared" si="60"/>
        <v>-2.2258064516128968</v>
      </c>
      <c r="AB79" s="5">
        <f t="shared" si="61"/>
        <v>0.85099189145731202</v>
      </c>
      <c r="AC79" s="5">
        <f t="shared" si="62"/>
        <v>-3.0767983430702088</v>
      </c>
      <c r="AD79" s="5">
        <f t="shared" si="37"/>
        <v>4.9542143600415951</v>
      </c>
      <c r="AE79" s="5">
        <f t="shared" si="37"/>
        <v>0.72418719932609354</v>
      </c>
      <c r="AF79" s="5">
        <f t="shared" si="37"/>
        <v>9.4666880439195822</v>
      </c>
      <c r="AG79" s="2">
        <f t="shared" si="39"/>
        <v>133.34619372777283</v>
      </c>
      <c r="AH79" s="2">
        <f t="shared" si="40"/>
        <v>135.9611004824219</v>
      </c>
      <c r="AI79" s="5">
        <f t="shared" si="63"/>
        <v>0.6538062722271718</v>
      </c>
      <c r="AJ79" s="5">
        <f t="shared" si="64"/>
        <v>-2.8796127238400686</v>
      </c>
      <c r="AK79" s="5">
        <f t="shared" si="65"/>
        <v>-1.9611004824218981</v>
      </c>
      <c r="AL79" s="5">
        <f t="shared" si="66"/>
        <v>-0.26470596919099876</v>
      </c>
      <c r="AM79" s="4">
        <f t="shared" si="67"/>
        <v>8.2921694393016185</v>
      </c>
      <c r="AN79" s="4">
        <f t="shared" si="68"/>
        <v>7.0069250125345983E-2</v>
      </c>
      <c r="AP79" s="4">
        <f t="shared" si="69"/>
        <v>-1.1129032258358122</v>
      </c>
      <c r="AQ79" s="4">
        <f t="shared" si="70"/>
        <v>1.9276049309871144</v>
      </c>
      <c r="AR79" s="4">
        <f t="shared" si="71"/>
        <v>1.1129032257477209</v>
      </c>
      <c r="AS79" s="4">
        <f t="shared" si="72"/>
        <v>1.9276049310379739</v>
      </c>
    </row>
    <row r="80" spans="1:45" x14ac:dyDescent="0.2">
      <c r="A80" s="1">
        <v>8.0833333333357587</v>
      </c>
      <c r="B80" s="2">
        <v>137</v>
      </c>
      <c r="C80" s="5"/>
      <c r="E80" s="2">
        <v>1</v>
      </c>
      <c r="F80" s="2">
        <f t="shared" si="41"/>
        <v>0.86602540377682113</v>
      </c>
      <c r="G80" s="2">
        <f t="shared" si="42"/>
        <v>0.50000000001319389</v>
      </c>
      <c r="H80" s="2">
        <f t="shared" si="43"/>
        <v>0.49999999997361216</v>
      </c>
      <c r="I80" s="2">
        <f t="shared" si="44"/>
        <v>0.86602540379967363</v>
      </c>
      <c r="J80" s="2">
        <f t="shared" si="45"/>
        <v>0.74999999998680611</v>
      </c>
      <c r="K80" s="2">
        <f t="shared" si="46"/>
        <v>0.43301270189983682</v>
      </c>
      <c r="L80" s="2">
        <f t="shared" si="47"/>
        <v>0.25000000001319389</v>
      </c>
      <c r="M80" s="2">
        <f t="shared" si="48"/>
        <v>0.43301270186555801</v>
      </c>
      <c r="N80" s="2">
        <f t="shared" si="49"/>
        <v>0.75000000000659695</v>
      </c>
      <c r="O80" s="2">
        <f t="shared" si="50"/>
        <v>0.43301270191126306</v>
      </c>
      <c r="P80" s="2">
        <f t="shared" si="51"/>
        <v>0.24999999999340303</v>
      </c>
      <c r="Q80" s="2">
        <f t="shared" si="52"/>
        <v>0.43301270187698426</v>
      </c>
      <c r="R80" s="2">
        <f t="shared" si="53"/>
        <v>0.24999999997361216</v>
      </c>
      <c r="S80" s="2">
        <f t="shared" si="54"/>
        <v>0.75000000002638778</v>
      </c>
      <c r="T80" s="5">
        <f t="shared" si="55"/>
        <v>137</v>
      </c>
      <c r="U80" s="2">
        <f t="shared" si="56"/>
        <v>118.6454803174245</v>
      </c>
      <c r="V80" s="2">
        <f t="shared" si="57"/>
        <v>68.500000001807564</v>
      </c>
      <c r="W80" s="2">
        <f t="shared" si="58"/>
        <v>68.499999996384872</v>
      </c>
      <c r="X80" s="2">
        <f t="shared" si="59"/>
        <v>118.64548032055529</v>
      </c>
      <c r="Z80" s="2">
        <f t="shared" si="38"/>
        <v>135.41734271481562</v>
      </c>
      <c r="AA80" s="5">
        <f t="shared" si="60"/>
        <v>0.77419354838710319</v>
      </c>
      <c r="AB80" s="5">
        <f t="shared" si="61"/>
        <v>1.5826572851843821</v>
      </c>
      <c r="AC80" s="5">
        <f t="shared" si="62"/>
        <v>-0.8084637367972789</v>
      </c>
      <c r="AD80" s="5">
        <f t="shared" si="37"/>
        <v>0.59937565036421392</v>
      </c>
      <c r="AE80" s="5">
        <f t="shared" si="37"/>
        <v>2.5048040823471984</v>
      </c>
      <c r="AF80" s="5">
        <f t="shared" si="37"/>
        <v>0.65361361371621984</v>
      </c>
      <c r="AG80" s="2">
        <f t="shared" si="39"/>
        <v>135.22015709558548</v>
      </c>
      <c r="AH80" s="2">
        <f t="shared" si="40"/>
        <v>136.35547172088218</v>
      </c>
      <c r="AI80" s="5">
        <f t="shared" si="63"/>
        <v>1.7798429044145223</v>
      </c>
      <c r="AJ80" s="5">
        <f t="shared" si="64"/>
        <v>-1.0056493560274191</v>
      </c>
      <c r="AK80" s="5">
        <f t="shared" si="65"/>
        <v>0.64452827911782151</v>
      </c>
      <c r="AL80" s="5">
        <f t="shared" si="66"/>
        <v>0.12966526926928168</v>
      </c>
      <c r="AM80" s="4">
        <f t="shared" si="67"/>
        <v>1.0113306272783629</v>
      </c>
      <c r="AN80" s="4">
        <f t="shared" si="68"/>
        <v>1.6813082054675323E-2</v>
      </c>
      <c r="AP80" s="4">
        <f t="shared" si="69"/>
        <v>0.67047128034335091</v>
      </c>
      <c r="AQ80" s="4">
        <f t="shared" si="70"/>
        <v>0.3870967742037662</v>
      </c>
      <c r="AR80" s="4">
        <f t="shared" si="71"/>
        <v>0.38709677417312233</v>
      </c>
      <c r="AS80" s="4">
        <f t="shared" si="72"/>
        <v>0.6704712803610432</v>
      </c>
    </row>
    <row r="81" spans="1:45" x14ac:dyDescent="0.2">
      <c r="A81" s="1">
        <v>8.3333333333357587</v>
      </c>
      <c r="B81" s="2">
        <v>149</v>
      </c>
      <c r="C81" s="5"/>
      <c r="E81" s="2">
        <v>1</v>
      </c>
      <c r="F81" s="2">
        <f t="shared" si="41"/>
        <v>-0.50000000001319544</v>
      </c>
      <c r="G81" s="2">
        <f t="shared" si="42"/>
        <v>0.86602540377682025</v>
      </c>
      <c r="H81" s="2">
        <f t="shared" si="43"/>
        <v>-0.49999999997360922</v>
      </c>
      <c r="I81" s="2">
        <f t="shared" si="44"/>
        <v>-0.86602540379967541</v>
      </c>
      <c r="J81" s="2">
        <f t="shared" si="45"/>
        <v>0.25000000001319544</v>
      </c>
      <c r="K81" s="2">
        <f t="shared" si="46"/>
        <v>-0.4330127018998377</v>
      </c>
      <c r="L81" s="2">
        <f t="shared" si="47"/>
        <v>0.74999999998680456</v>
      </c>
      <c r="M81" s="2">
        <f t="shared" si="48"/>
        <v>0.24999999999340233</v>
      </c>
      <c r="N81" s="2">
        <f t="shared" si="49"/>
        <v>0.43301270191126529</v>
      </c>
      <c r="O81" s="2">
        <f t="shared" si="50"/>
        <v>-0.75000000000659772</v>
      </c>
      <c r="P81" s="2">
        <f t="shared" si="51"/>
        <v>-0.43301270186555502</v>
      </c>
      <c r="Q81" s="2">
        <f t="shared" si="52"/>
        <v>0.4330127018769826</v>
      </c>
      <c r="R81" s="2">
        <f t="shared" si="53"/>
        <v>0.24999999997360922</v>
      </c>
      <c r="S81" s="2">
        <f t="shared" si="54"/>
        <v>0.75000000002639089</v>
      </c>
      <c r="T81" s="5">
        <f t="shared" si="55"/>
        <v>149</v>
      </c>
      <c r="U81" s="2">
        <f t="shared" si="56"/>
        <v>-74.500000001966114</v>
      </c>
      <c r="V81" s="2">
        <f t="shared" si="57"/>
        <v>129.03778516274622</v>
      </c>
      <c r="W81" s="2">
        <f t="shared" si="58"/>
        <v>-74.499999996067771</v>
      </c>
      <c r="X81" s="2">
        <f t="shared" si="59"/>
        <v>-129.03778516615162</v>
      </c>
      <c r="Z81" s="2">
        <f t="shared" si="38"/>
        <v>138.77319285630111</v>
      </c>
      <c r="AA81" s="5">
        <f t="shared" si="60"/>
        <v>12.774193548387103</v>
      </c>
      <c r="AB81" s="5">
        <f t="shared" si="61"/>
        <v>10.226807143698892</v>
      </c>
      <c r="AC81" s="5">
        <f t="shared" si="62"/>
        <v>2.5473864046882113</v>
      </c>
      <c r="AD81" s="5">
        <f t="shared" si="37"/>
        <v>163.18002081165469</v>
      </c>
      <c r="AE81" s="5">
        <f t="shared" si="37"/>
        <v>104.58758435441069</v>
      </c>
      <c r="AF81" s="5">
        <f t="shared" si="37"/>
        <v>6.4891774947903311</v>
      </c>
      <c r="AG81" s="2">
        <f t="shared" si="39"/>
        <v>138.97037847553125</v>
      </c>
      <c r="AH81" s="2">
        <f t="shared" si="40"/>
        <v>135.9611004824219</v>
      </c>
      <c r="AI81" s="5">
        <f t="shared" si="63"/>
        <v>10.029621524468752</v>
      </c>
      <c r="AJ81" s="5">
        <f t="shared" si="64"/>
        <v>2.7445720239183515</v>
      </c>
      <c r="AK81" s="5">
        <f t="shared" si="65"/>
        <v>13.038899517578102</v>
      </c>
      <c r="AL81" s="5">
        <f t="shared" si="66"/>
        <v>-0.26470596919099876</v>
      </c>
      <c r="AM81" s="4">
        <f t="shared" si="67"/>
        <v>7.5326755944752763</v>
      </c>
      <c r="AN81" s="4">
        <f t="shared" si="68"/>
        <v>7.0069250125345983E-2</v>
      </c>
      <c r="AP81" s="4">
        <f t="shared" si="69"/>
        <v>-6.3870967743621128</v>
      </c>
      <c r="AQ81" s="4">
        <f t="shared" si="70"/>
        <v>11.062776125665193</v>
      </c>
      <c r="AR81" s="4">
        <f t="shared" si="71"/>
        <v>-6.387096773856431</v>
      </c>
      <c r="AS81" s="4">
        <f t="shared" si="72"/>
        <v>-11.06277612595715</v>
      </c>
    </row>
    <row r="82" spans="1:45" x14ac:dyDescent="0.2">
      <c r="A82" s="1">
        <v>8.5833333333357587</v>
      </c>
      <c r="B82" s="2">
        <v>155</v>
      </c>
      <c r="C82" s="5"/>
      <c r="E82" s="2">
        <v>1</v>
      </c>
      <c r="F82" s="2">
        <f t="shared" si="41"/>
        <v>-0.86602540377681936</v>
      </c>
      <c r="G82" s="2">
        <f t="shared" si="42"/>
        <v>-0.50000000001319689</v>
      </c>
      <c r="H82" s="2">
        <f t="shared" si="43"/>
        <v>0.49999999997360622</v>
      </c>
      <c r="I82" s="2">
        <f t="shared" si="44"/>
        <v>0.86602540379967707</v>
      </c>
      <c r="J82" s="2">
        <f t="shared" si="45"/>
        <v>0.749999999986803</v>
      </c>
      <c r="K82" s="2">
        <f t="shared" si="46"/>
        <v>0.43301270189983854</v>
      </c>
      <c r="L82" s="2">
        <f t="shared" si="47"/>
        <v>0.25000000001319689</v>
      </c>
      <c r="M82" s="2">
        <f t="shared" si="48"/>
        <v>-0.43301270186555202</v>
      </c>
      <c r="N82" s="2">
        <f t="shared" si="49"/>
        <v>-0.75000000000659839</v>
      </c>
      <c r="O82" s="2">
        <f t="shared" si="50"/>
        <v>-0.43301270191126739</v>
      </c>
      <c r="P82" s="2">
        <f t="shared" si="51"/>
        <v>-0.24999999999340156</v>
      </c>
      <c r="Q82" s="2">
        <f t="shared" si="52"/>
        <v>0.43301270187698088</v>
      </c>
      <c r="R82" s="2">
        <f t="shared" si="53"/>
        <v>0.24999999997360622</v>
      </c>
      <c r="S82" s="2">
        <f t="shared" si="54"/>
        <v>0.75000000002639378</v>
      </c>
      <c r="T82" s="5">
        <f t="shared" si="55"/>
        <v>155</v>
      </c>
      <c r="U82" s="2">
        <f t="shared" si="56"/>
        <v>-134.23393758540701</v>
      </c>
      <c r="V82" s="2">
        <f t="shared" si="57"/>
        <v>-77.500000002045525</v>
      </c>
      <c r="W82" s="2">
        <f t="shared" si="58"/>
        <v>77.499999995908965</v>
      </c>
      <c r="X82" s="2">
        <f t="shared" si="59"/>
        <v>134.23393758894994</v>
      </c>
      <c r="Z82" s="2">
        <f t="shared" si="38"/>
        <v>137.29360072694871</v>
      </c>
      <c r="AA82" s="5">
        <f t="shared" si="60"/>
        <v>18.774193548387103</v>
      </c>
      <c r="AB82" s="5">
        <f t="shared" si="61"/>
        <v>17.706399273051289</v>
      </c>
      <c r="AC82" s="5">
        <f t="shared" si="62"/>
        <v>1.0677942753358138</v>
      </c>
      <c r="AD82" s="5">
        <f t="shared" si="37"/>
        <v>352.47034339229992</v>
      </c>
      <c r="AE82" s="5">
        <f t="shared" si="37"/>
        <v>313.5165752167112</v>
      </c>
      <c r="AF82" s="5">
        <f t="shared" si="37"/>
        <v>1.1401846144399359</v>
      </c>
      <c r="AG82" s="2">
        <f t="shared" si="39"/>
        <v>137.09641510771857</v>
      </c>
      <c r="AH82" s="2">
        <f t="shared" si="40"/>
        <v>136.35547172088218</v>
      </c>
      <c r="AI82" s="5">
        <f t="shared" si="63"/>
        <v>17.90358489228143</v>
      </c>
      <c r="AJ82" s="5">
        <f t="shared" si="64"/>
        <v>0.87060865610567362</v>
      </c>
      <c r="AK82" s="5">
        <f t="shared" si="65"/>
        <v>18.644528279117822</v>
      </c>
      <c r="AL82" s="5">
        <f t="shared" si="66"/>
        <v>0.12966526926928168</v>
      </c>
      <c r="AM82" s="4">
        <f t="shared" si="67"/>
        <v>0.75795943208612704</v>
      </c>
      <c r="AN82" s="4">
        <f t="shared" si="68"/>
        <v>1.6813082054675323E-2</v>
      </c>
      <c r="AP82" s="4">
        <f t="shared" si="69"/>
        <v>-16.258928548326097</v>
      </c>
      <c r="AQ82" s="4">
        <f t="shared" si="70"/>
        <v>-9.3870967744413125</v>
      </c>
      <c r="AR82" s="4">
        <f t="shared" si="71"/>
        <v>9.3870967736980298</v>
      </c>
      <c r="AS82" s="4">
        <f t="shared" si="72"/>
        <v>16.258928548755232</v>
      </c>
    </row>
    <row r="83" spans="1:45" x14ac:dyDescent="0.2">
      <c r="A83" s="1">
        <v>8.8333333333357587</v>
      </c>
      <c r="B83" s="2">
        <v>134</v>
      </c>
      <c r="C83" s="5"/>
      <c r="E83" s="2">
        <v>1</v>
      </c>
      <c r="F83" s="2">
        <f t="shared" si="41"/>
        <v>0.50000000001319223</v>
      </c>
      <c r="G83" s="2">
        <f t="shared" si="42"/>
        <v>-0.86602540377682213</v>
      </c>
      <c r="H83" s="2">
        <f t="shared" si="43"/>
        <v>-0.49999999997361555</v>
      </c>
      <c r="I83" s="2">
        <f t="shared" si="44"/>
        <v>-0.86602540379967174</v>
      </c>
      <c r="J83" s="2">
        <f t="shared" si="45"/>
        <v>0.25000000001319223</v>
      </c>
      <c r="K83" s="2">
        <f t="shared" si="46"/>
        <v>-0.43301270189983587</v>
      </c>
      <c r="L83" s="2">
        <f t="shared" si="47"/>
        <v>0.74999999998680777</v>
      </c>
      <c r="M83" s="2">
        <f t="shared" si="48"/>
        <v>-0.24999999999340389</v>
      </c>
      <c r="N83" s="2">
        <f t="shared" si="49"/>
        <v>-0.43301270191126068</v>
      </c>
      <c r="O83" s="2">
        <f t="shared" si="50"/>
        <v>0.75000000000659617</v>
      </c>
      <c r="P83" s="2">
        <f t="shared" si="51"/>
        <v>0.43301270186556146</v>
      </c>
      <c r="Q83" s="2">
        <f t="shared" si="52"/>
        <v>0.43301270187698626</v>
      </c>
      <c r="R83" s="2">
        <f t="shared" si="53"/>
        <v>0.24999999997361555</v>
      </c>
      <c r="S83" s="2">
        <f t="shared" si="54"/>
        <v>0.75000000002638445</v>
      </c>
      <c r="T83" s="5">
        <f t="shared" si="55"/>
        <v>134</v>
      </c>
      <c r="U83" s="2">
        <f t="shared" si="56"/>
        <v>67.000000001767759</v>
      </c>
      <c r="V83" s="2">
        <f t="shared" si="57"/>
        <v>-116.04740410609416</v>
      </c>
      <c r="W83" s="2">
        <f t="shared" si="58"/>
        <v>-66.999999996464481</v>
      </c>
      <c r="X83" s="2">
        <f t="shared" si="59"/>
        <v>-116.04740410915602</v>
      </c>
      <c r="Z83" s="2">
        <f t="shared" si="38"/>
        <v>133.14900810854272</v>
      </c>
      <c r="AA83" s="5">
        <f t="shared" si="60"/>
        <v>-2.2258064516128968</v>
      </c>
      <c r="AB83" s="5">
        <f t="shared" si="61"/>
        <v>0.8509918914572836</v>
      </c>
      <c r="AC83" s="5">
        <f t="shared" si="62"/>
        <v>-3.0767983430701804</v>
      </c>
      <c r="AD83" s="5">
        <f t="shared" ref="AD83:AF146" si="73">AA83^2</f>
        <v>4.9542143600415951</v>
      </c>
      <c r="AE83" s="5">
        <f t="shared" si="73"/>
        <v>0.72418719932604514</v>
      </c>
      <c r="AF83" s="5">
        <f t="shared" si="73"/>
        <v>9.4666880439194081</v>
      </c>
      <c r="AG83" s="2">
        <f t="shared" si="39"/>
        <v>133.34619372777286</v>
      </c>
      <c r="AH83" s="2">
        <f t="shared" si="40"/>
        <v>135.9611004824219</v>
      </c>
      <c r="AI83" s="5">
        <f t="shared" si="63"/>
        <v>0.65380627222714338</v>
      </c>
      <c r="AJ83" s="5">
        <f t="shared" si="64"/>
        <v>-2.8796127238400402</v>
      </c>
      <c r="AK83" s="5">
        <f t="shared" si="65"/>
        <v>-1.9611004824218981</v>
      </c>
      <c r="AL83" s="5">
        <f t="shared" si="66"/>
        <v>-0.26470596919099876</v>
      </c>
      <c r="AM83" s="4">
        <f t="shared" si="67"/>
        <v>8.2921694393014551</v>
      </c>
      <c r="AN83" s="4">
        <f t="shared" si="68"/>
        <v>7.0069250125345983E-2</v>
      </c>
      <c r="AP83" s="4">
        <f t="shared" si="69"/>
        <v>-1.1129032258358118</v>
      </c>
      <c r="AQ83" s="4">
        <f t="shared" si="70"/>
        <v>1.9276049309871146</v>
      </c>
      <c r="AR83" s="4">
        <f t="shared" si="71"/>
        <v>1.1129032257477218</v>
      </c>
      <c r="AS83" s="4">
        <f t="shared" si="72"/>
        <v>1.9276049310379735</v>
      </c>
    </row>
    <row r="84" spans="1:45" x14ac:dyDescent="0.2">
      <c r="A84" s="1">
        <v>9.0833333333357587</v>
      </c>
      <c r="B84" s="2">
        <v>140</v>
      </c>
      <c r="C84" s="5"/>
      <c r="E84" s="2">
        <v>1</v>
      </c>
      <c r="F84" s="2">
        <f t="shared" si="41"/>
        <v>0.86602540377682125</v>
      </c>
      <c r="G84" s="2">
        <f t="shared" si="42"/>
        <v>0.50000000001319367</v>
      </c>
      <c r="H84" s="2">
        <f t="shared" si="43"/>
        <v>0.49999999997361261</v>
      </c>
      <c r="I84" s="2">
        <f t="shared" si="44"/>
        <v>0.86602540379967341</v>
      </c>
      <c r="J84" s="2">
        <f t="shared" si="45"/>
        <v>0.74999999998680622</v>
      </c>
      <c r="K84" s="2">
        <f t="shared" si="46"/>
        <v>0.43301270189983665</v>
      </c>
      <c r="L84" s="2">
        <f t="shared" si="47"/>
        <v>0.25000000001319367</v>
      </c>
      <c r="M84" s="2">
        <f t="shared" si="48"/>
        <v>0.43301270186555846</v>
      </c>
      <c r="N84" s="2">
        <f t="shared" si="49"/>
        <v>0.75000000000659683</v>
      </c>
      <c r="O84" s="2">
        <f t="shared" si="50"/>
        <v>0.43301270191126273</v>
      </c>
      <c r="P84" s="2">
        <f t="shared" si="51"/>
        <v>0.24999999999340314</v>
      </c>
      <c r="Q84" s="2">
        <f t="shared" si="52"/>
        <v>0.43301270187698454</v>
      </c>
      <c r="R84" s="2">
        <f t="shared" si="53"/>
        <v>0.24999999997361261</v>
      </c>
      <c r="S84" s="2">
        <f t="shared" si="54"/>
        <v>0.75000000002638734</v>
      </c>
      <c r="T84" s="5">
        <f t="shared" si="55"/>
        <v>140</v>
      </c>
      <c r="U84" s="2">
        <f t="shared" si="56"/>
        <v>121.24355652875498</v>
      </c>
      <c r="V84" s="2">
        <f t="shared" si="57"/>
        <v>70.000000001847113</v>
      </c>
      <c r="W84" s="2">
        <f t="shared" si="58"/>
        <v>69.99999999630576</v>
      </c>
      <c r="X84" s="2">
        <f t="shared" si="59"/>
        <v>121.24355653195428</v>
      </c>
      <c r="Z84" s="2">
        <f t="shared" si="38"/>
        <v>135.41734271481562</v>
      </c>
      <c r="AA84" s="5">
        <f t="shared" si="60"/>
        <v>3.7741935483871032</v>
      </c>
      <c r="AB84" s="5">
        <f t="shared" si="61"/>
        <v>4.5826572851843821</v>
      </c>
      <c r="AC84" s="5">
        <f t="shared" si="62"/>
        <v>-0.8084637367972789</v>
      </c>
      <c r="AD84" s="5">
        <f t="shared" si="73"/>
        <v>14.244536940686833</v>
      </c>
      <c r="AE84" s="5">
        <f t="shared" si="73"/>
        <v>21.000747793453492</v>
      </c>
      <c r="AF84" s="5">
        <f t="shared" si="73"/>
        <v>0.65361361371621984</v>
      </c>
      <c r="AG84" s="2">
        <f t="shared" si="39"/>
        <v>135.22015709558548</v>
      </c>
      <c r="AH84" s="2">
        <f t="shared" si="40"/>
        <v>136.35547172088218</v>
      </c>
      <c r="AI84" s="5">
        <f t="shared" si="63"/>
        <v>4.7798429044145223</v>
      </c>
      <c r="AJ84" s="5">
        <f t="shared" si="64"/>
        <v>-1.0056493560274191</v>
      </c>
      <c r="AK84" s="5">
        <f t="shared" si="65"/>
        <v>3.6445282791178215</v>
      </c>
      <c r="AL84" s="5">
        <f t="shared" si="66"/>
        <v>0.12966526926928168</v>
      </c>
      <c r="AM84" s="4">
        <f t="shared" si="67"/>
        <v>1.0113306272783629</v>
      </c>
      <c r="AN84" s="4">
        <f t="shared" si="68"/>
        <v>1.6813082054675323E-2</v>
      </c>
      <c r="AP84" s="4">
        <f t="shared" si="69"/>
        <v>3.2685474916738149</v>
      </c>
      <c r="AQ84" s="4">
        <f t="shared" si="70"/>
        <v>1.8870967742433471</v>
      </c>
      <c r="AR84" s="4">
        <f t="shared" si="71"/>
        <v>1.8870967740939604</v>
      </c>
      <c r="AS84" s="4">
        <f t="shared" si="72"/>
        <v>3.2685474917600632</v>
      </c>
    </row>
    <row r="85" spans="1:45" x14ac:dyDescent="0.2">
      <c r="A85" s="1">
        <v>9.3333333333357587</v>
      </c>
      <c r="B85" s="2">
        <v>137</v>
      </c>
      <c r="C85" s="5"/>
      <c r="E85" s="2">
        <v>1</v>
      </c>
      <c r="F85" s="2">
        <f t="shared" si="41"/>
        <v>-0.50000000001319522</v>
      </c>
      <c r="G85" s="2">
        <f t="shared" si="42"/>
        <v>0.86602540377682036</v>
      </c>
      <c r="H85" s="2">
        <f t="shared" si="43"/>
        <v>-0.49999999997360967</v>
      </c>
      <c r="I85" s="2">
        <f t="shared" si="44"/>
        <v>-0.86602540379967508</v>
      </c>
      <c r="J85" s="2">
        <f t="shared" si="45"/>
        <v>0.25000000001319522</v>
      </c>
      <c r="K85" s="2">
        <f t="shared" si="46"/>
        <v>-0.43301270189983759</v>
      </c>
      <c r="L85" s="2">
        <f t="shared" si="47"/>
        <v>0.74999999998680478</v>
      </c>
      <c r="M85" s="2">
        <f t="shared" si="48"/>
        <v>0.24999999999340244</v>
      </c>
      <c r="N85" s="2">
        <f t="shared" si="49"/>
        <v>0.43301270191126495</v>
      </c>
      <c r="O85" s="2">
        <f t="shared" si="50"/>
        <v>-0.7500000000065975</v>
      </c>
      <c r="P85" s="2">
        <f t="shared" si="51"/>
        <v>-0.43301270186555546</v>
      </c>
      <c r="Q85" s="2">
        <f t="shared" si="52"/>
        <v>0.43301270187698282</v>
      </c>
      <c r="R85" s="2">
        <f t="shared" si="53"/>
        <v>0.24999999997360967</v>
      </c>
      <c r="S85" s="2">
        <f t="shared" si="54"/>
        <v>0.75000000002639022</v>
      </c>
      <c r="T85" s="5">
        <f t="shared" si="55"/>
        <v>137</v>
      </c>
      <c r="U85" s="2">
        <f t="shared" si="56"/>
        <v>-68.500000001807749</v>
      </c>
      <c r="V85" s="2">
        <f t="shared" si="57"/>
        <v>118.64548031742439</v>
      </c>
      <c r="W85" s="2">
        <f t="shared" si="58"/>
        <v>-68.499999996384531</v>
      </c>
      <c r="X85" s="2">
        <f t="shared" si="59"/>
        <v>-118.64548032055549</v>
      </c>
      <c r="Z85" s="2">
        <f t="shared" si="38"/>
        <v>138.77319285630111</v>
      </c>
      <c r="AA85" s="5">
        <f t="shared" si="60"/>
        <v>0.77419354838710319</v>
      </c>
      <c r="AB85" s="5">
        <f t="shared" si="61"/>
        <v>-1.7731928563011081</v>
      </c>
      <c r="AC85" s="5">
        <f t="shared" si="62"/>
        <v>2.5473864046882113</v>
      </c>
      <c r="AD85" s="5">
        <f t="shared" si="73"/>
        <v>0.59937565036421392</v>
      </c>
      <c r="AE85" s="5">
        <f t="shared" si="73"/>
        <v>3.1442129056372821</v>
      </c>
      <c r="AF85" s="5">
        <f t="shared" si="73"/>
        <v>6.4891774947903311</v>
      </c>
      <c r="AG85" s="2">
        <f t="shared" si="39"/>
        <v>138.97037847553125</v>
      </c>
      <c r="AH85" s="2">
        <f t="shared" si="40"/>
        <v>135.9611004824219</v>
      </c>
      <c r="AI85" s="5">
        <f t="shared" si="63"/>
        <v>-1.9703784755312483</v>
      </c>
      <c r="AJ85" s="5">
        <f t="shared" si="64"/>
        <v>2.7445720239183515</v>
      </c>
      <c r="AK85" s="5">
        <f t="shared" si="65"/>
        <v>1.0388995175781019</v>
      </c>
      <c r="AL85" s="5">
        <f t="shared" si="66"/>
        <v>-0.26470596919099876</v>
      </c>
      <c r="AM85" s="4">
        <f t="shared" si="67"/>
        <v>7.5326755944752763</v>
      </c>
      <c r="AN85" s="4">
        <f t="shared" si="68"/>
        <v>7.0069250125345983E-2</v>
      </c>
      <c r="AP85" s="4">
        <f t="shared" si="69"/>
        <v>-0.38709677420376726</v>
      </c>
      <c r="AQ85" s="4">
        <f t="shared" si="70"/>
        <v>0.67047128034335035</v>
      </c>
      <c r="AR85" s="4">
        <f t="shared" si="71"/>
        <v>-0.38709677417312038</v>
      </c>
      <c r="AS85" s="4">
        <f t="shared" si="72"/>
        <v>-0.67047128036104431</v>
      </c>
    </row>
    <row r="86" spans="1:45" x14ac:dyDescent="0.2">
      <c r="A86" s="1">
        <v>9.5833333333357587</v>
      </c>
      <c r="B86" s="2">
        <v>141</v>
      </c>
      <c r="C86" s="5"/>
      <c r="E86" s="2">
        <v>1</v>
      </c>
      <c r="F86" s="2">
        <f t="shared" si="41"/>
        <v>-0.86602540377681958</v>
      </c>
      <c r="G86" s="2">
        <f t="shared" si="42"/>
        <v>-0.50000000001319667</v>
      </c>
      <c r="H86" s="2">
        <f t="shared" si="43"/>
        <v>0.49999999997360667</v>
      </c>
      <c r="I86" s="2">
        <f t="shared" si="44"/>
        <v>0.86602540379967685</v>
      </c>
      <c r="J86" s="2">
        <f t="shared" si="45"/>
        <v>0.74999999998680333</v>
      </c>
      <c r="K86" s="2">
        <f t="shared" si="46"/>
        <v>0.43301270189983843</v>
      </c>
      <c r="L86" s="2">
        <f t="shared" si="47"/>
        <v>0.25000000001319667</v>
      </c>
      <c r="M86" s="2">
        <f t="shared" si="48"/>
        <v>-0.43301270186555252</v>
      </c>
      <c r="N86" s="2">
        <f t="shared" si="49"/>
        <v>-0.75000000000659839</v>
      </c>
      <c r="O86" s="2">
        <f t="shared" si="50"/>
        <v>-0.43301270191126706</v>
      </c>
      <c r="P86" s="2">
        <f t="shared" si="51"/>
        <v>-0.24999999999340167</v>
      </c>
      <c r="Q86" s="2">
        <f t="shared" si="52"/>
        <v>0.43301270187698115</v>
      </c>
      <c r="R86" s="2">
        <f t="shared" si="53"/>
        <v>0.24999999997360667</v>
      </c>
      <c r="S86" s="2">
        <f t="shared" si="54"/>
        <v>0.75000000002639333</v>
      </c>
      <c r="T86" s="5">
        <f t="shared" si="55"/>
        <v>141</v>
      </c>
      <c r="U86" s="2">
        <f t="shared" si="56"/>
        <v>-122.10958193253155</v>
      </c>
      <c r="V86" s="2">
        <f t="shared" si="57"/>
        <v>-70.500000001860727</v>
      </c>
      <c r="W86" s="2">
        <f t="shared" si="58"/>
        <v>70.499999996278547</v>
      </c>
      <c r="X86" s="2">
        <f t="shared" si="59"/>
        <v>122.10958193575443</v>
      </c>
      <c r="Z86" s="2">
        <f t="shared" si="38"/>
        <v>137.29360072694871</v>
      </c>
      <c r="AA86" s="5">
        <f t="shared" si="60"/>
        <v>4.7741935483871032</v>
      </c>
      <c r="AB86" s="5">
        <f t="shared" si="61"/>
        <v>3.7063992730512894</v>
      </c>
      <c r="AC86" s="5">
        <f t="shared" si="62"/>
        <v>1.0677942753358138</v>
      </c>
      <c r="AD86" s="5">
        <f t="shared" si="73"/>
        <v>22.792924037461038</v>
      </c>
      <c r="AE86" s="5">
        <f t="shared" si="73"/>
        <v>13.737395571275126</v>
      </c>
      <c r="AF86" s="5">
        <f t="shared" si="73"/>
        <v>1.1401846144399359</v>
      </c>
      <c r="AG86" s="2">
        <f t="shared" si="39"/>
        <v>137.09641510771857</v>
      </c>
      <c r="AH86" s="2">
        <f t="shared" si="40"/>
        <v>136.35547172088218</v>
      </c>
      <c r="AI86" s="5">
        <f t="shared" si="63"/>
        <v>3.9035848922814296</v>
      </c>
      <c r="AJ86" s="5">
        <f t="shared" si="64"/>
        <v>0.87060865610567362</v>
      </c>
      <c r="AK86" s="5">
        <f t="shared" si="65"/>
        <v>4.6445282791178215</v>
      </c>
      <c r="AL86" s="5">
        <f t="shared" si="66"/>
        <v>0.12966526926928168</v>
      </c>
      <c r="AM86" s="4">
        <f t="shared" si="67"/>
        <v>0.75795943208612704</v>
      </c>
      <c r="AN86" s="4">
        <f t="shared" si="68"/>
        <v>1.6813082054675323E-2</v>
      </c>
      <c r="AP86" s="4">
        <f t="shared" si="69"/>
        <v>-4.1345728954506278</v>
      </c>
      <c r="AQ86" s="4">
        <f t="shared" si="70"/>
        <v>-2.387096774256555</v>
      </c>
      <c r="AR86" s="4">
        <f t="shared" si="71"/>
        <v>2.3870967740675448</v>
      </c>
      <c r="AS86" s="4">
        <f t="shared" si="72"/>
        <v>4.1345728955597529</v>
      </c>
    </row>
    <row r="87" spans="1:45" x14ac:dyDescent="0.2">
      <c r="A87" s="1">
        <v>9.8333333333357587</v>
      </c>
      <c r="B87" s="2">
        <v>134</v>
      </c>
      <c r="C87" s="5"/>
      <c r="E87" s="2">
        <v>1</v>
      </c>
      <c r="F87" s="2">
        <f t="shared" si="41"/>
        <v>0.500000000013192</v>
      </c>
      <c r="G87" s="2">
        <f t="shared" si="42"/>
        <v>-0.86602540377682224</v>
      </c>
      <c r="H87" s="2">
        <f t="shared" si="43"/>
        <v>-0.49999999997361599</v>
      </c>
      <c r="I87" s="2">
        <f t="shared" si="44"/>
        <v>-0.86602540379967152</v>
      </c>
      <c r="J87" s="2">
        <f t="shared" si="45"/>
        <v>0.250000000013192</v>
      </c>
      <c r="K87" s="2">
        <f t="shared" si="46"/>
        <v>-0.43301270189983571</v>
      </c>
      <c r="L87" s="2">
        <f t="shared" si="47"/>
        <v>0.749999999986808</v>
      </c>
      <c r="M87" s="2">
        <f t="shared" si="48"/>
        <v>-0.249999999993404</v>
      </c>
      <c r="N87" s="2">
        <f t="shared" si="49"/>
        <v>-0.43301270191126034</v>
      </c>
      <c r="O87" s="2">
        <f t="shared" si="50"/>
        <v>0.75000000000659606</v>
      </c>
      <c r="P87" s="2">
        <f t="shared" si="51"/>
        <v>0.4330127018655619</v>
      </c>
      <c r="Q87" s="2">
        <f t="shared" si="52"/>
        <v>0.43301270187698654</v>
      </c>
      <c r="R87" s="2">
        <f t="shared" si="53"/>
        <v>0.24999999997361599</v>
      </c>
      <c r="S87" s="2">
        <f t="shared" si="54"/>
        <v>0.75000000002638412</v>
      </c>
      <c r="T87" s="5">
        <f t="shared" si="55"/>
        <v>134</v>
      </c>
      <c r="U87" s="2">
        <f t="shared" si="56"/>
        <v>67.000000001767731</v>
      </c>
      <c r="V87" s="2">
        <f t="shared" si="57"/>
        <v>-116.04740410609418</v>
      </c>
      <c r="W87" s="2">
        <f t="shared" si="58"/>
        <v>-66.999999996464538</v>
      </c>
      <c r="X87" s="2">
        <f t="shared" si="59"/>
        <v>-116.04740410915599</v>
      </c>
      <c r="Z87" s="2">
        <f t="shared" si="38"/>
        <v>133.14900810854272</v>
      </c>
      <c r="AA87" s="5">
        <f t="shared" si="60"/>
        <v>-2.2258064516128968</v>
      </c>
      <c r="AB87" s="5">
        <f t="shared" si="61"/>
        <v>0.8509918914572836</v>
      </c>
      <c r="AC87" s="5">
        <f t="shared" si="62"/>
        <v>-3.0767983430701804</v>
      </c>
      <c r="AD87" s="5">
        <f t="shared" si="73"/>
        <v>4.9542143600415951</v>
      </c>
      <c r="AE87" s="5">
        <f t="shared" si="73"/>
        <v>0.72418719932604514</v>
      </c>
      <c r="AF87" s="5">
        <f t="shared" si="73"/>
        <v>9.4666880439194081</v>
      </c>
      <c r="AG87" s="2">
        <f t="shared" si="39"/>
        <v>133.34619372777286</v>
      </c>
      <c r="AH87" s="2">
        <f t="shared" si="40"/>
        <v>135.9611004824219</v>
      </c>
      <c r="AI87" s="5">
        <f t="shared" si="63"/>
        <v>0.65380627222714338</v>
      </c>
      <c r="AJ87" s="5">
        <f t="shared" si="64"/>
        <v>-2.8796127238400402</v>
      </c>
      <c r="AK87" s="5">
        <f t="shared" si="65"/>
        <v>-1.9611004824218981</v>
      </c>
      <c r="AL87" s="5">
        <f t="shared" si="66"/>
        <v>-0.26470596919099876</v>
      </c>
      <c r="AM87" s="4">
        <f t="shared" si="67"/>
        <v>8.2921694393014551</v>
      </c>
      <c r="AN87" s="4">
        <f t="shared" si="68"/>
        <v>7.0069250125345983E-2</v>
      </c>
      <c r="AP87" s="4">
        <f t="shared" si="69"/>
        <v>-1.1129032258358111</v>
      </c>
      <c r="AQ87" s="4">
        <f t="shared" si="70"/>
        <v>1.9276049309871148</v>
      </c>
      <c r="AR87" s="4">
        <f t="shared" si="71"/>
        <v>1.1129032257477227</v>
      </c>
      <c r="AS87" s="4">
        <f t="shared" si="72"/>
        <v>1.927604931037973</v>
      </c>
    </row>
    <row r="88" spans="1:45" x14ac:dyDescent="0.2">
      <c r="A88" s="8">
        <v>9.9583333333357587</v>
      </c>
      <c r="B88" s="9">
        <v>128</v>
      </c>
      <c r="C88" s="5"/>
      <c r="E88" s="2">
        <v>1</v>
      </c>
      <c r="F88" s="2">
        <f t="shared" si="41"/>
        <v>0.96592582629301194</v>
      </c>
      <c r="G88" s="2">
        <f t="shared" si="42"/>
        <v>-0.25881904508780273</v>
      </c>
      <c r="H88" s="2">
        <f t="shared" si="43"/>
        <v>0.86602540379967585</v>
      </c>
      <c r="I88" s="2">
        <f t="shared" si="44"/>
        <v>-0.49999999997360833</v>
      </c>
      <c r="J88" s="2">
        <f t="shared" si="45"/>
        <v>0.93301270189983787</v>
      </c>
      <c r="K88" s="2">
        <f t="shared" si="46"/>
        <v>-0.24999999998680417</v>
      </c>
      <c r="L88" s="2">
        <f t="shared" si="47"/>
        <v>6.698729810016206E-2</v>
      </c>
      <c r="M88" s="2">
        <f t="shared" si="48"/>
        <v>0.83651630375594122</v>
      </c>
      <c r="N88" s="2">
        <f t="shared" si="49"/>
        <v>-0.48296291312101358</v>
      </c>
      <c r="O88" s="2">
        <f t="shared" si="50"/>
        <v>0.12940952253707069</v>
      </c>
      <c r="P88" s="2">
        <f t="shared" si="51"/>
        <v>-0.22414386803321087</v>
      </c>
      <c r="Q88" s="2">
        <f t="shared" si="52"/>
        <v>-0.4330127018769821</v>
      </c>
      <c r="R88" s="2">
        <f t="shared" si="53"/>
        <v>0.75000000002639167</v>
      </c>
      <c r="S88" s="2">
        <f t="shared" si="54"/>
        <v>0.24999999997360833</v>
      </c>
      <c r="T88" s="5">
        <f t="shared" si="55"/>
        <v>128</v>
      </c>
      <c r="U88" s="2">
        <f t="shared" si="56"/>
        <v>123.63850576550553</v>
      </c>
      <c r="V88" s="2">
        <f t="shared" si="57"/>
        <v>-33.12883777123875</v>
      </c>
      <c r="W88" s="2">
        <f t="shared" si="58"/>
        <v>110.85125168635851</v>
      </c>
      <c r="X88" s="2">
        <f t="shared" si="59"/>
        <v>-63.999999996621867</v>
      </c>
      <c r="Z88" s="2">
        <f t="shared" si="38"/>
        <v>132.81696526429272</v>
      </c>
      <c r="AA88" s="5">
        <f t="shared" si="60"/>
        <v>-8.2258064516128968</v>
      </c>
      <c r="AB88" s="5">
        <f t="shared" si="61"/>
        <v>-4.816965264292719</v>
      </c>
      <c r="AC88" s="5">
        <f t="shared" si="62"/>
        <v>-3.4088411873201778</v>
      </c>
      <c r="AD88" s="5">
        <f t="shared" si="73"/>
        <v>67.663891779396351</v>
      </c>
      <c r="AE88" s="5">
        <f t="shared" si="73"/>
        <v>23.203154357402624</v>
      </c>
      <c r="AF88" s="5">
        <f t="shared" si="73"/>
        <v>11.62019824037044</v>
      </c>
      <c r="AG88" s="2">
        <f t="shared" si="39"/>
        <v>133.50647913294165</v>
      </c>
      <c r="AH88" s="2">
        <f t="shared" si="40"/>
        <v>135.46877223300311</v>
      </c>
      <c r="AI88" s="5">
        <f t="shared" si="63"/>
        <v>-5.5064791329416494</v>
      </c>
      <c r="AJ88" s="5">
        <f t="shared" si="64"/>
        <v>-2.7193273186712474</v>
      </c>
      <c r="AK88" s="5">
        <f t="shared" si="65"/>
        <v>-7.4687722330031079</v>
      </c>
      <c r="AL88" s="5">
        <f t="shared" si="66"/>
        <v>-0.75703421860978892</v>
      </c>
      <c r="AM88" s="4">
        <f t="shared" si="67"/>
        <v>7.3947410660717559</v>
      </c>
      <c r="AN88" s="4">
        <f t="shared" si="68"/>
        <v>0.57310080814613373</v>
      </c>
      <c r="AP88" s="4">
        <f t="shared" si="69"/>
        <v>-7.9455188937005756</v>
      </c>
      <c r="AQ88" s="4">
        <f t="shared" si="70"/>
        <v>2.128995370883537</v>
      </c>
      <c r="AR88" s="4">
        <f t="shared" si="71"/>
        <v>-7.1237573538360381</v>
      </c>
      <c r="AS88" s="4">
        <f t="shared" si="72"/>
        <v>4.1129032255893554</v>
      </c>
    </row>
    <row r="89" spans="1:45" x14ac:dyDescent="0.2">
      <c r="A89" s="1">
        <v>10.083333333335759</v>
      </c>
      <c r="B89" s="2">
        <v>143</v>
      </c>
      <c r="C89" s="5"/>
      <c r="E89" s="2">
        <v>1</v>
      </c>
      <c r="F89" s="2">
        <f t="shared" si="41"/>
        <v>0.86602540377682136</v>
      </c>
      <c r="G89" s="2">
        <f t="shared" si="42"/>
        <v>0.50000000001319345</v>
      </c>
      <c r="H89" s="2">
        <f t="shared" si="43"/>
        <v>0.499999999973613</v>
      </c>
      <c r="I89" s="2">
        <f t="shared" si="44"/>
        <v>0.86602540379967319</v>
      </c>
      <c r="J89" s="2">
        <f t="shared" si="45"/>
        <v>0.74999999998680644</v>
      </c>
      <c r="K89" s="2">
        <f t="shared" si="46"/>
        <v>0.43301270189983654</v>
      </c>
      <c r="L89" s="2">
        <f t="shared" si="47"/>
        <v>0.25000000001319345</v>
      </c>
      <c r="M89" s="2">
        <f t="shared" si="48"/>
        <v>0.43301270186555885</v>
      </c>
      <c r="N89" s="2">
        <f t="shared" si="49"/>
        <v>0.75000000000659672</v>
      </c>
      <c r="O89" s="2">
        <f t="shared" si="50"/>
        <v>0.43301270191126245</v>
      </c>
      <c r="P89" s="2">
        <f t="shared" si="51"/>
        <v>0.24999999999340322</v>
      </c>
      <c r="Q89" s="2">
        <f t="shared" si="52"/>
        <v>0.43301270187698476</v>
      </c>
      <c r="R89" s="2">
        <f t="shared" si="53"/>
        <v>0.249999999973613</v>
      </c>
      <c r="S89" s="2">
        <f t="shared" si="54"/>
        <v>0.750000000026387</v>
      </c>
      <c r="T89" s="5">
        <f t="shared" si="55"/>
        <v>143</v>
      </c>
      <c r="U89" s="2">
        <f t="shared" si="56"/>
        <v>123.84163274008546</v>
      </c>
      <c r="V89" s="2">
        <f t="shared" si="57"/>
        <v>71.500000001886661</v>
      </c>
      <c r="W89" s="2">
        <f t="shared" si="58"/>
        <v>71.499999996226663</v>
      </c>
      <c r="X89" s="2">
        <f t="shared" si="59"/>
        <v>123.84163274335327</v>
      </c>
      <c r="Z89" s="2">
        <f t="shared" si="38"/>
        <v>135.41734271481562</v>
      </c>
      <c r="AA89" s="5">
        <f t="shared" si="60"/>
        <v>6.7741935483871032</v>
      </c>
      <c r="AB89" s="5">
        <f t="shared" si="61"/>
        <v>7.5826572851843821</v>
      </c>
      <c r="AC89" s="5">
        <f t="shared" si="62"/>
        <v>-0.8084637367972789</v>
      </c>
      <c r="AD89" s="5">
        <f t="shared" si="73"/>
        <v>45.889698231009454</v>
      </c>
      <c r="AE89" s="5">
        <f t="shared" si="73"/>
        <v>57.496691504559784</v>
      </c>
      <c r="AF89" s="5">
        <f t="shared" si="73"/>
        <v>0.65361361371621984</v>
      </c>
      <c r="AG89" s="2">
        <f t="shared" si="39"/>
        <v>135.22015709558548</v>
      </c>
      <c r="AH89" s="2">
        <f t="shared" si="40"/>
        <v>136.35547172088218</v>
      </c>
      <c r="AI89" s="5">
        <f t="shared" si="63"/>
        <v>7.7798429044145223</v>
      </c>
      <c r="AJ89" s="5">
        <f t="shared" si="64"/>
        <v>-1.0056493560274191</v>
      </c>
      <c r="AK89" s="5">
        <f t="shared" si="65"/>
        <v>6.6445282791178215</v>
      </c>
      <c r="AL89" s="5">
        <f t="shared" si="66"/>
        <v>0.12966526926928168</v>
      </c>
      <c r="AM89" s="4">
        <f t="shared" si="67"/>
        <v>1.0113306272783629</v>
      </c>
      <c r="AN89" s="4">
        <f t="shared" si="68"/>
        <v>1.6813082054675323E-2</v>
      </c>
      <c r="AP89" s="4">
        <f t="shared" si="69"/>
        <v>5.8666237030042794</v>
      </c>
      <c r="AQ89" s="4">
        <f t="shared" si="70"/>
        <v>3.3870967742829268</v>
      </c>
      <c r="AR89" s="4">
        <f t="shared" si="71"/>
        <v>3.3870967740148008</v>
      </c>
      <c r="AS89" s="4">
        <f t="shared" si="72"/>
        <v>5.8666237031590818</v>
      </c>
    </row>
    <row r="90" spans="1:45" x14ac:dyDescent="0.2">
      <c r="A90" s="1">
        <v>10.208333333335759</v>
      </c>
      <c r="B90" s="2">
        <v>138</v>
      </c>
      <c r="C90" s="5"/>
      <c r="E90" s="2">
        <v>1</v>
      </c>
      <c r="F90" s="2">
        <f t="shared" si="41"/>
        <v>0.25881904508780795</v>
      </c>
      <c r="G90" s="2">
        <f t="shared" si="42"/>
        <v>0.9659258262930106</v>
      </c>
      <c r="H90" s="2">
        <f t="shared" si="43"/>
        <v>-0.86602540379967052</v>
      </c>
      <c r="I90" s="2">
        <f t="shared" si="44"/>
        <v>0.49999999997361771</v>
      </c>
      <c r="J90" s="2">
        <f t="shared" si="45"/>
        <v>6.6987298100164766E-2</v>
      </c>
      <c r="K90" s="2">
        <f t="shared" si="46"/>
        <v>0.24999999998680886</v>
      </c>
      <c r="L90" s="2">
        <f t="shared" si="47"/>
        <v>0.93301270189983532</v>
      </c>
      <c r="M90" s="2">
        <f t="shared" si="48"/>
        <v>-0.22414386803321401</v>
      </c>
      <c r="N90" s="2">
        <f t="shared" si="49"/>
        <v>0.12940952253707574</v>
      </c>
      <c r="O90" s="2">
        <f t="shared" si="50"/>
        <v>0.48296291312102196</v>
      </c>
      <c r="P90" s="2">
        <f t="shared" si="51"/>
        <v>-0.83651630375593489</v>
      </c>
      <c r="Q90" s="2">
        <f t="shared" si="52"/>
        <v>-0.43301270187698754</v>
      </c>
      <c r="R90" s="2">
        <f t="shared" si="53"/>
        <v>0.75000000002638234</v>
      </c>
      <c r="S90" s="2">
        <f t="shared" si="54"/>
        <v>0.24999999997361771</v>
      </c>
      <c r="T90" s="5">
        <f t="shared" si="55"/>
        <v>138</v>
      </c>
      <c r="U90" s="2">
        <f t="shared" si="56"/>
        <v>35.717028222117499</v>
      </c>
      <c r="V90" s="2">
        <f t="shared" si="57"/>
        <v>133.29776402843547</v>
      </c>
      <c r="W90" s="2">
        <f t="shared" si="58"/>
        <v>-119.51150572435454</v>
      </c>
      <c r="X90" s="2">
        <f t="shared" si="59"/>
        <v>68.99999999635925</v>
      </c>
      <c r="Z90" s="2">
        <f t="shared" si="38"/>
        <v>138.17289217537646</v>
      </c>
      <c r="AA90" s="5">
        <f t="shared" si="60"/>
        <v>1.7741935483871032</v>
      </c>
      <c r="AB90" s="5">
        <f t="shared" si="61"/>
        <v>-0.17289217537646095</v>
      </c>
      <c r="AC90" s="5">
        <f t="shared" si="62"/>
        <v>1.9470857237635641</v>
      </c>
      <c r="AD90" s="5">
        <f t="shared" si="73"/>
        <v>3.1477627471384202</v>
      </c>
      <c r="AE90" s="5">
        <f t="shared" si="73"/>
        <v>2.9891704306404931E-2</v>
      </c>
      <c r="AF90" s="5">
        <f t="shared" si="73"/>
        <v>3.7911428156838824</v>
      </c>
      <c r="AG90" s="2">
        <f t="shared" si="39"/>
        <v>137.48337830672753</v>
      </c>
      <c r="AH90" s="2">
        <f t="shared" si="40"/>
        <v>136.84779997030097</v>
      </c>
      <c r="AI90" s="5">
        <f t="shared" si="63"/>
        <v>0.51662169327246943</v>
      </c>
      <c r="AJ90" s="5">
        <f t="shared" si="64"/>
        <v>1.2575718551146338</v>
      </c>
      <c r="AK90" s="5">
        <f t="shared" si="65"/>
        <v>1.1522000296990313</v>
      </c>
      <c r="AL90" s="5">
        <f t="shared" si="66"/>
        <v>0.62199351868807184</v>
      </c>
      <c r="AM90" s="4">
        <f t="shared" si="67"/>
        <v>1.5814869707764614</v>
      </c>
      <c r="AN90" s="4">
        <f t="shared" si="68"/>
        <v>0.38687593728996877</v>
      </c>
      <c r="AP90" s="4">
        <f t="shared" si="69"/>
        <v>0.45919507999449966</v>
      </c>
      <c r="AQ90" s="4">
        <f t="shared" si="70"/>
        <v>1.7137393692295411</v>
      </c>
      <c r="AR90" s="4">
        <f t="shared" si="71"/>
        <v>-1.5364966841607113</v>
      </c>
      <c r="AS90" s="4">
        <f t="shared" si="72"/>
        <v>0.88709677414674426</v>
      </c>
    </row>
    <row r="91" spans="1:45" x14ac:dyDescent="0.2">
      <c r="A91" s="1">
        <v>10.333333333335759</v>
      </c>
      <c r="B91" s="2">
        <v>148</v>
      </c>
      <c r="C91" s="5"/>
      <c r="E91" s="2">
        <v>1</v>
      </c>
      <c r="F91" s="2">
        <f t="shared" si="41"/>
        <v>-0.50000000001318878</v>
      </c>
      <c r="G91" s="2">
        <f t="shared" si="42"/>
        <v>0.86602540377682413</v>
      </c>
      <c r="H91" s="2">
        <f t="shared" si="43"/>
        <v>-0.49999999997362238</v>
      </c>
      <c r="I91" s="2">
        <f t="shared" si="44"/>
        <v>-0.86602540379966775</v>
      </c>
      <c r="J91" s="2">
        <f t="shared" si="45"/>
        <v>0.25000000001318878</v>
      </c>
      <c r="K91" s="2">
        <f t="shared" si="46"/>
        <v>-0.43301270189983387</v>
      </c>
      <c r="L91" s="2">
        <f t="shared" si="47"/>
        <v>0.74999999998681133</v>
      </c>
      <c r="M91" s="2">
        <f t="shared" si="48"/>
        <v>0.24999999999340558</v>
      </c>
      <c r="N91" s="2">
        <f t="shared" si="49"/>
        <v>0.43301270191125568</v>
      </c>
      <c r="O91" s="2">
        <f t="shared" si="50"/>
        <v>-0.75000000000659439</v>
      </c>
      <c r="P91" s="2">
        <f t="shared" si="51"/>
        <v>-0.43301270186556839</v>
      </c>
      <c r="Q91" s="2">
        <f t="shared" si="52"/>
        <v>0.4330127018769902</v>
      </c>
      <c r="R91" s="2">
        <f t="shared" si="53"/>
        <v>0.24999999997362238</v>
      </c>
      <c r="S91" s="2">
        <f t="shared" si="54"/>
        <v>0.75000000002637757</v>
      </c>
      <c r="T91" s="5">
        <f t="shared" si="55"/>
        <v>148</v>
      </c>
      <c r="U91" s="2">
        <f t="shared" si="56"/>
        <v>-74.000000001951946</v>
      </c>
      <c r="V91" s="2">
        <f t="shared" si="57"/>
        <v>128.17175975896998</v>
      </c>
      <c r="W91" s="2">
        <f t="shared" si="58"/>
        <v>-73.999999996096108</v>
      </c>
      <c r="X91" s="2">
        <f t="shared" si="59"/>
        <v>-128.17175976235083</v>
      </c>
      <c r="Z91" s="2">
        <f t="shared" si="38"/>
        <v>138.77319285630108</v>
      </c>
      <c r="AA91" s="5">
        <f t="shared" si="60"/>
        <v>11.774193548387103</v>
      </c>
      <c r="AB91" s="5">
        <f t="shared" si="61"/>
        <v>9.2268071436989203</v>
      </c>
      <c r="AC91" s="5">
        <f t="shared" si="62"/>
        <v>2.5473864046881829</v>
      </c>
      <c r="AD91" s="5">
        <f t="shared" si="73"/>
        <v>138.63163371488048</v>
      </c>
      <c r="AE91" s="5">
        <f t="shared" si="73"/>
        <v>85.133970067013422</v>
      </c>
      <c r="AF91" s="5">
        <f t="shared" si="73"/>
        <v>6.4891774947901864</v>
      </c>
      <c r="AG91" s="2">
        <f t="shared" si="39"/>
        <v>138.97037847553122</v>
      </c>
      <c r="AH91" s="2">
        <f t="shared" si="40"/>
        <v>135.9611004824219</v>
      </c>
      <c r="AI91" s="5">
        <f t="shared" si="63"/>
        <v>9.0296215244687801</v>
      </c>
      <c r="AJ91" s="5">
        <f t="shared" si="64"/>
        <v>2.7445720239183231</v>
      </c>
      <c r="AK91" s="5">
        <f t="shared" si="65"/>
        <v>12.038899517578102</v>
      </c>
      <c r="AL91" s="5">
        <f t="shared" si="66"/>
        <v>-0.26470596919099876</v>
      </c>
      <c r="AM91" s="4">
        <f t="shared" si="67"/>
        <v>7.53267559447512</v>
      </c>
      <c r="AN91" s="4">
        <f t="shared" si="68"/>
        <v>7.0069250125345983E-2</v>
      </c>
      <c r="AP91" s="4">
        <f t="shared" si="69"/>
        <v>-5.8870967743488389</v>
      </c>
      <c r="AQ91" s="4">
        <f t="shared" si="70"/>
        <v>10.196750721888419</v>
      </c>
      <c r="AR91" s="4">
        <f t="shared" si="71"/>
        <v>-5.887096773882976</v>
      </c>
      <c r="AS91" s="4">
        <f t="shared" si="72"/>
        <v>-10.196750722157384</v>
      </c>
    </row>
    <row r="92" spans="1:45" x14ac:dyDescent="0.2">
      <c r="A92" s="1">
        <v>10.583333333335759</v>
      </c>
      <c r="B92" s="2">
        <v>140</v>
      </c>
      <c r="C92" s="5"/>
      <c r="E92" s="2">
        <v>1</v>
      </c>
      <c r="F92" s="2">
        <f t="shared" si="41"/>
        <v>-0.86602540377681969</v>
      </c>
      <c r="G92" s="2">
        <f t="shared" si="42"/>
        <v>-0.50000000001319644</v>
      </c>
      <c r="H92" s="2">
        <f t="shared" si="43"/>
        <v>0.49999999997360711</v>
      </c>
      <c r="I92" s="2">
        <f t="shared" si="44"/>
        <v>0.86602540379967663</v>
      </c>
      <c r="J92" s="2">
        <f t="shared" si="45"/>
        <v>0.74999999998680356</v>
      </c>
      <c r="K92" s="2">
        <f t="shared" si="46"/>
        <v>0.43301270189983831</v>
      </c>
      <c r="L92" s="2">
        <f t="shared" si="47"/>
        <v>0.25000000001319644</v>
      </c>
      <c r="M92" s="2">
        <f t="shared" si="48"/>
        <v>-0.43301270186555291</v>
      </c>
      <c r="N92" s="2">
        <f t="shared" si="49"/>
        <v>-0.75000000000659828</v>
      </c>
      <c r="O92" s="2">
        <f t="shared" si="50"/>
        <v>-0.43301270191126678</v>
      </c>
      <c r="P92" s="2">
        <f t="shared" si="51"/>
        <v>-0.24999999999340178</v>
      </c>
      <c r="Q92" s="2">
        <f t="shared" si="52"/>
        <v>0.43301270187698138</v>
      </c>
      <c r="R92" s="2">
        <f t="shared" si="53"/>
        <v>0.24999999997360711</v>
      </c>
      <c r="S92" s="2">
        <f t="shared" si="54"/>
        <v>0.750000000026393</v>
      </c>
      <c r="T92" s="5">
        <f t="shared" si="55"/>
        <v>140</v>
      </c>
      <c r="U92" s="2">
        <f t="shared" si="56"/>
        <v>-121.24355652875475</v>
      </c>
      <c r="V92" s="2">
        <f t="shared" si="57"/>
        <v>-70.000000001847496</v>
      </c>
      <c r="W92" s="2">
        <f t="shared" si="58"/>
        <v>69.999999996304993</v>
      </c>
      <c r="X92" s="2">
        <f t="shared" si="59"/>
        <v>121.24355653195472</v>
      </c>
      <c r="Z92" s="2">
        <f t="shared" si="38"/>
        <v>137.29360072694871</v>
      </c>
      <c r="AA92" s="5">
        <f t="shared" si="60"/>
        <v>3.7741935483871032</v>
      </c>
      <c r="AB92" s="5">
        <f t="shared" si="61"/>
        <v>2.7063992730512894</v>
      </c>
      <c r="AC92" s="5">
        <f t="shared" si="62"/>
        <v>1.0677942753358138</v>
      </c>
      <c r="AD92" s="5">
        <f t="shared" si="73"/>
        <v>14.244536940686833</v>
      </c>
      <c r="AE92" s="5">
        <f t="shared" si="73"/>
        <v>7.3245970251725474</v>
      </c>
      <c r="AF92" s="5">
        <f t="shared" si="73"/>
        <v>1.1401846144399359</v>
      </c>
      <c r="AG92" s="2">
        <f t="shared" si="39"/>
        <v>137.09641510771857</v>
      </c>
      <c r="AH92" s="2">
        <f t="shared" si="40"/>
        <v>136.35547172088218</v>
      </c>
      <c r="AI92" s="5">
        <f t="shared" si="63"/>
        <v>2.9035848922814296</v>
      </c>
      <c r="AJ92" s="5">
        <f t="shared" si="64"/>
        <v>0.87060865610567362</v>
      </c>
      <c r="AK92" s="5">
        <f t="shared" si="65"/>
        <v>3.6445282791178215</v>
      </c>
      <c r="AL92" s="5">
        <f t="shared" si="66"/>
        <v>0.12966526926928168</v>
      </c>
      <c r="AM92" s="4">
        <f t="shared" si="67"/>
        <v>0.75795943208612704</v>
      </c>
      <c r="AN92" s="4">
        <f t="shared" si="68"/>
        <v>1.6813082054675323E-2</v>
      </c>
      <c r="AP92" s="4">
        <f t="shared" si="69"/>
        <v>-3.2685474916738091</v>
      </c>
      <c r="AQ92" s="4">
        <f t="shared" si="70"/>
        <v>-1.8870967742433575</v>
      </c>
      <c r="AR92" s="4">
        <f t="shared" si="71"/>
        <v>1.8870967740939397</v>
      </c>
      <c r="AS92" s="4">
        <f t="shared" si="72"/>
        <v>3.2685474917600752</v>
      </c>
    </row>
    <row r="93" spans="1:45" x14ac:dyDescent="0.2">
      <c r="A93" s="1">
        <v>10.833333333335759</v>
      </c>
      <c r="B93" s="2">
        <v>133</v>
      </c>
      <c r="C93" s="5"/>
      <c r="E93" s="2">
        <v>1</v>
      </c>
      <c r="F93" s="2">
        <f t="shared" si="41"/>
        <v>0.50000000001319178</v>
      </c>
      <c r="G93" s="2">
        <f t="shared" si="42"/>
        <v>-0.86602540377682236</v>
      </c>
      <c r="H93" s="2">
        <f t="shared" si="43"/>
        <v>-0.49999999997361644</v>
      </c>
      <c r="I93" s="2">
        <f t="shared" si="44"/>
        <v>-0.86602540379967119</v>
      </c>
      <c r="J93" s="2">
        <f t="shared" si="45"/>
        <v>0.25000000001319178</v>
      </c>
      <c r="K93" s="2">
        <f t="shared" si="46"/>
        <v>-0.43301270189983559</v>
      </c>
      <c r="L93" s="2">
        <f t="shared" si="47"/>
        <v>0.74999999998680822</v>
      </c>
      <c r="M93" s="2">
        <f t="shared" si="48"/>
        <v>-0.24999999999340411</v>
      </c>
      <c r="N93" s="2">
        <f t="shared" si="49"/>
        <v>-0.43301270191126001</v>
      </c>
      <c r="O93" s="2">
        <f t="shared" si="50"/>
        <v>0.75000000000659583</v>
      </c>
      <c r="P93" s="2">
        <f t="shared" si="51"/>
        <v>0.43301270186556234</v>
      </c>
      <c r="Q93" s="2">
        <f t="shared" si="52"/>
        <v>0.43301270187698676</v>
      </c>
      <c r="R93" s="2">
        <f t="shared" si="53"/>
        <v>0.24999999997361644</v>
      </c>
      <c r="S93" s="2">
        <f t="shared" si="54"/>
        <v>0.75000000002638356</v>
      </c>
      <c r="T93" s="5">
        <f t="shared" si="55"/>
        <v>133</v>
      </c>
      <c r="U93" s="2">
        <f t="shared" si="56"/>
        <v>66.500000001754501</v>
      </c>
      <c r="V93" s="2">
        <f t="shared" si="57"/>
        <v>-115.18137870231737</v>
      </c>
      <c r="W93" s="2">
        <f t="shared" si="58"/>
        <v>-66.499999996490985</v>
      </c>
      <c r="X93" s="2">
        <f t="shared" si="59"/>
        <v>-115.18137870535627</v>
      </c>
      <c r="Z93" s="2">
        <f t="shared" si="38"/>
        <v>133.14900810854272</v>
      </c>
      <c r="AA93" s="5">
        <f t="shared" si="60"/>
        <v>-3.2258064516128968</v>
      </c>
      <c r="AB93" s="5">
        <f t="shared" si="61"/>
        <v>-0.1490081085427164</v>
      </c>
      <c r="AC93" s="5">
        <f t="shared" si="62"/>
        <v>-3.0767983430701804</v>
      </c>
      <c r="AD93" s="5">
        <f t="shared" si="73"/>
        <v>10.405827263267389</v>
      </c>
      <c r="AE93" s="5">
        <f t="shared" si="73"/>
        <v>2.2203416411477953E-2</v>
      </c>
      <c r="AF93" s="5">
        <f t="shared" si="73"/>
        <v>9.4666880439194081</v>
      </c>
      <c r="AG93" s="2">
        <f t="shared" si="39"/>
        <v>133.34619372777286</v>
      </c>
      <c r="AH93" s="2">
        <f t="shared" si="40"/>
        <v>135.9611004824219</v>
      </c>
      <c r="AI93" s="5">
        <f t="shared" si="63"/>
        <v>-0.34619372777285662</v>
      </c>
      <c r="AJ93" s="5">
        <f t="shared" si="64"/>
        <v>-2.8796127238400402</v>
      </c>
      <c r="AK93" s="5">
        <f t="shared" si="65"/>
        <v>-2.9611004824218981</v>
      </c>
      <c r="AL93" s="5">
        <f t="shared" si="66"/>
        <v>-0.26470596919099876</v>
      </c>
      <c r="AM93" s="4">
        <f t="shared" si="67"/>
        <v>8.2921694393014551</v>
      </c>
      <c r="AN93" s="4">
        <f t="shared" si="68"/>
        <v>7.0069250125345983E-2</v>
      </c>
      <c r="AP93" s="4">
        <f t="shared" si="69"/>
        <v>-1.6129032258490026</v>
      </c>
      <c r="AQ93" s="4">
        <f t="shared" si="70"/>
        <v>2.7936303347639377</v>
      </c>
      <c r="AR93" s="4">
        <f t="shared" si="71"/>
        <v>1.61290322572134</v>
      </c>
      <c r="AS93" s="4">
        <f t="shared" si="72"/>
        <v>2.7936303348376432</v>
      </c>
    </row>
    <row r="94" spans="1:45" x14ac:dyDescent="0.2">
      <c r="A94" s="1">
        <v>11.083333333335759</v>
      </c>
      <c r="B94" s="2">
        <v>136</v>
      </c>
      <c r="C94" s="5"/>
      <c r="E94" s="2">
        <v>1</v>
      </c>
      <c r="F94" s="2">
        <f t="shared" si="41"/>
        <v>0.86602540377681791</v>
      </c>
      <c r="G94" s="2">
        <f t="shared" si="42"/>
        <v>0.50000000001319944</v>
      </c>
      <c r="H94" s="2">
        <f t="shared" si="43"/>
        <v>0.49999999997360112</v>
      </c>
      <c r="I94" s="2">
        <f t="shared" si="44"/>
        <v>0.86602540379968007</v>
      </c>
      <c r="J94" s="2">
        <f t="shared" si="45"/>
        <v>0.74999999998680056</v>
      </c>
      <c r="K94" s="2">
        <f t="shared" si="46"/>
        <v>0.43301270189984004</v>
      </c>
      <c r="L94" s="2">
        <f t="shared" si="47"/>
        <v>0.25000000001319944</v>
      </c>
      <c r="M94" s="2">
        <f t="shared" si="48"/>
        <v>0.43301270186554686</v>
      </c>
      <c r="N94" s="2">
        <f t="shared" si="49"/>
        <v>0.75000000000659972</v>
      </c>
      <c r="O94" s="2">
        <f t="shared" si="50"/>
        <v>0.43301270191127111</v>
      </c>
      <c r="P94" s="2">
        <f t="shared" si="51"/>
        <v>0.24999999999340028</v>
      </c>
      <c r="Q94" s="2">
        <f t="shared" si="52"/>
        <v>0.43301270187697793</v>
      </c>
      <c r="R94" s="2">
        <f t="shared" si="53"/>
        <v>0.24999999997360112</v>
      </c>
      <c r="S94" s="2">
        <f t="shared" si="54"/>
        <v>0.75000000002639888</v>
      </c>
      <c r="T94" s="5">
        <f t="shared" si="55"/>
        <v>136</v>
      </c>
      <c r="U94" s="2">
        <f t="shared" si="56"/>
        <v>117.77945491364724</v>
      </c>
      <c r="V94" s="2">
        <f t="shared" si="57"/>
        <v>68.000000001795129</v>
      </c>
      <c r="W94" s="2">
        <f t="shared" si="58"/>
        <v>67.999999996409755</v>
      </c>
      <c r="X94" s="2">
        <f t="shared" si="59"/>
        <v>117.77945491675649</v>
      </c>
      <c r="Z94" s="2">
        <f t="shared" si="38"/>
        <v>135.41734271481565</v>
      </c>
      <c r="AA94" s="5">
        <f t="shared" si="60"/>
        <v>-0.22580645161289681</v>
      </c>
      <c r="AB94" s="5">
        <f t="shared" si="61"/>
        <v>0.58265728518435367</v>
      </c>
      <c r="AC94" s="5">
        <f t="shared" si="62"/>
        <v>-0.80846373679725048</v>
      </c>
      <c r="AD94" s="5">
        <f t="shared" si="73"/>
        <v>5.0988553590007507E-2</v>
      </c>
      <c r="AE94" s="5">
        <f t="shared" si="73"/>
        <v>0.33948951197840121</v>
      </c>
      <c r="AF94" s="5">
        <f t="shared" si="73"/>
        <v>0.65361361371617388</v>
      </c>
      <c r="AG94" s="2">
        <f t="shared" si="39"/>
        <v>135.22015709558551</v>
      </c>
      <c r="AH94" s="2">
        <f t="shared" si="40"/>
        <v>136.35547172088218</v>
      </c>
      <c r="AI94" s="5">
        <f t="shared" si="63"/>
        <v>0.77984290441449389</v>
      </c>
      <c r="AJ94" s="5">
        <f t="shared" si="64"/>
        <v>-1.0056493560273907</v>
      </c>
      <c r="AK94" s="5">
        <f t="shared" si="65"/>
        <v>-0.35547172088217849</v>
      </c>
      <c r="AL94" s="5">
        <f t="shared" si="66"/>
        <v>0.12966526926928168</v>
      </c>
      <c r="AM94" s="4">
        <f t="shared" si="67"/>
        <v>1.0113306272783056</v>
      </c>
      <c r="AN94" s="4">
        <f t="shared" si="68"/>
        <v>1.6813082054675323E-2</v>
      </c>
      <c r="AP94" s="4">
        <f t="shared" si="69"/>
        <v>-0.19555412343346945</v>
      </c>
      <c r="AQ94" s="4">
        <f t="shared" si="70"/>
        <v>-0.11290322580942892</v>
      </c>
      <c r="AR94" s="4">
        <f t="shared" si="71"/>
        <v>-0.11290322580048737</v>
      </c>
      <c r="AS94" s="4">
        <f t="shared" si="72"/>
        <v>-0.19555412343863188</v>
      </c>
    </row>
    <row r="95" spans="1:45" x14ac:dyDescent="0.2">
      <c r="A95" s="1">
        <v>11.333333333335759</v>
      </c>
      <c r="B95" s="2">
        <v>132</v>
      </c>
      <c r="C95" s="5"/>
      <c r="E95" s="2">
        <v>1</v>
      </c>
      <c r="F95" s="2">
        <f t="shared" si="41"/>
        <v>-0.50000000001319478</v>
      </c>
      <c r="G95" s="2">
        <f t="shared" si="42"/>
        <v>0.86602540377682069</v>
      </c>
      <c r="H95" s="2">
        <f t="shared" si="43"/>
        <v>-0.4999999999736105</v>
      </c>
      <c r="I95" s="2">
        <f t="shared" si="44"/>
        <v>-0.86602540379967463</v>
      </c>
      <c r="J95" s="2">
        <f t="shared" si="45"/>
        <v>0.25000000001319478</v>
      </c>
      <c r="K95" s="2">
        <f t="shared" si="46"/>
        <v>-0.43301270189983737</v>
      </c>
      <c r="L95" s="2">
        <f t="shared" si="47"/>
        <v>0.74999999998680533</v>
      </c>
      <c r="M95" s="2">
        <f t="shared" si="48"/>
        <v>0.24999999999340264</v>
      </c>
      <c r="N95" s="2">
        <f t="shared" si="49"/>
        <v>0.43301270191126434</v>
      </c>
      <c r="O95" s="2">
        <f t="shared" si="50"/>
        <v>-0.75000000000659739</v>
      </c>
      <c r="P95" s="2">
        <f t="shared" si="51"/>
        <v>-0.43301270186555635</v>
      </c>
      <c r="Q95" s="2">
        <f t="shared" si="52"/>
        <v>0.43301270187698332</v>
      </c>
      <c r="R95" s="2">
        <f t="shared" si="53"/>
        <v>0.2499999999736105</v>
      </c>
      <c r="S95" s="2">
        <f t="shared" si="54"/>
        <v>0.75000000002638945</v>
      </c>
      <c r="T95" s="5">
        <f t="shared" si="55"/>
        <v>132</v>
      </c>
      <c r="U95" s="2">
        <f t="shared" si="56"/>
        <v>-66.000000001741711</v>
      </c>
      <c r="V95" s="2">
        <f t="shared" si="57"/>
        <v>114.31535329854033</v>
      </c>
      <c r="W95" s="2">
        <f t="shared" si="58"/>
        <v>-65.999999996516593</v>
      </c>
      <c r="X95" s="2">
        <f t="shared" si="59"/>
        <v>-114.31535330155705</v>
      </c>
      <c r="Z95" s="2">
        <f t="shared" si="38"/>
        <v>138.77319285630111</v>
      </c>
      <c r="AA95" s="5">
        <f t="shared" si="60"/>
        <v>-4.2258064516128968</v>
      </c>
      <c r="AB95" s="5">
        <f t="shared" si="61"/>
        <v>-6.7731928563011081</v>
      </c>
      <c r="AC95" s="5">
        <f t="shared" si="62"/>
        <v>2.5473864046882113</v>
      </c>
      <c r="AD95" s="5">
        <f t="shared" si="73"/>
        <v>17.857440166493181</v>
      </c>
      <c r="AE95" s="5">
        <f t="shared" si="73"/>
        <v>45.876141468648363</v>
      </c>
      <c r="AF95" s="5">
        <f t="shared" si="73"/>
        <v>6.4891774947903311</v>
      </c>
      <c r="AG95" s="2">
        <f t="shared" si="39"/>
        <v>138.97037847553125</v>
      </c>
      <c r="AH95" s="2">
        <f t="shared" si="40"/>
        <v>135.9611004824219</v>
      </c>
      <c r="AI95" s="5">
        <f t="shared" si="63"/>
        <v>-6.9703784755312483</v>
      </c>
      <c r="AJ95" s="5">
        <f t="shared" si="64"/>
        <v>2.7445720239183515</v>
      </c>
      <c r="AK95" s="5">
        <f t="shared" si="65"/>
        <v>-3.9611004824218981</v>
      </c>
      <c r="AL95" s="5">
        <f t="shared" si="66"/>
        <v>-0.26470596919099876</v>
      </c>
      <c r="AM95" s="4">
        <f t="shared" si="67"/>
        <v>7.5326755944752763</v>
      </c>
      <c r="AN95" s="4">
        <f t="shared" si="68"/>
        <v>7.0069250125345983E-2</v>
      </c>
      <c r="AP95" s="4">
        <f t="shared" si="69"/>
        <v>2.1129032258622069</v>
      </c>
      <c r="AQ95" s="4">
        <f t="shared" si="70"/>
        <v>-3.6596557385407529</v>
      </c>
      <c r="AR95" s="4">
        <f t="shared" si="71"/>
        <v>2.1129032256949314</v>
      </c>
      <c r="AS95" s="4">
        <f t="shared" si="72"/>
        <v>3.659655738637329</v>
      </c>
    </row>
    <row r="96" spans="1:45" x14ac:dyDescent="0.2">
      <c r="A96" s="1">
        <v>11.583333333335759</v>
      </c>
      <c r="B96" s="2">
        <v>146</v>
      </c>
      <c r="C96" s="5"/>
      <c r="E96" s="2">
        <v>1</v>
      </c>
      <c r="F96" s="2">
        <f t="shared" si="41"/>
        <v>-0.86602540377682335</v>
      </c>
      <c r="G96" s="2">
        <f t="shared" si="42"/>
        <v>-0.50000000001319012</v>
      </c>
      <c r="H96" s="2">
        <f t="shared" si="43"/>
        <v>0.49999999997361982</v>
      </c>
      <c r="I96" s="2">
        <f t="shared" si="44"/>
        <v>0.8660254037996693</v>
      </c>
      <c r="J96" s="2">
        <f t="shared" si="45"/>
        <v>0.74999999998680988</v>
      </c>
      <c r="K96" s="2">
        <f t="shared" si="46"/>
        <v>0.43301270189983465</v>
      </c>
      <c r="L96" s="2">
        <f t="shared" si="47"/>
        <v>0.25000000001319012</v>
      </c>
      <c r="M96" s="2">
        <f t="shared" si="48"/>
        <v>-0.43301270186556579</v>
      </c>
      <c r="N96" s="2">
        <f t="shared" si="49"/>
        <v>-0.75000000000659506</v>
      </c>
      <c r="O96" s="2">
        <f t="shared" si="50"/>
        <v>-0.43301270191125762</v>
      </c>
      <c r="P96" s="2">
        <f t="shared" si="51"/>
        <v>-0.24999999999340497</v>
      </c>
      <c r="Q96" s="2">
        <f t="shared" si="52"/>
        <v>0.43301270187698876</v>
      </c>
      <c r="R96" s="2">
        <f t="shared" si="53"/>
        <v>0.24999999997361982</v>
      </c>
      <c r="S96" s="2">
        <f t="shared" si="54"/>
        <v>0.75000000002638023</v>
      </c>
      <c r="T96" s="5">
        <f t="shared" si="55"/>
        <v>146</v>
      </c>
      <c r="U96" s="2">
        <f t="shared" si="56"/>
        <v>-126.43970895141621</v>
      </c>
      <c r="V96" s="2">
        <f t="shared" si="57"/>
        <v>-73.000000001925756</v>
      </c>
      <c r="W96" s="2">
        <f t="shared" si="58"/>
        <v>72.999999996148489</v>
      </c>
      <c r="X96" s="2">
        <f t="shared" si="59"/>
        <v>126.43970895475172</v>
      </c>
      <c r="Z96" s="2">
        <f t="shared" si="38"/>
        <v>137.29360072694874</v>
      </c>
      <c r="AA96" s="5">
        <f t="shared" si="60"/>
        <v>9.7741935483871032</v>
      </c>
      <c r="AB96" s="5">
        <f t="shared" si="61"/>
        <v>8.7063992730512609</v>
      </c>
      <c r="AC96" s="5">
        <f t="shared" si="62"/>
        <v>1.0677942753358423</v>
      </c>
      <c r="AD96" s="5">
        <f t="shared" si="73"/>
        <v>95.534859521332066</v>
      </c>
      <c r="AE96" s="5">
        <f t="shared" si="73"/>
        <v>75.801388301787526</v>
      </c>
      <c r="AF96" s="5">
        <f t="shared" si="73"/>
        <v>1.1401846144399965</v>
      </c>
      <c r="AG96" s="2">
        <f t="shared" si="39"/>
        <v>137.0964151077186</v>
      </c>
      <c r="AH96" s="2">
        <f t="shared" si="40"/>
        <v>136.35547172088218</v>
      </c>
      <c r="AI96" s="5">
        <f t="shared" si="63"/>
        <v>8.9035848922814012</v>
      </c>
      <c r="AJ96" s="5">
        <f t="shared" si="64"/>
        <v>0.87060865610570204</v>
      </c>
      <c r="AK96" s="5">
        <f t="shared" si="65"/>
        <v>9.6445282791178215</v>
      </c>
      <c r="AL96" s="5">
        <f t="shared" si="66"/>
        <v>0.12966526926928168</v>
      </c>
      <c r="AM96" s="4">
        <f t="shared" si="67"/>
        <v>0.75795943208617655</v>
      </c>
      <c r="AN96" s="4">
        <f t="shared" si="68"/>
        <v>1.6813082054675323E-2</v>
      </c>
      <c r="AP96" s="4">
        <f t="shared" si="69"/>
        <v>-8.4646999143347621</v>
      </c>
      <c r="AQ96" s="4">
        <f t="shared" si="70"/>
        <v>-4.8870967743224742</v>
      </c>
      <c r="AR96" s="4">
        <f t="shared" si="71"/>
        <v>4.8870967739357063</v>
      </c>
      <c r="AS96" s="4">
        <f t="shared" si="72"/>
        <v>8.4646999145580644</v>
      </c>
    </row>
    <row r="97" spans="1:45" x14ac:dyDescent="0.2">
      <c r="A97" s="8">
        <v>11.833333333335759</v>
      </c>
      <c r="B97" s="9">
        <v>144</v>
      </c>
      <c r="C97" s="5"/>
      <c r="E97" s="2">
        <v>1</v>
      </c>
      <c r="F97" s="2">
        <f t="shared" si="41"/>
        <v>0.50000000001319778</v>
      </c>
      <c r="G97" s="2">
        <f t="shared" si="42"/>
        <v>-0.86602540377681891</v>
      </c>
      <c r="H97" s="2">
        <f t="shared" si="43"/>
        <v>-0.49999999997360456</v>
      </c>
      <c r="I97" s="2">
        <f t="shared" si="44"/>
        <v>-0.86602540379967807</v>
      </c>
      <c r="J97" s="2">
        <f t="shared" si="45"/>
        <v>0.25000000001319778</v>
      </c>
      <c r="K97" s="2">
        <f t="shared" si="46"/>
        <v>-0.43301270189983909</v>
      </c>
      <c r="L97" s="2">
        <f t="shared" si="47"/>
        <v>0.74999999998680222</v>
      </c>
      <c r="M97" s="2">
        <f t="shared" si="48"/>
        <v>-0.24999999999340117</v>
      </c>
      <c r="N97" s="2">
        <f t="shared" si="49"/>
        <v>-0.43301270191126867</v>
      </c>
      <c r="O97" s="2">
        <f t="shared" si="50"/>
        <v>0.75000000000659883</v>
      </c>
      <c r="P97" s="2">
        <f t="shared" si="51"/>
        <v>0.43301270186555035</v>
      </c>
      <c r="Q97" s="2">
        <f t="shared" si="52"/>
        <v>0.43301270187697993</v>
      </c>
      <c r="R97" s="2">
        <f t="shared" si="53"/>
        <v>0.24999999997360456</v>
      </c>
      <c r="S97" s="2">
        <f t="shared" si="54"/>
        <v>0.75000000002639544</v>
      </c>
      <c r="T97" s="5">
        <f t="shared" si="55"/>
        <v>144</v>
      </c>
      <c r="U97" s="2">
        <f t="shared" si="56"/>
        <v>72.000000001900474</v>
      </c>
      <c r="V97" s="2">
        <f t="shared" si="57"/>
        <v>-124.70765814386192</v>
      </c>
      <c r="W97" s="2">
        <f t="shared" si="58"/>
        <v>-71.999999996199051</v>
      </c>
      <c r="X97" s="2">
        <f t="shared" si="59"/>
        <v>-124.70765814715364</v>
      </c>
      <c r="Z97" s="2">
        <f t="shared" si="38"/>
        <v>133.14900810854269</v>
      </c>
      <c r="AA97" s="5">
        <f t="shared" si="60"/>
        <v>7.7741935483871032</v>
      </c>
      <c r="AB97" s="5">
        <f t="shared" si="61"/>
        <v>10.850991891457312</v>
      </c>
      <c r="AC97" s="5">
        <f t="shared" si="62"/>
        <v>-3.0767983430702088</v>
      </c>
      <c r="AD97" s="5">
        <f t="shared" si="73"/>
        <v>60.438085327783661</v>
      </c>
      <c r="AE97" s="5">
        <f t="shared" si="73"/>
        <v>117.74402502847234</v>
      </c>
      <c r="AF97" s="5">
        <f t="shared" si="73"/>
        <v>9.4666880439195822</v>
      </c>
      <c r="AG97" s="2">
        <f t="shared" si="39"/>
        <v>133.34619372777283</v>
      </c>
      <c r="AH97" s="2">
        <f t="shared" si="40"/>
        <v>135.9611004824219</v>
      </c>
      <c r="AI97" s="5">
        <f t="shared" si="63"/>
        <v>10.653806272227172</v>
      </c>
      <c r="AJ97" s="5">
        <f t="shared" si="64"/>
        <v>-2.8796127238400686</v>
      </c>
      <c r="AK97" s="5">
        <f t="shared" si="65"/>
        <v>8.0388995175781019</v>
      </c>
      <c r="AL97" s="5">
        <f t="shared" si="66"/>
        <v>-0.26470596919099876</v>
      </c>
      <c r="AM97" s="4">
        <f t="shared" si="67"/>
        <v>8.2921694393016185</v>
      </c>
      <c r="AN97" s="4">
        <f t="shared" si="68"/>
        <v>7.0069250125345983E-2</v>
      </c>
      <c r="AP97" s="4">
        <f t="shared" si="69"/>
        <v>3.8870967742961535</v>
      </c>
      <c r="AQ97" s="4">
        <f t="shared" si="70"/>
        <v>-6.7326491067810812</v>
      </c>
      <c r="AR97" s="4">
        <f t="shared" si="71"/>
        <v>-3.8870967739883482</v>
      </c>
      <c r="AS97" s="4">
        <f t="shared" si="72"/>
        <v>-6.7326491069587933</v>
      </c>
    </row>
    <row r="98" spans="1:45" x14ac:dyDescent="0.2">
      <c r="A98" s="1">
        <v>12.083333333335759</v>
      </c>
      <c r="B98" s="2">
        <v>132</v>
      </c>
      <c r="C98" s="5"/>
      <c r="E98" s="2">
        <v>1</v>
      </c>
      <c r="F98" s="2">
        <f t="shared" si="41"/>
        <v>0.86602540377682158</v>
      </c>
      <c r="G98" s="2">
        <f t="shared" si="42"/>
        <v>0.500000000013193</v>
      </c>
      <c r="H98" s="2">
        <f t="shared" si="43"/>
        <v>0.49999999997361388</v>
      </c>
      <c r="I98" s="2">
        <f t="shared" si="44"/>
        <v>0.86602540379967274</v>
      </c>
      <c r="J98" s="2">
        <f t="shared" si="45"/>
        <v>0.74999999998680689</v>
      </c>
      <c r="K98" s="2">
        <f t="shared" si="46"/>
        <v>0.43301270189983626</v>
      </c>
      <c r="L98" s="2">
        <f t="shared" si="47"/>
        <v>0.250000000013193</v>
      </c>
      <c r="M98" s="2">
        <f t="shared" si="48"/>
        <v>0.43301270186555973</v>
      </c>
      <c r="N98" s="2">
        <f t="shared" si="49"/>
        <v>0.7500000000065965</v>
      </c>
      <c r="O98" s="2">
        <f t="shared" si="50"/>
        <v>0.43301270191126184</v>
      </c>
      <c r="P98" s="2">
        <f t="shared" si="51"/>
        <v>0.24999999999340344</v>
      </c>
      <c r="Q98" s="2">
        <f t="shared" si="52"/>
        <v>0.43301270187698532</v>
      </c>
      <c r="R98" s="2">
        <f t="shared" si="53"/>
        <v>0.24999999997361388</v>
      </c>
      <c r="S98" s="2">
        <f t="shared" si="54"/>
        <v>0.75000000002638623</v>
      </c>
      <c r="T98" s="5">
        <f t="shared" si="55"/>
        <v>132</v>
      </c>
      <c r="U98" s="2">
        <f t="shared" si="56"/>
        <v>114.31535329854044</v>
      </c>
      <c r="V98" s="2">
        <f t="shared" si="57"/>
        <v>66.000000001741483</v>
      </c>
      <c r="W98" s="2">
        <f t="shared" si="58"/>
        <v>65.999999996517033</v>
      </c>
      <c r="X98" s="2">
        <f t="shared" si="59"/>
        <v>114.3153533015568</v>
      </c>
      <c r="Z98" s="2">
        <f t="shared" si="38"/>
        <v>135.41734271481562</v>
      </c>
      <c r="AA98" s="5">
        <f t="shared" si="60"/>
        <v>-4.2258064516128968</v>
      </c>
      <c r="AB98" s="5">
        <f t="shared" si="61"/>
        <v>-3.4173427148156179</v>
      </c>
      <c r="AC98" s="5">
        <f t="shared" si="62"/>
        <v>-0.8084637367972789</v>
      </c>
      <c r="AD98" s="5">
        <f t="shared" si="73"/>
        <v>17.857440166493181</v>
      </c>
      <c r="AE98" s="5">
        <f t="shared" si="73"/>
        <v>11.678231230503378</v>
      </c>
      <c r="AF98" s="5">
        <f t="shared" si="73"/>
        <v>0.65361361371621984</v>
      </c>
      <c r="AG98" s="2">
        <f t="shared" si="39"/>
        <v>135.22015709558548</v>
      </c>
      <c r="AH98" s="2">
        <f t="shared" si="40"/>
        <v>136.35547172088218</v>
      </c>
      <c r="AI98" s="5">
        <f t="shared" si="63"/>
        <v>-3.2201570955854777</v>
      </c>
      <c r="AJ98" s="5">
        <f t="shared" si="64"/>
        <v>-1.0056493560274191</v>
      </c>
      <c r="AK98" s="5">
        <f t="shared" si="65"/>
        <v>-4.3554717208821785</v>
      </c>
      <c r="AL98" s="5">
        <f t="shared" si="66"/>
        <v>0.12966526926928168</v>
      </c>
      <c r="AM98" s="4">
        <f t="shared" si="67"/>
        <v>1.0113306272783629</v>
      </c>
      <c r="AN98" s="4">
        <f t="shared" si="68"/>
        <v>1.6813082054675323E-2</v>
      </c>
      <c r="AP98" s="4">
        <f t="shared" si="69"/>
        <v>-3.6596557385407564</v>
      </c>
      <c r="AQ98" s="4">
        <f t="shared" si="70"/>
        <v>-2.1129032258621994</v>
      </c>
      <c r="AR98" s="4">
        <f t="shared" si="71"/>
        <v>-2.1129032256949456</v>
      </c>
      <c r="AS98" s="4">
        <f t="shared" si="72"/>
        <v>-3.6596557386373214</v>
      </c>
    </row>
    <row r="99" spans="1:45" x14ac:dyDescent="0.2">
      <c r="A99" s="1">
        <v>12.333333333335759</v>
      </c>
      <c r="B99" s="2">
        <v>140</v>
      </c>
      <c r="C99" s="5"/>
      <c r="E99" s="2">
        <v>1</v>
      </c>
      <c r="F99" s="2">
        <f t="shared" si="41"/>
        <v>-0.50000000001318834</v>
      </c>
      <c r="G99" s="2">
        <f t="shared" si="42"/>
        <v>0.86602540377682435</v>
      </c>
      <c r="H99" s="2">
        <f t="shared" si="43"/>
        <v>-0.49999999997362321</v>
      </c>
      <c r="I99" s="2">
        <f t="shared" si="44"/>
        <v>-0.8660254037996673</v>
      </c>
      <c r="J99" s="2">
        <f t="shared" si="45"/>
        <v>0.25000000001318834</v>
      </c>
      <c r="K99" s="2">
        <f t="shared" si="46"/>
        <v>-0.4330127018998336</v>
      </c>
      <c r="L99" s="2">
        <f t="shared" si="47"/>
        <v>0.74999999998681166</v>
      </c>
      <c r="M99" s="2">
        <f t="shared" si="48"/>
        <v>0.24999999999340577</v>
      </c>
      <c r="N99" s="2">
        <f t="shared" si="49"/>
        <v>0.43301270191125507</v>
      </c>
      <c r="O99" s="2">
        <f t="shared" si="50"/>
        <v>-0.75000000000659428</v>
      </c>
      <c r="P99" s="2">
        <f t="shared" si="51"/>
        <v>-0.43301270186556923</v>
      </c>
      <c r="Q99" s="2">
        <f t="shared" si="52"/>
        <v>0.4330127018769907</v>
      </c>
      <c r="R99" s="2">
        <f t="shared" si="53"/>
        <v>0.24999999997362321</v>
      </c>
      <c r="S99" s="2">
        <f t="shared" si="54"/>
        <v>0.75000000002637679</v>
      </c>
      <c r="T99" s="5">
        <f t="shared" si="55"/>
        <v>140</v>
      </c>
      <c r="U99" s="2">
        <f t="shared" si="56"/>
        <v>-70.000000001846374</v>
      </c>
      <c r="V99" s="2">
        <f t="shared" si="57"/>
        <v>121.24355652875541</v>
      </c>
      <c r="W99" s="2">
        <f t="shared" si="58"/>
        <v>-69.999999996307253</v>
      </c>
      <c r="X99" s="2">
        <f t="shared" si="59"/>
        <v>-121.24355653195342</v>
      </c>
      <c r="Z99" s="2">
        <f t="shared" si="38"/>
        <v>138.77319285630108</v>
      </c>
      <c r="AA99" s="5">
        <f t="shared" si="60"/>
        <v>3.7741935483871032</v>
      </c>
      <c r="AB99" s="5">
        <f t="shared" si="61"/>
        <v>1.2268071436989203</v>
      </c>
      <c r="AC99" s="5">
        <f t="shared" si="62"/>
        <v>2.5473864046881829</v>
      </c>
      <c r="AD99" s="5">
        <f t="shared" si="73"/>
        <v>14.244536940686833</v>
      </c>
      <c r="AE99" s="5">
        <f t="shared" si="73"/>
        <v>1.5050557678307033</v>
      </c>
      <c r="AF99" s="5">
        <f t="shared" si="73"/>
        <v>6.4891774947901864</v>
      </c>
      <c r="AG99" s="2">
        <f t="shared" si="39"/>
        <v>138.97037847553122</v>
      </c>
      <c r="AH99" s="2">
        <f t="shared" si="40"/>
        <v>135.9611004824219</v>
      </c>
      <c r="AI99" s="5">
        <f t="shared" si="63"/>
        <v>1.0296215244687801</v>
      </c>
      <c r="AJ99" s="5">
        <f t="shared" si="64"/>
        <v>2.7445720239183231</v>
      </c>
      <c r="AK99" s="5">
        <f t="shared" si="65"/>
        <v>4.0388995175781019</v>
      </c>
      <c r="AL99" s="5">
        <f t="shared" si="66"/>
        <v>-0.26470596919099876</v>
      </c>
      <c r="AM99" s="4">
        <f t="shared" si="67"/>
        <v>7.53267559447512</v>
      </c>
      <c r="AN99" s="4">
        <f t="shared" si="68"/>
        <v>7.0069250125345983E-2</v>
      </c>
      <c r="AP99" s="4">
        <f t="shared" si="69"/>
        <v>-1.8870967742433269</v>
      </c>
      <c r="AQ99" s="4">
        <f t="shared" si="70"/>
        <v>3.2685474916738264</v>
      </c>
      <c r="AR99" s="4">
        <f t="shared" si="71"/>
        <v>-1.8870967740940006</v>
      </c>
      <c r="AS99" s="4">
        <f t="shared" si="72"/>
        <v>-3.2685474917600401</v>
      </c>
    </row>
    <row r="100" spans="1:45" x14ac:dyDescent="0.2">
      <c r="A100" s="1">
        <v>12.583333333335759</v>
      </c>
      <c r="B100" s="2">
        <v>141</v>
      </c>
      <c r="C100" s="5"/>
      <c r="E100" s="2">
        <v>1</v>
      </c>
      <c r="F100" s="2">
        <f t="shared" si="41"/>
        <v>-0.86602540377681991</v>
      </c>
      <c r="G100" s="2">
        <f t="shared" si="42"/>
        <v>-0.500000000013196</v>
      </c>
      <c r="H100" s="2">
        <f t="shared" si="43"/>
        <v>0.49999999997360794</v>
      </c>
      <c r="I100" s="2">
        <f t="shared" si="44"/>
        <v>0.86602540379967607</v>
      </c>
      <c r="J100" s="2">
        <f t="shared" si="45"/>
        <v>0.749999999986804</v>
      </c>
      <c r="K100" s="2">
        <f t="shared" si="46"/>
        <v>0.43301270189983804</v>
      </c>
      <c r="L100" s="2">
        <f t="shared" si="47"/>
        <v>0.250000000013196</v>
      </c>
      <c r="M100" s="2">
        <f t="shared" si="48"/>
        <v>-0.43301270186555374</v>
      </c>
      <c r="N100" s="2">
        <f t="shared" si="49"/>
        <v>-0.75000000000659794</v>
      </c>
      <c r="O100" s="2">
        <f t="shared" si="50"/>
        <v>-0.43301270191126612</v>
      </c>
      <c r="P100" s="2">
        <f t="shared" si="51"/>
        <v>-0.24999999999340197</v>
      </c>
      <c r="Q100" s="2">
        <f t="shared" si="52"/>
        <v>0.43301270187698182</v>
      </c>
      <c r="R100" s="2">
        <f t="shared" si="53"/>
        <v>0.24999999997360794</v>
      </c>
      <c r="S100" s="2">
        <f t="shared" si="54"/>
        <v>0.750000000026392</v>
      </c>
      <c r="T100" s="5">
        <f t="shared" si="55"/>
        <v>141</v>
      </c>
      <c r="U100" s="2">
        <f t="shared" si="56"/>
        <v>-122.10958193253161</v>
      </c>
      <c r="V100" s="2">
        <f t="shared" si="57"/>
        <v>-70.500000001860641</v>
      </c>
      <c r="W100" s="2">
        <f t="shared" si="58"/>
        <v>70.499999996278717</v>
      </c>
      <c r="X100" s="2">
        <f t="shared" si="59"/>
        <v>122.10958193575432</v>
      </c>
      <c r="Z100" s="2">
        <f t="shared" si="38"/>
        <v>137.29360072694874</v>
      </c>
      <c r="AA100" s="5">
        <f t="shared" si="60"/>
        <v>4.7741935483871032</v>
      </c>
      <c r="AB100" s="5">
        <f t="shared" si="61"/>
        <v>3.7063992730512609</v>
      </c>
      <c r="AC100" s="5">
        <f t="shared" si="62"/>
        <v>1.0677942753358423</v>
      </c>
      <c r="AD100" s="5">
        <f t="shared" si="73"/>
        <v>22.792924037461038</v>
      </c>
      <c r="AE100" s="5">
        <f t="shared" si="73"/>
        <v>13.737395571274915</v>
      </c>
      <c r="AF100" s="5">
        <f t="shared" si="73"/>
        <v>1.1401846144399965</v>
      </c>
      <c r="AG100" s="2">
        <f t="shared" si="39"/>
        <v>137.0964151077186</v>
      </c>
      <c r="AH100" s="2">
        <f t="shared" si="40"/>
        <v>136.35547172088218</v>
      </c>
      <c r="AI100" s="5">
        <f t="shared" si="63"/>
        <v>3.9035848922814012</v>
      </c>
      <c r="AJ100" s="5">
        <f t="shared" si="64"/>
        <v>0.87060865610570204</v>
      </c>
      <c r="AK100" s="5">
        <f t="shared" si="65"/>
        <v>4.6445282791178215</v>
      </c>
      <c r="AL100" s="5">
        <f t="shared" si="66"/>
        <v>0.12966526926928168</v>
      </c>
      <c r="AM100" s="4">
        <f t="shared" si="67"/>
        <v>0.75795943208617655</v>
      </c>
      <c r="AN100" s="4">
        <f t="shared" si="68"/>
        <v>1.6813082054675323E-2</v>
      </c>
      <c r="AP100" s="4">
        <f t="shared" si="69"/>
        <v>-4.1345728954506296</v>
      </c>
      <c r="AQ100" s="4">
        <f t="shared" si="70"/>
        <v>-2.3870967742565519</v>
      </c>
      <c r="AR100" s="4">
        <f t="shared" si="71"/>
        <v>2.3870967740675506</v>
      </c>
      <c r="AS100" s="4">
        <f t="shared" si="72"/>
        <v>4.1345728955597494</v>
      </c>
    </row>
    <row r="101" spans="1:45" x14ac:dyDescent="0.2">
      <c r="A101" s="1">
        <v>12.833333333335759</v>
      </c>
      <c r="B101" s="2">
        <v>144</v>
      </c>
      <c r="C101" s="5"/>
      <c r="E101" s="2">
        <v>1</v>
      </c>
      <c r="F101" s="2">
        <f t="shared" si="41"/>
        <v>0.50000000001319134</v>
      </c>
      <c r="G101" s="2">
        <f t="shared" si="42"/>
        <v>-0.86602540377682258</v>
      </c>
      <c r="H101" s="2">
        <f t="shared" si="43"/>
        <v>-0.49999999997361727</v>
      </c>
      <c r="I101" s="2">
        <f t="shared" si="44"/>
        <v>-0.86602540379967075</v>
      </c>
      <c r="J101" s="2">
        <f t="shared" si="45"/>
        <v>0.25000000001319134</v>
      </c>
      <c r="K101" s="2">
        <f t="shared" si="46"/>
        <v>-0.43301270189983532</v>
      </c>
      <c r="L101" s="2">
        <f t="shared" si="47"/>
        <v>0.74999999998680855</v>
      </c>
      <c r="M101" s="2">
        <f t="shared" si="48"/>
        <v>-0.2499999999934043</v>
      </c>
      <c r="N101" s="2">
        <f t="shared" si="49"/>
        <v>-0.4330127019112594</v>
      </c>
      <c r="O101" s="2">
        <f t="shared" si="50"/>
        <v>0.75000000000659572</v>
      </c>
      <c r="P101" s="2">
        <f t="shared" si="51"/>
        <v>0.43301270186556318</v>
      </c>
      <c r="Q101" s="2">
        <f t="shared" si="52"/>
        <v>0.43301270187698726</v>
      </c>
      <c r="R101" s="2">
        <f t="shared" si="53"/>
        <v>0.24999999997361727</v>
      </c>
      <c r="S101" s="2">
        <f t="shared" si="54"/>
        <v>0.75000000002638278</v>
      </c>
      <c r="T101" s="5">
        <f t="shared" si="55"/>
        <v>144</v>
      </c>
      <c r="U101" s="2">
        <f t="shared" si="56"/>
        <v>72.000000001899551</v>
      </c>
      <c r="V101" s="2">
        <f t="shared" si="57"/>
        <v>-124.70765814386245</v>
      </c>
      <c r="W101" s="2">
        <f t="shared" si="58"/>
        <v>-71.999999996200884</v>
      </c>
      <c r="X101" s="2">
        <f t="shared" si="59"/>
        <v>-124.70765814715259</v>
      </c>
      <c r="Z101" s="2">
        <f t="shared" si="38"/>
        <v>133.14900810854272</v>
      </c>
      <c r="AA101" s="5">
        <f t="shared" si="60"/>
        <v>7.7741935483871032</v>
      </c>
      <c r="AB101" s="5">
        <f t="shared" si="61"/>
        <v>10.850991891457284</v>
      </c>
      <c r="AC101" s="5">
        <f t="shared" si="62"/>
        <v>-3.0767983430701804</v>
      </c>
      <c r="AD101" s="5">
        <f t="shared" si="73"/>
        <v>60.438085327783661</v>
      </c>
      <c r="AE101" s="5">
        <f t="shared" si="73"/>
        <v>117.74402502847171</v>
      </c>
      <c r="AF101" s="5">
        <f t="shared" si="73"/>
        <v>9.4666880439194081</v>
      </c>
      <c r="AG101" s="2">
        <f t="shared" si="39"/>
        <v>133.34619372777286</v>
      </c>
      <c r="AH101" s="2">
        <f t="shared" si="40"/>
        <v>135.9611004824219</v>
      </c>
      <c r="AI101" s="5">
        <f t="shared" si="63"/>
        <v>10.653806272227143</v>
      </c>
      <c r="AJ101" s="5">
        <f t="shared" si="64"/>
        <v>-2.8796127238400402</v>
      </c>
      <c r="AK101" s="5">
        <f t="shared" si="65"/>
        <v>8.0388995175781019</v>
      </c>
      <c r="AL101" s="5">
        <f t="shared" si="66"/>
        <v>-0.26470596919099876</v>
      </c>
      <c r="AM101" s="4">
        <f t="shared" si="67"/>
        <v>8.2921694393014551</v>
      </c>
      <c r="AN101" s="4">
        <f t="shared" si="68"/>
        <v>7.0069250125345983E-2</v>
      </c>
      <c r="AP101" s="4">
        <f t="shared" si="69"/>
        <v>3.8870967742961038</v>
      </c>
      <c r="AQ101" s="4">
        <f t="shared" si="70"/>
        <v>-6.7326491067811105</v>
      </c>
      <c r="AR101" s="4">
        <f t="shared" si="71"/>
        <v>-3.8870967739884472</v>
      </c>
      <c r="AS101" s="4">
        <f t="shared" si="72"/>
        <v>-6.7326491069587364</v>
      </c>
    </row>
    <row r="102" spans="1:45" x14ac:dyDescent="0.2">
      <c r="A102" s="1">
        <v>13.083333333335759</v>
      </c>
      <c r="B102" s="2">
        <v>146</v>
      </c>
      <c r="C102" s="5"/>
      <c r="E102" s="2">
        <v>1</v>
      </c>
      <c r="F102" s="2">
        <f t="shared" si="41"/>
        <v>0.86602540377681825</v>
      </c>
      <c r="G102" s="2">
        <f t="shared" si="42"/>
        <v>0.500000000013199</v>
      </c>
      <c r="H102" s="2">
        <f t="shared" si="43"/>
        <v>0.49999999997360201</v>
      </c>
      <c r="I102" s="2">
        <f t="shared" si="44"/>
        <v>0.86602540379967952</v>
      </c>
      <c r="J102" s="2">
        <f t="shared" si="45"/>
        <v>0.74999999998680111</v>
      </c>
      <c r="K102" s="2">
        <f t="shared" si="46"/>
        <v>0.43301270189983981</v>
      </c>
      <c r="L102" s="2">
        <f t="shared" si="47"/>
        <v>0.250000000013199</v>
      </c>
      <c r="M102" s="2">
        <f t="shared" si="48"/>
        <v>0.4330127018655478</v>
      </c>
      <c r="N102" s="2">
        <f t="shared" si="49"/>
        <v>0.7500000000065995</v>
      </c>
      <c r="O102" s="2">
        <f t="shared" si="50"/>
        <v>0.43301270191127045</v>
      </c>
      <c r="P102" s="2">
        <f t="shared" si="51"/>
        <v>0.2499999999934005</v>
      </c>
      <c r="Q102" s="2">
        <f t="shared" si="52"/>
        <v>0.43301270187697843</v>
      </c>
      <c r="R102" s="2">
        <f t="shared" si="53"/>
        <v>0.24999999997360201</v>
      </c>
      <c r="S102" s="2">
        <f t="shared" si="54"/>
        <v>0.75000000002639799</v>
      </c>
      <c r="T102" s="5">
        <f t="shared" si="55"/>
        <v>146</v>
      </c>
      <c r="U102" s="2">
        <f t="shared" si="56"/>
        <v>126.43970895141547</v>
      </c>
      <c r="V102" s="2">
        <f t="shared" si="57"/>
        <v>73.000000001927049</v>
      </c>
      <c r="W102" s="2">
        <f t="shared" si="58"/>
        <v>72.999999996145888</v>
      </c>
      <c r="X102" s="2">
        <f t="shared" si="59"/>
        <v>126.43970895475321</v>
      </c>
      <c r="Z102" s="2">
        <f t="shared" si="38"/>
        <v>135.41734271481565</v>
      </c>
      <c r="AA102" s="5">
        <f t="shared" si="60"/>
        <v>9.7741935483871032</v>
      </c>
      <c r="AB102" s="5">
        <f t="shared" si="61"/>
        <v>10.582657285184354</v>
      </c>
      <c r="AC102" s="5">
        <f t="shared" si="62"/>
        <v>-0.80846373679725048</v>
      </c>
      <c r="AD102" s="5">
        <f t="shared" si="73"/>
        <v>95.534859521332066</v>
      </c>
      <c r="AE102" s="5">
        <f t="shared" si="73"/>
        <v>111.99263521566547</v>
      </c>
      <c r="AF102" s="5">
        <f t="shared" si="73"/>
        <v>0.65361361371617388</v>
      </c>
      <c r="AG102" s="2">
        <f t="shared" si="39"/>
        <v>135.22015709558551</v>
      </c>
      <c r="AH102" s="2">
        <f t="shared" si="40"/>
        <v>136.35547172088218</v>
      </c>
      <c r="AI102" s="5">
        <f t="shared" si="63"/>
        <v>10.779842904414494</v>
      </c>
      <c r="AJ102" s="5">
        <f t="shared" si="64"/>
        <v>-1.0056493560273907</v>
      </c>
      <c r="AK102" s="5">
        <f t="shared" si="65"/>
        <v>9.6445282791178215</v>
      </c>
      <c r="AL102" s="5">
        <f t="shared" si="66"/>
        <v>0.12966526926928168</v>
      </c>
      <c r="AM102" s="4">
        <f t="shared" si="67"/>
        <v>1.0113306272783056</v>
      </c>
      <c r="AN102" s="4">
        <f t="shared" si="68"/>
        <v>1.6813082054675323E-2</v>
      </c>
      <c r="AP102" s="4">
        <f t="shared" si="69"/>
        <v>8.4646999143347124</v>
      </c>
      <c r="AQ102" s="4">
        <f t="shared" si="70"/>
        <v>4.8870967743225613</v>
      </c>
      <c r="AR102" s="4">
        <f t="shared" si="71"/>
        <v>4.8870967739355322</v>
      </c>
      <c r="AS102" s="4">
        <f t="shared" si="72"/>
        <v>8.4646999145581638</v>
      </c>
    </row>
    <row r="103" spans="1:45" x14ac:dyDescent="0.2">
      <c r="A103" s="1">
        <v>13.333333333335759</v>
      </c>
      <c r="B103" s="2">
        <v>150</v>
      </c>
      <c r="C103" s="5"/>
      <c r="E103" s="2">
        <v>1</v>
      </c>
      <c r="F103" s="2">
        <f t="shared" si="41"/>
        <v>-0.50000000001319433</v>
      </c>
      <c r="G103" s="2">
        <f t="shared" si="42"/>
        <v>0.86602540377682091</v>
      </c>
      <c r="H103" s="2">
        <f t="shared" si="43"/>
        <v>-0.49999999997361133</v>
      </c>
      <c r="I103" s="2">
        <f t="shared" si="44"/>
        <v>-0.86602540379967419</v>
      </c>
      <c r="J103" s="2">
        <f t="shared" si="45"/>
        <v>0.25000000001319433</v>
      </c>
      <c r="K103" s="2">
        <f t="shared" si="46"/>
        <v>-0.43301270189983709</v>
      </c>
      <c r="L103" s="2">
        <f t="shared" si="47"/>
        <v>0.74999999998680567</v>
      </c>
      <c r="M103" s="2">
        <f t="shared" si="48"/>
        <v>0.24999999999340283</v>
      </c>
      <c r="N103" s="2">
        <f t="shared" si="49"/>
        <v>0.43301270191126373</v>
      </c>
      <c r="O103" s="2">
        <f t="shared" si="50"/>
        <v>-0.75000000000659717</v>
      </c>
      <c r="P103" s="2">
        <f t="shared" si="51"/>
        <v>-0.43301270186555718</v>
      </c>
      <c r="Q103" s="2">
        <f t="shared" si="52"/>
        <v>0.43301270187698382</v>
      </c>
      <c r="R103" s="2">
        <f t="shared" si="53"/>
        <v>0.24999999997361133</v>
      </c>
      <c r="S103" s="2">
        <f t="shared" si="54"/>
        <v>0.75000000002638878</v>
      </c>
      <c r="T103" s="5">
        <f t="shared" si="55"/>
        <v>150</v>
      </c>
      <c r="U103" s="2">
        <f t="shared" si="56"/>
        <v>-75.000000001979146</v>
      </c>
      <c r="V103" s="2">
        <f t="shared" si="57"/>
        <v>129.90381056652313</v>
      </c>
      <c r="W103" s="2">
        <f t="shared" si="58"/>
        <v>-74.999999996041694</v>
      </c>
      <c r="X103" s="2">
        <f t="shared" si="59"/>
        <v>-129.90381056995113</v>
      </c>
      <c r="Z103" s="2">
        <f t="shared" si="38"/>
        <v>138.77319285630111</v>
      </c>
      <c r="AA103" s="5">
        <f t="shared" si="60"/>
        <v>13.774193548387103</v>
      </c>
      <c r="AB103" s="5">
        <f t="shared" si="61"/>
        <v>11.226807143698892</v>
      </c>
      <c r="AC103" s="5">
        <f t="shared" si="62"/>
        <v>2.5473864046882113</v>
      </c>
      <c r="AD103" s="5">
        <f t="shared" si="73"/>
        <v>189.72840790842889</v>
      </c>
      <c r="AE103" s="5">
        <f t="shared" si="73"/>
        <v>126.04119864180848</v>
      </c>
      <c r="AF103" s="5">
        <f t="shared" si="73"/>
        <v>6.4891774947903311</v>
      </c>
      <c r="AG103" s="2">
        <f t="shared" si="39"/>
        <v>138.97037847553125</v>
      </c>
      <c r="AH103" s="2">
        <f t="shared" si="40"/>
        <v>135.9611004824219</v>
      </c>
      <c r="AI103" s="5">
        <f t="shared" si="63"/>
        <v>11.029621524468752</v>
      </c>
      <c r="AJ103" s="5">
        <f t="shared" si="64"/>
        <v>2.7445720239183515</v>
      </c>
      <c r="AK103" s="5">
        <f t="shared" si="65"/>
        <v>14.038899517578102</v>
      </c>
      <c r="AL103" s="5">
        <f t="shared" si="66"/>
        <v>-0.26470596919099876</v>
      </c>
      <c r="AM103" s="4">
        <f t="shared" si="67"/>
        <v>7.5326755944752763</v>
      </c>
      <c r="AN103" s="4">
        <f t="shared" si="68"/>
        <v>7.0069250125345983E-2</v>
      </c>
      <c r="AP103" s="4">
        <f t="shared" si="69"/>
        <v>-6.8870967743752933</v>
      </c>
      <c r="AQ103" s="4">
        <f t="shared" si="70"/>
        <v>11.928801529442023</v>
      </c>
      <c r="AR103" s="4">
        <f t="shared" si="71"/>
        <v>-6.887096773830069</v>
      </c>
      <c r="AS103" s="4">
        <f t="shared" si="72"/>
        <v>-11.928801529756807</v>
      </c>
    </row>
    <row r="104" spans="1:45" x14ac:dyDescent="0.2">
      <c r="A104" s="1">
        <v>13.583333333335759</v>
      </c>
      <c r="B104" s="2">
        <v>140</v>
      </c>
      <c r="C104" s="5"/>
      <c r="E104" s="2">
        <v>1</v>
      </c>
      <c r="F104" s="2">
        <f t="shared" si="41"/>
        <v>-0.86602540377682358</v>
      </c>
      <c r="G104" s="2">
        <f t="shared" si="42"/>
        <v>-0.50000000001318967</v>
      </c>
      <c r="H104" s="2">
        <f t="shared" si="43"/>
        <v>0.49999999997362066</v>
      </c>
      <c r="I104" s="2">
        <f t="shared" si="44"/>
        <v>0.86602540379966875</v>
      </c>
      <c r="J104" s="2">
        <f t="shared" si="45"/>
        <v>0.74999999998681033</v>
      </c>
      <c r="K104" s="2">
        <f t="shared" si="46"/>
        <v>0.43301270189983437</v>
      </c>
      <c r="L104" s="2">
        <f t="shared" si="47"/>
        <v>0.25000000001318967</v>
      </c>
      <c r="M104" s="2">
        <f t="shared" si="48"/>
        <v>-0.43301270186556662</v>
      </c>
      <c r="N104" s="2">
        <f t="shared" si="49"/>
        <v>-0.75000000000659484</v>
      </c>
      <c r="O104" s="2">
        <f t="shared" si="50"/>
        <v>-0.43301270191125696</v>
      </c>
      <c r="P104" s="2">
        <f t="shared" si="51"/>
        <v>-0.24999999999340516</v>
      </c>
      <c r="Q104" s="2">
        <f t="shared" si="52"/>
        <v>0.4330127018769892</v>
      </c>
      <c r="R104" s="2">
        <f t="shared" si="53"/>
        <v>0.24999999997362066</v>
      </c>
      <c r="S104" s="2">
        <f t="shared" si="54"/>
        <v>0.75000000002637934</v>
      </c>
      <c r="T104" s="5">
        <f t="shared" si="55"/>
        <v>140</v>
      </c>
      <c r="U104" s="2">
        <f t="shared" si="56"/>
        <v>-121.24355652875531</v>
      </c>
      <c r="V104" s="2">
        <f t="shared" si="57"/>
        <v>-70.000000001846558</v>
      </c>
      <c r="W104" s="2">
        <f t="shared" si="58"/>
        <v>69.999999996306897</v>
      </c>
      <c r="X104" s="2">
        <f t="shared" si="59"/>
        <v>121.24355653195363</v>
      </c>
      <c r="Z104" s="2">
        <f t="shared" si="38"/>
        <v>137.29360072694874</v>
      </c>
      <c r="AA104" s="5">
        <f t="shared" si="60"/>
        <v>3.7741935483871032</v>
      </c>
      <c r="AB104" s="5">
        <f t="shared" si="61"/>
        <v>2.7063992730512609</v>
      </c>
      <c r="AC104" s="5">
        <f t="shared" si="62"/>
        <v>1.0677942753358423</v>
      </c>
      <c r="AD104" s="5">
        <f t="shared" si="73"/>
        <v>14.244536940686833</v>
      </c>
      <c r="AE104" s="5">
        <f t="shared" si="73"/>
        <v>7.3245970251723937</v>
      </c>
      <c r="AF104" s="5">
        <f t="shared" si="73"/>
        <v>1.1401846144399965</v>
      </c>
      <c r="AG104" s="2">
        <f t="shared" si="39"/>
        <v>137.0964151077186</v>
      </c>
      <c r="AH104" s="2">
        <f t="shared" si="40"/>
        <v>136.35547172088218</v>
      </c>
      <c r="AI104" s="5">
        <f t="shared" si="63"/>
        <v>2.9035848922814012</v>
      </c>
      <c r="AJ104" s="5">
        <f t="shared" si="64"/>
        <v>0.87060865610570204</v>
      </c>
      <c r="AK104" s="5">
        <f t="shared" si="65"/>
        <v>3.6445282791178215</v>
      </c>
      <c r="AL104" s="5">
        <f t="shared" si="66"/>
        <v>0.12966526926928168</v>
      </c>
      <c r="AM104" s="4">
        <f t="shared" si="67"/>
        <v>0.75795943208617655</v>
      </c>
      <c r="AN104" s="4">
        <f t="shared" si="68"/>
        <v>1.6813082054675323E-2</v>
      </c>
      <c r="AP104" s="4">
        <f t="shared" si="69"/>
        <v>-3.2685474916738237</v>
      </c>
      <c r="AQ104" s="4">
        <f t="shared" si="70"/>
        <v>-1.887096774243332</v>
      </c>
      <c r="AR104" s="4">
        <f t="shared" si="71"/>
        <v>1.8870967740939908</v>
      </c>
      <c r="AS104" s="4">
        <f t="shared" si="72"/>
        <v>3.2685474917600459</v>
      </c>
    </row>
    <row r="105" spans="1:45" x14ac:dyDescent="0.2">
      <c r="A105" s="8">
        <v>13.833333333335759</v>
      </c>
      <c r="B105" s="9">
        <v>136</v>
      </c>
      <c r="C105" s="5"/>
      <c r="E105" s="2">
        <v>1</v>
      </c>
      <c r="F105" s="2">
        <f t="shared" si="41"/>
        <v>0.50000000001319733</v>
      </c>
      <c r="G105" s="2">
        <f t="shared" si="42"/>
        <v>-0.86602540377681914</v>
      </c>
      <c r="H105" s="2">
        <f t="shared" si="43"/>
        <v>-0.49999999997360539</v>
      </c>
      <c r="I105" s="2">
        <f t="shared" si="44"/>
        <v>-0.86602540379967763</v>
      </c>
      <c r="J105" s="2">
        <f t="shared" si="45"/>
        <v>0.25000000001319733</v>
      </c>
      <c r="K105" s="2">
        <f t="shared" si="46"/>
        <v>-0.43301270189983881</v>
      </c>
      <c r="L105" s="2">
        <f t="shared" si="47"/>
        <v>0.74999999998680267</v>
      </c>
      <c r="M105" s="2">
        <f t="shared" si="48"/>
        <v>-0.24999999999340136</v>
      </c>
      <c r="N105" s="2">
        <f t="shared" si="49"/>
        <v>-0.43301270191126806</v>
      </c>
      <c r="O105" s="2">
        <f t="shared" si="50"/>
        <v>0.75000000000659861</v>
      </c>
      <c r="P105" s="2">
        <f t="shared" si="51"/>
        <v>0.43301270186555119</v>
      </c>
      <c r="Q105" s="2">
        <f t="shared" si="52"/>
        <v>0.43301270187698043</v>
      </c>
      <c r="R105" s="2">
        <f t="shared" si="53"/>
        <v>0.24999999997360539</v>
      </c>
      <c r="S105" s="2">
        <f t="shared" si="54"/>
        <v>0.75000000002639466</v>
      </c>
      <c r="T105" s="5">
        <f t="shared" si="55"/>
        <v>136</v>
      </c>
      <c r="U105" s="2">
        <f t="shared" si="56"/>
        <v>68.000000001794831</v>
      </c>
      <c r="V105" s="2">
        <f t="shared" si="57"/>
        <v>-117.7794549136474</v>
      </c>
      <c r="W105" s="2">
        <f t="shared" si="58"/>
        <v>-67.999999996410338</v>
      </c>
      <c r="X105" s="2">
        <f t="shared" si="59"/>
        <v>-117.77945491675615</v>
      </c>
      <c r="Z105" s="2">
        <f t="shared" si="38"/>
        <v>133.14900810854269</v>
      </c>
      <c r="AA105" s="5">
        <f t="shared" si="60"/>
        <v>-0.22580645161289681</v>
      </c>
      <c r="AB105" s="5">
        <f t="shared" si="61"/>
        <v>2.850991891457312</v>
      </c>
      <c r="AC105" s="5">
        <f t="shared" si="62"/>
        <v>-3.0767983430702088</v>
      </c>
      <c r="AD105" s="5">
        <f t="shared" si="73"/>
        <v>5.0988553590007507E-2</v>
      </c>
      <c r="AE105" s="5">
        <f t="shared" si="73"/>
        <v>8.1281547651553421</v>
      </c>
      <c r="AF105" s="5">
        <f t="shared" si="73"/>
        <v>9.4666880439195822</v>
      </c>
      <c r="AG105" s="2">
        <f t="shared" si="39"/>
        <v>133.34619372777283</v>
      </c>
      <c r="AH105" s="2">
        <f t="shared" si="40"/>
        <v>135.9611004824219</v>
      </c>
      <c r="AI105" s="5">
        <f t="shared" si="63"/>
        <v>2.6538062722271718</v>
      </c>
      <c r="AJ105" s="5">
        <f t="shared" si="64"/>
        <v>-2.8796127238400686</v>
      </c>
      <c r="AK105" s="5">
        <f t="shared" si="65"/>
        <v>3.889951757810195E-2</v>
      </c>
      <c r="AL105" s="5">
        <f t="shared" si="66"/>
        <v>-0.26470596919099876</v>
      </c>
      <c r="AM105" s="4">
        <f t="shared" si="67"/>
        <v>8.2921694393016185</v>
      </c>
      <c r="AN105" s="4">
        <f t="shared" si="68"/>
        <v>7.0069250125345983E-2</v>
      </c>
      <c r="AP105" s="4">
        <f t="shared" si="69"/>
        <v>-0.11290322580942845</v>
      </c>
      <c r="AQ105" s="4">
        <f t="shared" si="70"/>
        <v>0.19555412343346973</v>
      </c>
      <c r="AR105" s="4">
        <f t="shared" si="71"/>
        <v>0.11290322580048832</v>
      </c>
      <c r="AS105" s="4">
        <f t="shared" si="72"/>
        <v>0.19555412343863132</v>
      </c>
    </row>
    <row r="106" spans="1:45" x14ac:dyDescent="0.2">
      <c r="A106" s="1">
        <v>14.083333333335759</v>
      </c>
      <c r="B106" s="2">
        <v>145</v>
      </c>
      <c r="C106" s="5"/>
      <c r="E106" s="2">
        <v>1</v>
      </c>
      <c r="F106" s="2">
        <f t="shared" si="41"/>
        <v>0.86602540377682191</v>
      </c>
      <c r="G106" s="2">
        <f t="shared" si="42"/>
        <v>0.50000000001319267</v>
      </c>
      <c r="H106" s="2">
        <f t="shared" si="43"/>
        <v>0.49999999997361472</v>
      </c>
      <c r="I106" s="2">
        <f t="shared" si="44"/>
        <v>0.86602540379967219</v>
      </c>
      <c r="J106" s="2">
        <f t="shared" si="45"/>
        <v>0.74999999998680744</v>
      </c>
      <c r="K106" s="2">
        <f t="shared" si="46"/>
        <v>0.43301270189983615</v>
      </c>
      <c r="L106" s="2">
        <f t="shared" si="47"/>
        <v>0.25000000001319267</v>
      </c>
      <c r="M106" s="2">
        <f t="shared" si="48"/>
        <v>0.43301270186556062</v>
      </c>
      <c r="N106" s="2">
        <f t="shared" si="49"/>
        <v>0.75000000000659639</v>
      </c>
      <c r="O106" s="2">
        <f t="shared" si="50"/>
        <v>0.43301270191126129</v>
      </c>
      <c r="P106" s="2">
        <f t="shared" si="51"/>
        <v>0.24999999999340369</v>
      </c>
      <c r="Q106" s="2">
        <f t="shared" si="52"/>
        <v>0.43301270187698576</v>
      </c>
      <c r="R106" s="2">
        <f t="shared" si="53"/>
        <v>0.24999999997361472</v>
      </c>
      <c r="S106" s="2">
        <f t="shared" si="54"/>
        <v>0.75000000002638523</v>
      </c>
      <c r="T106" s="5">
        <f t="shared" si="55"/>
        <v>145</v>
      </c>
      <c r="U106" s="2">
        <f t="shared" si="56"/>
        <v>125.57368354763918</v>
      </c>
      <c r="V106" s="2">
        <f t="shared" si="57"/>
        <v>72.500000001912937</v>
      </c>
      <c r="W106" s="2">
        <f t="shared" si="58"/>
        <v>72.499999996174139</v>
      </c>
      <c r="X106" s="2">
        <f t="shared" si="59"/>
        <v>125.57368355095247</v>
      </c>
      <c r="Z106" s="2">
        <f t="shared" si="38"/>
        <v>135.41734271481562</v>
      </c>
      <c r="AA106" s="5">
        <f t="shared" si="60"/>
        <v>8.7741935483871032</v>
      </c>
      <c r="AB106" s="5">
        <f t="shared" si="61"/>
        <v>9.5826572851843821</v>
      </c>
      <c r="AC106" s="5">
        <f t="shared" si="62"/>
        <v>-0.8084637367972789</v>
      </c>
      <c r="AD106" s="5">
        <f t="shared" si="73"/>
        <v>76.98647242455786</v>
      </c>
      <c r="AE106" s="5">
        <f t="shared" si="73"/>
        <v>91.827320645297306</v>
      </c>
      <c r="AF106" s="5">
        <f t="shared" si="73"/>
        <v>0.65361361371621984</v>
      </c>
      <c r="AG106" s="2">
        <f t="shared" si="39"/>
        <v>135.22015709558548</v>
      </c>
      <c r="AH106" s="2">
        <f t="shared" si="40"/>
        <v>136.35547172088218</v>
      </c>
      <c r="AI106" s="5">
        <f t="shared" si="63"/>
        <v>9.7798429044145223</v>
      </c>
      <c r="AJ106" s="5">
        <f t="shared" si="64"/>
        <v>-1.0056493560274191</v>
      </c>
      <c r="AK106" s="5">
        <f t="shared" si="65"/>
        <v>8.6445282791178215</v>
      </c>
      <c r="AL106" s="5">
        <f t="shared" si="66"/>
        <v>0.12966526926928168</v>
      </c>
      <c r="AM106" s="4">
        <f t="shared" si="67"/>
        <v>1.0113306272783629</v>
      </c>
      <c r="AN106" s="4">
        <f t="shared" si="68"/>
        <v>1.6813082054675323E-2</v>
      </c>
      <c r="AP106" s="4">
        <f t="shared" si="69"/>
        <v>7.5986745105579265</v>
      </c>
      <c r="AQ106" s="4">
        <f t="shared" si="70"/>
        <v>4.387096774309307</v>
      </c>
      <c r="AR106" s="4">
        <f t="shared" si="71"/>
        <v>4.3870967739620417</v>
      </c>
      <c r="AS106" s="4">
        <f t="shared" si="72"/>
        <v>7.5986745107584195</v>
      </c>
    </row>
    <row r="107" spans="1:45" x14ac:dyDescent="0.2">
      <c r="A107" s="1">
        <v>14.333333333335759</v>
      </c>
      <c r="B107" s="2">
        <v>148</v>
      </c>
      <c r="C107" s="5"/>
      <c r="E107" s="2">
        <v>1</v>
      </c>
      <c r="F107" s="2">
        <f t="shared" si="41"/>
        <v>-0.50000000001318801</v>
      </c>
      <c r="G107" s="2">
        <f t="shared" si="42"/>
        <v>0.86602540377682458</v>
      </c>
      <c r="H107" s="2">
        <f t="shared" si="43"/>
        <v>-0.49999999997362404</v>
      </c>
      <c r="I107" s="2">
        <f t="shared" si="44"/>
        <v>-0.86602540379966675</v>
      </c>
      <c r="J107" s="2">
        <f t="shared" si="45"/>
        <v>0.25000000001318801</v>
      </c>
      <c r="K107" s="2">
        <f t="shared" si="46"/>
        <v>-0.43301270189983343</v>
      </c>
      <c r="L107" s="2">
        <f t="shared" si="47"/>
        <v>0.74999999998681199</v>
      </c>
      <c r="M107" s="2">
        <f t="shared" si="48"/>
        <v>0.24999999999340602</v>
      </c>
      <c r="N107" s="2">
        <f t="shared" si="49"/>
        <v>0.43301270191125452</v>
      </c>
      <c r="O107" s="2">
        <f t="shared" si="50"/>
        <v>-0.75000000000659395</v>
      </c>
      <c r="P107" s="2">
        <f t="shared" si="51"/>
        <v>-0.43301270186557006</v>
      </c>
      <c r="Q107" s="2">
        <f t="shared" si="52"/>
        <v>0.43301270187699115</v>
      </c>
      <c r="R107" s="2">
        <f t="shared" si="53"/>
        <v>0.24999999997362404</v>
      </c>
      <c r="S107" s="2">
        <f t="shared" si="54"/>
        <v>0.7500000000263759</v>
      </c>
      <c r="T107" s="5">
        <f t="shared" si="55"/>
        <v>148</v>
      </c>
      <c r="U107" s="2">
        <f t="shared" si="56"/>
        <v>-74.000000001951818</v>
      </c>
      <c r="V107" s="2">
        <f t="shared" si="57"/>
        <v>128.17175975897004</v>
      </c>
      <c r="W107" s="2">
        <f t="shared" si="58"/>
        <v>-73.999999996096363</v>
      </c>
      <c r="X107" s="2">
        <f t="shared" si="59"/>
        <v>-128.17175976235069</v>
      </c>
      <c r="Z107" s="2">
        <f t="shared" si="38"/>
        <v>138.77319285630108</v>
      </c>
      <c r="AA107" s="5">
        <f t="shared" si="60"/>
        <v>11.774193548387103</v>
      </c>
      <c r="AB107" s="5">
        <f t="shared" si="61"/>
        <v>9.2268071436989203</v>
      </c>
      <c r="AC107" s="5">
        <f t="shared" si="62"/>
        <v>2.5473864046881829</v>
      </c>
      <c r="AD107" s="5">
        <f t="shared" si="73"/>
        <v>138.63163371488048</v>
      </c>
      <c r="AE107" s="5">
        <f t="shared" si="73"/>
        <v>85.133970067013422</v>
      </c>
      <c r="AF107" s="5">
        <f t="shared" si="73"/>
        <v>6.4891774947901864</v>
      </c>
      <c r="AG107" s="2">
        <f t="shared" si="39"/>
        <v>138.97037847553122</v>
      </c>
      <c r="AH107" s="2">
        <f t="shared" si="40"/>
        <v>135.9611004824219</v>
      </c>
      <c r="AI107" s="5">
        <f t="shared" si="63"/>
        <v>9.0296215244687801</v>
      </c>
      <c r="AJ107" s="5">
        <f t="shared" si="64"/>
        <v>2.7445720239183231</v>
      </c>
      <c r="AK107" s="5">
        <f t="shared" si="65"/>
        <v>12.038899517578102</v>
      </c>
      <c r="AL107" s="5">
        <f t="shared" si="66"/>
        <v>-0.26470596919099876</v>
      </c>
      <c r="AM107" s="4">
        <f t="shared" si="67"/>
        <v>7.53267559447512</v>
      </c>
      <c r="AN107" s="4">
        <f t="shared" si="68"/>
        <v>7.0069250125345983E-2</v>
      </c>
      <c r="AP107" s="4">
        <f t="shared" si="69"/>
        <v>-5.8870967743488301</v>
      </c>
      <c r="AQ107" s="4">
        <f t="shared" si="70"/>
        <v>10.196750721888424</v>
      </c>
      <c r="AR107" s="4">
        <f t="shared" si="71"/>
        <v>-5.8870967738829956</v>
      </c>
      <c r="AS107" s="4">
        <f t="shared" si="72"/>
        <v>-10.196750722157372</v>
      </c>
    </row>
    <row r="108" spans="1:45" x14ac:dyDescent="0.2">
      <c r="A108" s="1">
        <v>14.583333333335759</v>
      </c>
      <c r="B108" s="2">
        <v>144</v>
      </c>
      <c r="C108" s="5"/>
      <c r="E108" s="2">
        <v>1</v>
      </c>
      <c r="F108" s="2">
        <f t="shared" si="41"/>
        <v>-0.86602540377682014</v>
      </c>
      <c r="G108" s="2">
        <f t="shared" si="42"/>
        <v>-0.50000000001319567</v>
      </c>
      <c r="H108" s="2">
        <f t="shared" si="43"/>
        <v>0.49999999997360878</v>
      </c>
      <c r="I108" s="2">
        <f t="shared" si="44"/>
        <v>0.86602540379967563</v>
      </c>
      <c r="J108" s="2">
        <f t="shared" si="45"/>
        <v>0.74999999998680433</v>
      </c>
      <c r="K108" s="2">
        <f t="shared" si="46"/>
        <v>0.43301270189983787</v>
      </c>
      <c r="L108" s="2">
        <f t="shared" si="47"/>
        <v>0.25000000001319567</v>
      </c>
      <c r="M108" s="2">
        <f t="shared" si="48"/>
        <v>-0.43301270186555457</v>
      </c>
      <c r="N108" s="2">
        <f t="shared" si="49"/>
        <v>-0.75000000000659783</v>
      </c>
      <c r="O108" s="2">
        <f t="shared" si="50"/>
        <v>-0.43301270191126562</v>
      </c>
      <c r="P108" s="2">
        <f t="shared" si="51"/>
        <v>-0.24999999999340222</v>
      </c>
      <c r="Q108" s="2">
        <f t="shared" si="52"/>
        <v>0.43301270187698232</v>
      </c>
      <c r="R108" s="2">
        <f t="shared" si="53"/>
        <v>0.24999999997360878</v>
      </c>
      <c r="S108" s="2">
        <f t="shared" si="54"/>
        <v>0.75000000002639122</v>
      </c>
      <c r="T108" s="5">
        <f t="shared" si="55"/>
        <v>144</v>
      </c>
      <c r="U108" s="2">
        <f t="shared" si="56"/>
        <v>-124.7076581438621</v>
      </c>
      <c r="V108" s="2">
        <f t="shared" si="57"/>
        <v>-72.000000001900176</v>
      </c>
      <c r="W108" s="2">
        <f t="shared" si="58"/>
        <v>71.999999996199662</v>
      </c>
      <c r="X108" s="2">
        <f t="shared" si="59"/>
        <v>124.7076581471533</v>
      </c>
      <c r="Z108" s="2">
        <f t="shared" si="38"/>
        <v>137.29360072694874</v>
      </c>
      <c r="AA108" s="5">
        <f t="shared" si="60"/>
        <v>7.7741935483871032</v>
      </c>
      <c r="AB108" s="5">
        <f t="shared" si="61"/>
        <v>6.7063992730512609</v>
      </c>
      <c r="AC108" s="5">
        <f t="shared" si="62"/>
        <v>1.0677942753358423</v>
      </c>
      <c r="AD108" s="5">
        <f t="shared" si="73"/>
        <v>60.438085327783661</v>
      </c>
      <c r="AE108" s="5">
        <f t="shared" si="73"/>
        <v>44.975791209582482</v>
      </c>
      <c r="AF108" s="5">
        <f t="shared" si="73"/>
        <v>1.1401846144399965</v>
      </c>
      <c r="AG108" s="2">
        <f t="shared" si="39"/>
        <v>137.0964151077186</v>
      </c>
      <c r="AH108" s="2">
        <f t="shared" si="40"/>
        <v>136.35547172088218</v>
      </c>
      <c r="AI108" s="5">
        <f t="shared" si="63"/>
        <v>6.9035848922814012</v>
      </c>
      <c r="AJ108" s="5">
        <f t="shared" si="64"/>
        <v>0.87060865610570204</v>
      </c>
      <c r="AK108" s="5">
        <f t="shared" si="65"/>
        <v>7.6445282791178215</v>
      </c>
      <c r="AL108" s="5">
        <f t="shared" si="66"/>
        <v>0.12966526926928168</v>
      </c>
      <c r="AM108" s="4">
        <f t="shared" si="67"/>
        <v>0.75795943208617655</v>
      </c>
      <c r="AN108" s="4">
        <f t="shared" si="68"/>
        <v>1.6813082054675323E-2</v>
      </c>
      <c r="AP108" s="4">
        <f t="shared" si="69"/>
        <v>-6.732649106781091</v>
      </c>
      <c r="AQ108" s="4">
        <f t="shared" si="70"/>
        <v>-3.8870967742961371</v>
      </c>
      <c r="AR108" s="4">
        <f t="shared" si="71"/>
        <v>3.887096773988381</v>
      </c>
      <c r="AS108" s="4">
        <f t="shared" si="72"/>
        <v>6.7326491069587746</v>
      </c>
    </row>
    <row r="109" spans="1:45" x14ac:dyDescent="0.2">
      <c r="A109" s="1">
        <v>14.833333333335759</v>
      </c>
      <c r="B109" s="2">
        <v>140</v>
      </c>
      <c r="C109" s="5"/>
      <c r="E109" s="2">
        <v>1</v>
      </c>
      <c r="F109" s="2">
        <f t="shared" si="41"/>
        <v>0.500000000013191</v>
      </c>
      <c r="G109" s="2">
        <f t="shared" si="42"/>
        <v>-0.86602540377682291</v>
      </c>
      <c r="H109" s="2">
        <f t="shared" si="43"/>
        <v>-0.4999999999736181</v>
      </c>
      <c r="I109" s="2">
        <f t="shared" si="44"/>
        <v>-0.86602540379967019</v>
      </c>
      <c r="J109" s="2">
        <f t="shared" si="45"/>
        <v>0.250000000013191</v>
      </c>
      <c r="K109" s="2">
        <f t="shared" si="46"/>
        <v>-0.43301270189983521</v>
      </c>
      <c r="L109" s="2">
        <f t="shared" si="47"/>
        <v>0.74999999998680911</v>
      </c>
      <c r="M109" s="2">
        <f t="shared" si="48"/>
        <v>-0.24999999999340455</v>
      </c>
      <c r="N109" s="2">
        <f t="shared" si="49"/>
        <v>-0.43301270191125885</v>
      </c>
      <c r="O109" s="2">
        <f t="shared" si="50"/>
        <v>0.7500000000065955</v>
      </c>
      <c r="P109" s="2">
        <f t="shared" si="51"/>
        <v>0.43301270186556406</v>
      </c>
      <c r="Q109" s="2">
        <f t="shared" si="52"/>
        <v>0.4330127018769877</v>
      </c>
      <c r="R109" s="2">
        <f t="shared" si="53"/>
        <v>0.2499999999736181</v>
      </c>
      <c r="S109" s="2">
        <f t="shared" si="54"/>
        <v>0.75000000002638179</v>
      </c>
      <c r="T109" s="5">
        <f t="shared" si="55"/>
        <v>140</v>
      </c>
      <c r="U109" s="2">
        <f t="shared" si="56"/>
        <v>70.000000001846743</v>
      </c>
      <c r="V109" s="2">
        <f t="shared" si="57"/>
        <v>-121.24355652875521</v>
      </c>
      <c r="W109" s="2">
        <f t="shared" si="58"/>
        <v>-69.999999996306528</v>
      </c>
      <c r="X109" s="2">
        <f t="shared" si="59"/>
        <v>-121.24355653195383</v>
      </c>
      <c r="Z109" s="2">
        <f t="shared" si="38"/>
        <v>133.14900810854272</v>
      </c>
      <c r="AA109" s="5">
        <f t="shared" si="60"/>
        <v>3.7741935483871032</v>
      </c>
      <c r="AB109" s="5">
        <f t="shared" si="61"/>
        <v>6.8509918914572836</v>
      </c>
      <c r="AC109" s="5">
        <f t="shared" si="62"/>
        <v>-3.0767983430701804</v>
      </c>
      <c r="AD109" s="5">
        <f t="shared" si="73"/>
        <v>14.244536940686833</v>
      </c>
      <c r="AE109" s="5">
        <f t="shared" si="73"/>
        <v>46.936089896813449</v>
      </c>
      <c r="AF109" s="5">
        <f t="shared" si="73"/>
        <v>9.4666880439194081</v>
      </c>
      <c r="AG109" s="2">
        <f t="shared" si="39"/>
        <v>133.34619372777286</v>
      </c>
      <c r="AH109" s="2">
        <f t="shared" si="40"/>
        <v>135.9611004824219</v>
      </c>
      <c r="AI109" s="5">
        <f t="shared" si="63"/>
        <v>6.6538062722271434</v>
      </c>
      <c r="AJ109" s="5">
        <f t="shared" si="64"/>
        <v>-2.8796127238400402</v>
      </c>
      <c r="AK109" s="5">
        <f t="shared" si="65"/>
        <v>4.0388995175781019</v>
      </c>
      <c r="AL109" s="5">
        <f t="shared" si="66"/>
        <v>-0.26470596919099876</v>
      </c>
      <c r="AM109" s="4">
        <f t="shared" si="67"/>
        <v>8.2921694393014551</v>
      </c>
      <c r="AN109" s="4">
        <f t="shared" si="68"/>
        <v>7.0069250125345983E-2</v>
      </c>
      <c r="AP109" s="4">
        <f t="shared" si="69"/>
        <v>1.8870967742433371</v>
      </c>
      <c r="AQ109" s="4">
        <f t="shared" si="70"/>
        <v>-3.2685474916738211</v>
      </c>
      <c r="AR109" s="4">
        <f t="shared" si="71"/>
        <v>-1.8870967740939812</v>
      </c>
      <c r="AS109" s="4">
        <f t="shared" si="72"/>
        <v>-3.2685474917600512</v>
      </c>
    </row>
    <row r="110" spans="1:45" x14ac:dyDescent="0.2">
      <c r="A110" s="1">
        <v>15.208333333335759</v>
      </c>
      <c r="B110" s="2">
        <v>148</v>
      </c>
      <c r="C110" s="5"/>
      <c r="E110" s="2">
        <v>1</v>
      </c>
      <c r="F110" s="2">
        <f t="shared" si="41"/>
        <v>0.25881904508780224</v>
      </c>
      <c r="G110" s="2">
        <f t="shared" si="42"/>
        <v>0.96592582629301205</v>
      </c>
      <c r="H110" s="2">
        <f t="shared" si="43"/>
        <v>-0.86602540379967641</v>
      </c>
      <c r="I110" s="2">
        <f t="shared" si="44"/>
        <v>0.4999999999736075</v>
      </c>
      <c r="J110" s="2">
        <f t="shared" si="45"/>
        <v>6.698729810016181E-2</v>
      </c>
      <c r="K110" s="2">
        <f t="shared" si="46"/>
        <v>0.24999999998680372</v>
      </c>
      <c r="L110" s="2">
        <f t="shared" si="47"/>
        <v>0.93301270189983809</v>
      </c>
      <c r="M110" s="2">
        <f t="shared" si="48"/>
        <v>-0.2241438680332106</v>
      </c>
      <c r="N110" s="2">
        <f t="shared" si="49"/>
        <v>0.12940952253707025</v>
      </c>
      <c r="O110" s="2">
        <f t="shared" si="50"/>
        <v>0.4829629131210128</v>
      </c>
      <c r="P110" s="2">
        <f t="shared" si="51"/>
        <v>-0.83651630375594188</v>
      </c>
      <c r="Q110" s="2">
        <f t="shared" si="52"/>
        <v>-0.43301270187698165</v>
      </c>
      <c r="R110" s="2">
        <f t="shared" si="53"/>
        <v>0.75000000002639255</v>
      </c>
      <c r="S110" s="2">
        <f t="shared" si="54"/>
        <v>0.2499999999736075</v>
      </c>
      <c r="T110" s="5">
        <f t="shared" si="55"/>
        <v>148</v>
      </c>
      <c r="U110" s="2">
        <f t="shared" si="56"/>
        <v>38.305218672994734</v>
      </c>
      <c r="V110" s="2">
        <f t="shared" si="57"/>
        <v>142.95702229136577</v>
      </c>
      <c r="W110" s="2">
        <f t="shared" si="58"/>
        <v>-128.17175976235211</v>
      </c>
      <c r="X110" s="2">
        <f t="shared" si="59"/>
        <v>73.999999996093905</v>
      </c>
      <c r="Z110" s="2">
        <f t="shared" si="38"/>
        <v>138.17289217537646</v>
      </c>
      <c r="AA110" s="5">
        <f t="shared" si="60"/>
        <v>11.774193548387103</v>
      </c>
      <c r="AB110" s="5">
        <f t="shared" si="61"/>
        <v>9.827107824623539</v>
      </c>
      <c r="AC110" s="5">
        <f t="shared" si="62"/>
        <v>1.9470857237635641</v>
      </c>
      <c r="AD110" s="5">
        <f t="shared" si="73"/>
        <v>138.63163371488048</v>
      </c>
      <c r="AE110" s="5">
        <f t="shared" si="73"/>
        <v>96.572048196777189</v>
      </c>
      <c r="AF110" s="5">
        <f t="shared" si="73"/>
        <v>3.7911428156838824</v>
      </c>
      <c r="AG110" s="2">
        <f t="shared" si="39"/>
        <v>137.48337830672753</v>
      </c>
      <c r="AH110" s="2">
        <f t="shared" si="40"/>
        <v>136.84779997030097</v>
      </c>
      <c r="AI110" s="5">
        <f t="shared" si="63"/>
        <v>10.516621693272469</v>
      </c>
      <c r="AJ110" s="5">
        <f t="shared" si="64"/>
        <v>1.2575718551146338</v>
      </c>
      <c r="AK110" s="5">
        <f t="shared" si="65"/>
        <v>11.152200029699031</v>
      </c>
      <c r="AL110" s="5">
        <f t="shared" si="66"/>
        <v>0.62199351868807184</v>
      </c>
      <c r="AM110" s="4">
        <f t="shared" si="67"/>
        <v>1.5814869707764614</v>
      </c>
      <c r="AN110" s="4">
        <f t="shared" si="68"/>
        <v>0.38687593728996877</v>
      </c>
      <c r="AP110" s="4">
        <f t="shared" si="69"/>
        <v>3.047385530872512</v>
      </c>
      <c r="AQ110" s="4">
        <f t="shared" si="70"/>
        <v>11.372997632159665</v>
      </c>
      <c r="AR110" s="4">
        <f t="shared" si="71"/>
        <v>-10.196750722157486</v>
      </c>
      <c r="AS110" s="4">
        <f t="shared" si="72"/>
        <v>5.8870967738828011</v>
      </c>
    </row>
    <row r="111" spans="1:45" x14ac:dyDescent="0.2">
      <c r="A111" s="1">
        <v>15.458333333335759</v>
      </c>
      <c r="B111" s="2">
        <v>145</v>
      </c>
      <c r="C111" s="5"/>
      <c r="E111" s="2">
        <v>1</v>
      </c>
      <c r="F111" s="2">
        <f t="shared" si="41"/>
        <v>-0.96592582629301071</v>
      </c>
      <c r="G111" s="2">
        <f t="shared" si="42"/>
        <v>0.25881904508780745</v>
      </c>
      <c r="H111" s="2">
        <f t="shared" si="43"/>
        <v>0.86602540379967097</v>
      </c>
      <c r="I111" s="2">
        <f t="shared" si="44"/>
        <v>-0.49999999997361683</v>
      </c>
      <c r="J111" s="2">
        <f t="shared" si="45"/>
        <v>0.93301270189983554</v>
      </c>
      <c r="K111" s="2">
        <f t="shared" si="46"/>
        <v>-0.24999999998680841</v>
      </c>
      <c r="L111" s="2">
        <f t="shared" si="47"/>
        <v>6.6987298100164502E-2</v>
      </c>
      <c r="M111" s="2">
        <f t="shared" si="48"/>
        <v>-0.83651630375593544</v>
      </c>
      <c r="N111" s="2">
        <f t="shared" si="49"/>
        <v>0.48296291312102119</v>
      </c>
      <c r="O111" s="2">
        <f t="shared" si="50"/>
        <v>-0.12940952253707527</v>
      </c>
      <c r="P111" s="2">
        <f t="shared" si="51"/>
        <v>0.22414386803321371</v>
      </c>
      <c r="Q111" s="2">
        <f t="shared" si="52"/>
        <v>-0.43301270187698698</v>
      </c>
      <c r="R111" s="2">
        <f t="shared" si="53"/>
        <v>0.75000000002638312</v>
      </c>
      <c r="S111" s="2">
        <f t="shared" si="54"/>
        <v>0.24999999997361683</v>
      </c>
      <c r="T111" s="5">
        <f t="shared" si="55"/>
        <v>145</v>
      </c>
      <c r="U111" s="2">
        <f t="shared" si="56"/>
        <v>-140.05924481248655</v>
      </c>
      <c r="V111" s="2">
        <f t="shared" si="57"/>
        <v>37.52876153773208</v>
      </c>
      <c r="W111" s="2">
        <f t="shared" si="58"/>
        <v>125.5736835509523</v>
      </c>
      <c r="X111" s="2">
        <f t="shared" si="59"/>
        <v>-72.499999996174438</v>
      </c>
      <c r="Z111" s="2">
        <f t="shared" si="38"/>
        <v>138.12057920171353</v>
      </c>
      <c r="AA111" s="5">
        <f t="shared" si="60"/>
        <v>8.7741935483871032</v>
      </c>
      <c r="AB111" s="5">
        <f t="shared" si="61"/>
        <v>6.8794207982864748</v>
      </c>
      <c r="AC111" s="5">
        <f t="shared" si="62"/>
        <v>1.8947727501006284</v>
      </c>
      <c r="AD111" s="5">
        <f t="shared" si="73"/>
        <v>76.98647242455786</v>
      </c>
      <c r="AE111" s="5">
        <f t="shared" si="73"/>
        <v>47.326430519896519</v>
      </c>
      <c r="AF111" s="5">
        <f t="shared" si="73"/>
        <v>3.5901637745238983</v>
      </c>
      <c r="AG111" s="2">
        <f t="shared" si="39"/>
        <v>138.81009307036246</v>
      </c>
      <c r="AH111" s="2">
        <f t="shared" si="40"/>
        <v>135.46877223300311</v>
      </c>
      <c r="AI111" s="5">
        <f t="shared" si="63"/>
        <v>6.1899069296375444</v>
      </c>
      <c r="AJ111" s="5">
        <f t="shared" si="64"/>
        <v>2.5842866187495588</v>
      </c>
      <c r="AK111" s="5">
        <f t="shared" si="65"/>
        <v>9.5312277669968921</v>
      </c>
      <c r="AL111" s="5">
        <f t="shared" si="66"/>
        <v>-0.75703421860978892</v>
      </c>
      <c r="AM111" s="4">
        <f t="shared" si="67"/>
        <v>6.6785373278480273</v>
      </c>
      <c r="AN111" s="4">
        <f t="shared" si="68"/>
        <v>0.57310080814613373</v>
      </c>
      <c r="AP111" s="4">
        <f t="shared" si="69"/>
        <v>-8.4752201532806168</v>
      </c>
      <c r="AQ111" s="4">
        <f t="shared" si="70"/>
        <v>2.2709283956091508</v>
      </c>
      <c r="AR111" s="4">
        <f t="shared" si="71"/>
        <v>7.5986745107584088</v>
      </c>
      <c r="AS111" s="4">
        <f t="shared" si="72"/>
        <v>-4.3870967739620603</v>
      </c>
    </row>
    <row r="112" spans="1:45" x14ac:dyDescent="0.2">
      <c r="A112" s="1">
        <v>15.583333333335759</v>
      </c>
      <c r="B112" s="2">
        <v>146</v>
      </c>
      <c r="C112" s="5"/>
      <c r="E112" s="2">
        <v>1</v>
      </c>
      <c r="F112" s="2">
        <f t="shared" si="41"/>
        <v>-0.8660254037768238</v>
      </c>
      <c r="G112" s="2">
        <f t="shared" si="42"/>
        <v>-0.50000000001318923</v>
      </c>
      <c r="H112" s="2">
        <f t="shared" si="43"/>
        <v>0.49999999997362149</v>
      </c>
      <c r="I112" s="2">
        <f t="shared" si="44"/>
        <v>0.8660254037996683</v>
      </c>
      <c r="J112" s="2">
        <f t="shared" si="45"/>
        <v>0.74999999998681066</v>
      </c>
      <c r="K112" s="2">
        <f t="shared" si="46"/>
        <v>0.4330127018998341</v>
      </c>
      <c r="L112" s="2">
        <f t="shared" si="47"/>
        <v>0.25000000001318923</v>
      </c>
      <c r="M112" s="2">
        <f t="shared" si="48"/>
        <v>-0.43301270186556745</v>
      </c>
      <c r="N112" s="2">
        <f t="shared" si="49"/>
        <v>-0.75000000000659461</v>
      </c>
      <c r="O112" s="2">
        <f t="shared" si="50"/>
        <v>-0.43301270191125635</v>
      </c>
      <c r="P112" s="2">
        <f t="shared" si="51"/>
        <v>-0.24999999999340536</v>
      </c>
      <c r="Q112" s="2">
        <f t="shared" si="52"/>
        <v>0.4330127018769897</v>
      </c>
      <c r="R112" s="2">
        <f t="shared" si="53"/>
        <v>0.24999999997362149</v>
      </c>
      <c r="S112" s="2">
        <f t="shared" si="54"/>
        <v>0.75000000002637857</v>
      </c>
      <c r="T112" s="5">
        <f t="shared" si="55"/>
        <v>146</v>
      </c>
      <c r="U112" s="2">
        <f t="shared" si="56"/>
        <v>-126.43970895141628</v>
      </c>
      <c r="V112" s="2">
        <f t="shared" si="57"/>
        <v>-73.000000001925628</v>
      </c>
      <c r="W112" s="2">
        <f t="shared" si="58"/>
        <v>72.99999999614873</v>
      </c>
      <c r="X112" s="2">
        <f t="shared" si="59"/>
        <v>126.43970895475157</v>
      </c>
      <c r="Z112" s="2">
        <f t="shared" si="38"/>
        <v>137.29360072694874</v>
      </c>
      <c r="AA112" s="5">
        <f t="shared" si="60"/>
        <v>9.7741935483871032</v>
      </c>
      <c r="AB112" s="5">
        <f t="shared" si="61"/>
        <v>8.7063992730512609</v>
      </c>
      <c r="AC112" s="5">
        <f t="shared" si="62"/>
        <v>1.0677942753358423</v>
      </c>
      <c r="AD112" s="5">
        <f t="shared" si="73"/>
        <v>95.534859521332066</v>
      </c>
      <c r="AE112" s="5">
        <f t="shared" si="73"/>
        <v>75.801388301787526</v>
      </c>
      <c r="AF112" s="5">
        <f t="shared" si="73"/>
        <v>1.1401846144399965</v>
      </c>
      <c r="AG112" s="2">
        <f t="shared" si="39"/>
        <v>137.0964151077186</v>
      </c>
      <c r="AH112" s="2">
        <f t="shared" si="40"/>
        <v>136.35547172088218</v>
      </c>
      <c r="AI112" s="5">
        <f t="shared" si="63"/>
        <v>8.9035848922814012</v>
      </c>
      <c r="AJ112" s="5">
        <f t="shared" si="64"/>
        <v>0.87060865610570204</v>
      </c>
      <c r="AK112" s="5">
        <f t="shared" si="65"/>
        <v>9.6445282791178215</v>
      </c>
      <c r="AL112" s="5">
        <f t="shared" si="66"/>
        <v>0.12966526926928168</v>
      </c>
      <c r="AM112" s="4">
        <f t="shared" si="67"/>
        <v>0.75795943208617655</v>
      </c>
      <c r="AN112" s="4">
        <f t="shared" si="68"/>
        <v>1.6813082054675323E-2</v>
      </c>
      <c r="AP112" s="4">
        <f t="shared" si="69"/>
        <v>-8.4646999143347674</v>
      </c>
      <c r="AQ112" s="4">
        <f t="shared" si="70"/>
        <v>-4.8870967743224654</v>
      </c>
      <c r="AR112" s="4">
        <f t="shared" si="71"/>
        <v>4.8870967739357232</v>
      </c>
      <c r="AS112" s="4">
        <f t="shared" si="72"/>
        <v>8.4646999145580537</v>
      </c>
    </row>
    <row r="113" spans="1:45" x14ac:dyDescent="0.2">
      <c r="A113" s="8">
        <v>15.833333333335759</v>
      </c>
      <c r="B113" s="9">
        <v>170</v>
      </c>
      <c r="C113" s="5"/>
      <c r="E113" s="2">
        <v>1</v>
      </c>
      <c r="F113" s="2">
        <f t="shared" si="41"/>
        <v>0.50000000001319689</v>
      </c>
      <c r="G113" s="2">
        <f t="shared" si="42"/>
        <v>-0.86602540377681936</v>
      </c>
      <c r="H113" s="2">
        <f t="shared" si="43"/>
        <v>-0.49999999997360622</v>
      </c>
      <c r="I113" s="2">
        <f t="shared" si="44"/>
        <v>-0.86602540379967707</v>
      </c>
      <c r="J113" s="2">
        <f t="shared" si="45"/>
        <v>0.25000000001319689</v>
      </c>
      <c r="K113" s="2">
        <f t="shared" si="46"/>
        <v>-0.43301270189983854</v>
      </c>
      <c r="L113" s="2">
        <f t="shared" si="47"/>
        <v>0.749999999986803</v>
      </c>
      <c r="M113" s="2">
        <f t="shared" si="48"/>
        <v>-0.24999999999340156</v>
      </c>
      <c r="N113" s="2">
        <f t="shared" si="49"/>
        <v>-0.43301270191126739</v>
      </c>
      <c r="O113" s="2">
        <f t="shared" si="50"/>
        <v>0.75000000000659839</v>
      </c>
      <c r="P113" s="2">
        <f t="shared" si="51"/>
        <v>0.43301270186555202</v>
      </c>
      <c r="Q113" s="2">
        <f t="shared" si="52"/>
        <v>0.43301270187698088</v>
      </c>
      <c r="R113" s="2">
        <f t="shared" si="53"/>
        <v>0.24999999997360622</v>
      </c>
      <c r="S113" s="2">
        <f t="shared" si="54"/>
        <v>0.75000000002639378</v>
      </c>
      <c r="T113" s="5">
        <f t="shared" si="55"/>
        <v>170</v>
      </c>
      <c r="U113" s="2">
        <f t="shared" si="56"/>
        <v>85.000000002243468</v>
      </c>
      <c r="V113" s="2">
        <f t="shared" si="57"/>
        <v>-147.2243186420593</v>
      </c>
      <c r="W113" s="2">
        <f t="shared" si="58"/>
        <v>-84.999999995513065</v>
      </c>
      <c r="X113" s="2">
        <f t="shared" si="59"/>
        <v>-147.22431864594509</v>
      </c>
      <c r="Z113" s="2">
        <f t="shared" si="38"/>
        <v>133.14900810854269</v>
      </c>
      <c r="AA113" s="5">
        <f t="shared" si="60"/>
        <v>33.774193548387103</v>
      </c>
      <c r="AB113" s="5">
        <f t="shared" si="61"/>
        <v>36.850991891457312</v>
      </c>
      <c r="AC113" s="5">
        <f t="shared" si="62"/>
        <v>-3.0767983430702088</v>
      </c>
      <c r="AD113" s="5">
        <f t="shared" si="73"/>
        <v>1140.696149843913</v>
      </c>
      <c r="AE113" s="5">
        <f t="shared" si="73"/>
        <v>1357.9956033842525</v>
      </c>
      <c r="AF113" s="5">
        <f t="shared" si="73"/>
        <v>9.4666880439195822</v>
      </c>
      <c r="AG113" s="2">
        <f t="shared" si="39"/>
        <v>133.34619372777283</v>
      </c>
      <c r="AH113" s="2">
        <f t="shared" si="40"/>
        <v>135.9611004824219</v>
      </c>
      <c r="AI113" s="5">
        <f t="shared" si="63"/>
        <v>36.653806272227172</v>
      </c>
      <c r="AJ113" s="5">
        <f t="shared" si="64"/>
        <v>-2.8796127238400686</v>
      </c>
      <c r="AK113" s="5">
        <f t="shared" si="65"/>
        <v>34.038899517578102</v>
      </c>
      <c r="AL113" s="5">
        <f t="shared" si="66"/>
        <v>-0.26470596919099876</v>
      </c>
      <c r="AM113" s="4">
        <f t="shared" si="67"/>
        <v>8.2921694393016185</v>
      </c>
      <c r="AN113" s="4">
        <f t="shared" si="68"/>
        <v>7.0069250125345983E-2</v>
      </c>
      <c r="AP113" s="4">
        <f t="shared" si="69"/>
        <v>16.887096774639264</v>
      </c>
      <c r="AQ113" s="4">
        <f t="shared" si="70"/>
        <v>-29.249309604978389</v>
      </c>
      <c r="AR113" s="4">
        <f t="shared" si="71"/>
        <v>-16.887096773302122</v>
      </c>
      <c r="AS113" s="4">
        <f t="shared" si="72"/>
        <v>-29.249309605750391</v>
      </c>
    </row>
    <row r="114" spans="1:45" x14ac:dyDescent="0.2">
      <c r="A114" s="1">
        <v>16.083333333335759</v>
      </c>
      <c r="B114" s="2">
        <v>150</v>
      </c>
      <c r="C114" s="5"/>
      <c r="E114" s="2">
        <v>1</v>
      </c>
      <c r="F114" s="2">
        <f t="shared" si="41"/>
        <v>0.86602540377682213</v>
      </c>
      <c r="G114" s="2">
        <f t="shared" si="42"/>
        <v>0.50000000001319223</v>
      </c>
      <c r="H114" s="2">
        <f t="shared" si="43"/>
        <v>0.49999999997361555</v>
      </c>
      <c r="I114" s="2">
        <f t="shared" si="44"/>
        <v>0.86602540379967174</v>
      </c>
      <c r="J114" s="2">
        <f t="shared" si="45"/>
        <v>0.74999999998680777</v>
      </c>
      <c r="K114" s="2">
        <f t="shared" si="46"/>
        <v>0.43301270189983587</v>
      </c>
      <c r="L114" s="2">
        <f t="shared" si="47"/>
        <v>0.25000000001319223</v>
      </c>
      <c r="M114" s="2">
        <f t="shared" si="48"/>
        <v>0.43301270186556146</v>
      </c>
      <c r="N114" s="2">
        <f t="shared" si="49"/>
        <v>0.75000000000659617</v>
      </c>
      <c r="O114" s="2">
        <f t="shared" si="50"/>
        <v>0.43301270191126068</v>
      </c>
      <c r="P114" s="2">
        <f t="shared" si="51"/>
        <v>0.24999999999340389</v>
      </c>
      <c r="Q114" s="2">
        <f t="shared" si="52"/>
        <v>0.43301270187698626</v>
      </c>
      <c r="R114" s="2">
        <f t="shared" si="53"/>
        <v>0.24999999997361555</v>
      </c>
      <c r="S114" s="2">
        <f t="shared" si="54"/>
        <v>0.75000000002638445</v>
      </c>
      <c r="T114" s="5">
        <f t="shared" si="55"/>
        <v>150</v>
      </c>
      <c r="U114" s="2">
        <f t="shared" si="56"/>
        <v>129.90381056652333</v>
      </c>
      <c r="V114" s="2">
        <f t="shared" si="57"/>
        <v>75.000000001978833</v>
      </c>
      <c r="W114" s="2">
        <f t="shared" si="58"/>
        <v>74.999999996042334</v>
      </c>
      <c r="X114" s="2">
        <f t="shared" si="59"/>
        <v>129.90381056995076</v>
      </c>
      <c r="Z114" s="2">
        <f t="shared" si="38"/>
        <v>135.41734271481562</v>
      </c>
      <c r="AA114" s="5">
        <f t="shared" si="60"/>
        <v>13.774193548387103</v>
      </c>
      <c r="AB114" s="5">
        <f t="shared" si="61"/>
        <v>14.582657285184382</v>
      </c>
      <c r="AC114" s="5">
        <f t="shared" si="62"/>
        <v>-0.8084637367972789</v>
      </c>
      <c r="AD114" s="5">
        <f t="shared" si="73"/>
        <v>189.72840790842889</v>
      </c>
      <c r="AE114" s="5">
        <f t="shared" si="73"/>
        <v>212.65389349714113</v>
      </c>
      <c r="AF114" s="5">
        <f t="shared" si="73"/>
        <v>0.65361361371621984</v>
      </c>
      <c r="AG114" s="2">
        <f t="shared" si="39"/>
        <v>135.22015709558548</v>
      </c>
      <c r="AH114" s="2">
        <f t="shared" si="40"/>
        <v>136.35547172088218</v>
      </c>
      <c r="AI114" s="5">
        <f t="shared" si="63"/>
        <v>14.779842904414522</v>
      </c>
      <c r="AJ114" s="5">
        <f t="shared" si="64"/>
        <v>-1.0056493560274191</v>
      </c>
      <c r="AK114" s="5">
        <f t="shared" si="65"/>
        <v>13.644528279117822</v>
      </c>
      <c r="AL114" s="5">
        <f t="shared" si="66"/>
        <v>0.12966526926928168</v>
      </c>
      <c r="AM114" s="4">
        <f t="shared" si="67"/>
        <v>1.0113306272783629</v>
      </c>
      <c r="AN114" s="4">
        <f t="shared" si="68"/>
        <v>1.6813082054675323E-2</v>
      </c>
      <c r="AP114" s="4">
        <f t="shared" si="69"/>
        <v>11.928801529442039</v>
      </c>
      <c r="AQ114" s="4">
        <f t="shared" si="70"/>
        <v>6.887096774375264</v>
      </c>
      <c r="AR114" s="4">
        <f t="shared" si="71"/>
        <v>6.8870967738301268</v>
      </c>
      <c r="AS114" s="4">
        <f t="shared" si="72"/>
        <v>11.928801529756774</v>
      </c>
    </row>
    <row r="115" spans="1:45" x14ac:dyDescent="0.2">
      <c r="A115" s="1">
        <v>16.333333333335759</v>
      </c>
      <c r="B115" s="2">
        <v>135</v>
      </c>
      <c r="C115" s="5"/>
      <c r="E115" s="2">
        <v>1</v>
      </c>
      <c r="F115" s="2">
        <f t="shared" si="41"/>
        <v>-0.50000000001318756</v>
      </c>
      <c r="G115" s="2">
        <f t="shared" si="42"/>
        <v>0.8660254037768248</v>
      </c>
      <c r="H115" s="2">
        <f t="shared" si="43"/>
        <v>-0.49999999997362493</v>
      </c>
      <c r="I115" s="2">
        <f t="shared" si="44"/>
        <v>-0.8660254037996663</v>
      </c>
      <c r="J115" s="2">
        <f t="shared" si="45"/>
        <v>0.25000000001318756</v>
      </c>
      <c r="K115" s="2">
        <f t="shared" si="46"/>
        <v>-0.43301270189983315</v>
      </c>
      <c r="L115" s="2">
        <f t="shared" si="47"/>
        <v>0.74999999998681244</v>
      </c>
      <c r="M115" s="2">
        <f t="shared" si="48"/>
        <v>0.24999999999340625</v>
      </c>
      <c r="N115" s="2">
        <f t="shared" si="49"/>
        <v>0.43301270191125391</v>
      </c>
      <c r="O115" s="2">
        <f t="shared" si="50"/>
        <v>-0.75000000000659373</v>
      </c>
      <c r="P115" s="2">
        <f t="shared" si="51"/>
        <v>-0.43301270186557089</v>
      </c>
      <c r="Q115" s="2">
        <f t="shared" si="52"/>
        <v>0.43301270187699165</v>
      </c>
      <c r="R115" s="2">
        <f t="shared" si="53"/>
        <v>0.24999999997362493</v>
      </c>
      <c r="S115" s="2">
        <f t="shared" si="54"/>
        <v>0.75000000002637512</v>
      </c>
      <c r="T115" s="5">
        <f t="shared" si="55"/>
        <v>135</v>
      </c>
      <c r="U115" s="2">
        <f t="shared" si="56"/>
        <v>-67.500000001780322</v>
      </c>
      <c r="V115" s="2">
        <f t="shared" si="57"/>
        <v>116.91342950987135</v>
      </c>
      <c r="W115" s="2">
        <f t="shared" si="58"/>
        <v>-67.499999996439371</v>
      </c>
      <c r="X115" s="2">
        <f t="shared" si="59"/>
        <v>-116.91342951295495</v>
      </c>
      <c r="Z115" s="2">
        <f t="shared" si="38"/>
        <v>138.77319285630111</v>
      </c>
      <c r="AA115" s="5">
        <f t="shared" si="60"/>
        <v>-1.2258064516128968</v>
      </c>
      <c r="AB115" s="5">
        <f t="shared" si="61"/>
        <v>-3.7731928563011081</v>
      </c>
      <c r="AC115" s="5">
        <f t="shared" si="62"/>
        <v>2.5473864046882113</v>
      </c>
      <c r="AD115" s="5">
        <f t="shared" si="73"/>
        <v>1.502601456815801</v>
      </c>
      <c r="AE115" s="5">
        <f t="shared" si="73"/>
        <v>14.236984330841715</v>
      </c>
      <c r="AF115" s="5">
        <f t="shared" si="73"/>
        <v>6.4891774947903311</v>
      </c>
      <c r="AG115" s="2">
        <f t="shared" si="39"/>
        <v>138.97037847553122</v>
      </c>
      <c r="AH115" s="2">
        <f t="shared" si="40"/>
        <v>135.96110048242193</v>
      </c>
      <c r="AI115" s="5">
        <f t="shared" si="63"/>
        <v>-3.9703784755312199</v>
      </c>
      <c r="AJ115" s="5">
        <f t="shared" si="64"/>
        <v>2.7445720239183231</v>
      </c>
      <c r="AK115" s="5">
        <f t="shared" si="65"/>
        <v>-0.96110048242192647</v>
      </c>
      <c r="AL115" s="5">
        <f t="shared" si="66"/>
        <v>-0.26470596919097034</v>
      </c>
      <c r="AM115" s="4">
        <f t="shared" si="67"/>
        <v>7.53267559447512</v>
      </c>
      <c r="AN115" s="4">
        <f t="shared" si="68"/>
        <v>7.006925012533094E-2</v>
      </c>
      <c r="AP115" s="4">
        <f t="shared" si="69"/>
        <v>0.61290322582261381</v>
      </c>
      <c r="AQ115" s="4">
        <f t="shared" si="70"/>
        <v>-1.0615795272102959</v>
      </c>
      <c r="AR115" s="4">
        <f t="shared" si="71"/>
        <v>0.61290322577411771</v>
      </c>
      <c r="AS115" s="4">
        <f t="shared" si="72"/>
        <v>1.0615795272382951</v>
      </c>
    </row>
    <row r="116" spans="1:45" x14ac:dyDescent="0.2">
      <c r="A116" s="1">
        <v>16.583333333335759</v>
      </c>
      <c r="B116" s="2">
        <v>152</v>
      </c>
      <c r="C116" s="5"/>
      <c r="E116" s="2">
        <v>1</v>
      </c>
      <c r="F116" s="2">
        <f t="shared" si="41"/>
        <v>-0.86602540377682036</v>
      </c>
      <c r="G116" s="2">
        <f t="shared" si="42"/>
        <v>-0.50000000001319522</v>
      </c>
      <c r="H116" s="2">
        <f t="shared" si="43"/>
        <v>0.49999999997360967</v>
      </c>
      <c r="I116" s="2">
        <f t="shared" si="44"/>
        <v>0.86602540379967508</v>
      </c>
      <c r="J116" s="2">
        <f t="shared" si="45"/>
        <v>0.74999999998680478</v>
      </c>
      <c r="K116" s="2">
        <f t="shared" si="46"/>
        <v>0.43301270189983759</v>
      </c>
      <c r="L116" s="2">
        <f t="shared" si="47"/>
        <v>0.25000000001319522</v>
      </c>
      <c r="M116" s="2">
        <f t="shared" si="48"/>
        <v>-0.43301270186555546</v>
      </c>
      <c r="N116" s="2">
        <f t="shared" si="49"/>
        <v>-0.7500000000065975</v>
      </c>
      <c r="O116" s="2">
        <f t="shared" si="50"/>
        <v>-0.43301270191126495</v>
      </c>
      <c r="P116" s="2">
        <f t="shared" si="51"/>
        <v>-0.24999999999340244</v>
      </c>
      <c r="Q116" s="2">
        <f t="shared" si="52"/>
        <v>0.43301270187698282</v>
      </c>
      <c r="R116" s="2">
        <f t="shared" si="53"/>
        <v>0.24999999997360967</v>
      </c>
      <c r="S116" s="2">
        <f t="shared" si="54"/>
        <v>0.75000000002639022</v>
      </c>
      <c r="T116" s="5">
        <f t="shared" si="55"/>
        <v>152</v>
      </c>
      <c r="U116" s="2">
        <f t="shared" si="56"/>
        <v>-131.63586137407668</v>
      </c>
      <c r="V116" s="2">
        <f t="shared" si="57"/>
        <v>-76.000000002005677</v>
      </c>
      <c r="W116" s="2">
        <f t="shared" si="58"/>
        <v>75.999999995988674</v>
      </c>
      <c r="X116" s="2">
        <f t="shared" si="59"/>
        <v>131.63586137755061</v>
      </c>
      <c r="Z116" s="2">
        <f t="shared" si="38"/>
        <v>137.29360072694874</v>
      </c>
      <c r="AA116" s="5">
        <f t="shared" si="60"/>
        <v>15.774193548387103</v>
      </c>
      <c r="AB116" s="5">
        <f t="shared" si="61"/>
        <v>14.706399273051261</v>
      </c>
      <c r="AC116" s="5">
        <f t="shared" si="62"/>
        <v>1.0677942753358423</v>
      </c>
      <c r="AD116" s="5">
        <f t="shared" si="73"/>
        <v>248.8251821019773</v>
      </c>
      <c r="AE116" s="5">
        <f t="shared" si="73"/>
        <v>216.27817957840264</v>
      </c>
      <c r="AF116" s="5">
        <f t="shared" si="73"/>
        <v>1.1401846144399965</v>
      </c>
      <c r="AG116" s="2">
        <f t="shared" si="39"/>
        <v>137.0964151077186</v>
      </c>
      <c r="AH116" s="2">
        <f t="shared" si="40"/>
        <v>136.35547172088218</v>
      </c>
      <c r="AI116" s="5">
        <f t="shared" si="63"/>
        <v>14.903584892281401</v>
      </c>
      <c r="AJ116" s="5">
        <f t="shared" si="64"/>
        <v>0.87060865610570204</v>
      </c>
      <c r="AK116" s="5">
        <f t="shared" si="65"/>
        <v>15.644528279117822</v>
      </c>
      <c r="AL116" s="5">
        <f t="shared" si="66"/>
        <v>0.12966526926928168</v>
      </c>
      <c r="AM116" s="4">
        <f t="shared" si="67"/>
        <v>0.75795943208617655</v>
      </c>
      <c r="AN116" s="4">
        <f t="shared" si="68"/>
        <v>1.6813082054675323E-2</v>
      </c>
      <c r="AP116" s="4">
        <f t="shared" si="69"/>
        <v>-13.660852336995656</v>
      </c>
      <c r="AQ116" s="4">
        <f t="shared" si="70"/>
        <v>-7.8870967744016953</v>
      </c>
      <c r="AR116" s="4">
        <f t="shared" si="71"/>
        <v>7.887096773777265</v>
      </c>
      <c r="AS116" s="4">
        <f t="shared" si="72"/>
        <v>13.66085233735617</v>
      </c>
    </row>
    <row r="117" spans="1:45" x14ac:dyDescent="0.2">
      <c r="A117" s="1">
        <v>16.833333333335759</v>
      </c>
      <c r="B117" s="2">
        <v>148</v>
      </c>
      <c r="C117" s="5"/>
      <c r="E117" s="2">
        <v>1</v>
      </c>
      <c r="F117" s="2">
        <f t="shared" si="41"/>
        <v>0.50000000001319056</v>
      </c>
      <c r="G117" s="2">
        <f t="shared" si="42"/>
        <v>-0.86602540377682313</v>
      </c>
      <c r="H117" s="2">
        <f t="shared" si="43"/>
        <v>-0.49999999997361899</v>
      </c>
      <c r="I117" s="2">
        <f t="shared" si="44"/>
        <v>-0.86602540379966975</v>
      </c>
      <c r="J117" s="2">
        <f t="shared" si="45"/>
        <v>0.25000000001319056</v>
      </c>
      <c r="K117" s="2">
        <f t="shared" si="46"/>
        <v>-0.43301270189983493</v>
      </c>
      <c r="L117" s="2">
        <f t="shared" si="47"/>
        <v>0.74999999998680955</v>
      </c>
      <c r="M117" s="2">
        <f t="shared" si="48"/>
        <v>-0.24999999999340478</v>
      </c>
      <c r="N117" s="2">
        <f t="shared" si="49"/>
        <v>-0.43301270191125824</v>
      </c>
      <c r="O117" s="2">
        <f t="shared" si="50"/>
        <v>0.75000000000659528</v>
      </c>
      <c r="P117" s="2">
        <f t="shared" si="51"/>
        <v>0.43301270186556495</v>
      </c>
      <c r="Q117" s="2">
        <f t="shared" si="52"/>
        <v>0.43301270187698826</v>
      </c>
      <c r="R117" s="2">
        <f t="shared" si="53"/>
        <v>0.24999999997361899</v>
      </c>
      <c r="S117" s="2">
        <f t="shared" si="54"/>
        <v>0.75000000002638101</v>
      </c>
      <c r="T117" s="5">
        <f t="shared" si="55"/>
        <v>148</v>
      </c>
      <c r="U117" s="2">
        <f t="shared" si="56"/>
        <v>74.000000001952202</v>
      </c>
      <c r="V117" s="2">
        <f t="shared" si="57"/>
        <v>-128.17175975896981</v>
      </c>
      <c r="W117" s="2">
        <f t="shared" si="58"/>
        <v>-73.99999999609561</v>
      </c>
      <c r="X117" s="2">
        <f t="shared" si="59"/>
        <v>-128.17175976235112</v>
      </c>
      <c r="Z117" s="2">
        <f t="shared" si="38"/>
        <v>133.14900810854272</v>
      </c>
      <c r="AA117" s="5">
        <f t="shared" si="60"/>
        <v>11.774193548387103</v>
      </c>
      <c r="AB117" s="5">
        <f t="shared" si="61"/>
        <v>14.850991891457284</v>
      </c>
      <c r="AC117" s="5">
        <f t="shared" si="62"/>
        <v>-3.0767983430701804</v>
      </c>
      <c r="AD117" s="5">
        <f t="shared" si="73"/>
        <v>138.63163371488048</v>
      </c>
      <c r="AE117" s="5">
        <f t="shared" si="73"/>
        <v>220.55196016012999</v>
      </c>
      <c r="AF117" s="5">
        <f t="shared" si="73"/>
        <v>9.4666880439194081</v>
      </c>
      <c r="AG117" s="2">
        <f t="shared" si="39"/>
        <v>133.34619372777286</v>
      </c>
      <c r="AH117" s="2">
        <f t="shared" si="40"/>
        <v>135.9611004824219</v>
      </c>
      <c r="AI117" s="5">
        <f t="shared" si="63"/>
        <v>14.653806272227143</v>
      </c>
      <c r="AJ117" s="5">
        <f t="shared" si="64"/>
        <v>-2.8796127238400402</v>
      </c>
      <c r="AK117" s="5">
        <f t="shared" si="65"/>
        <v>12.038899517578102</v>
      </c>
      <c r="AL117" s="5">
        <f t="shared" si="66"/>
        <v>-0.26470596919099876</v>
      </c>
      <c r="AM117" s="4">
        <f t="shared" si="67"/>
        <v>8.2921694393014551</v>
      </c>
      <c r="AN117" s="4">
        <f t="shared" si="68"/>
        <v>7.0069250125345983E-2</v>
      </c>
      <c r="AP117" s="4">
        <f t="shared" si="69"/>
        <v>5.8870967743488594</v>
      </c>
      <c r="AQ117" s="4">
        <f t="shared" si="70"/>
        <v>-10.196750721888407</v>
      </c>
      <c r="AR117" s="4">
        <f t="shared" si="71"/>
        <v>-5.8870967738829361</v>
      </c>
      <c r="AS117" s="4">
        <f t="shared" si="72"/>
        <v>-10.196750722157407</v>
      </c>
    </row>
    <row r="118" spans="1:45" x14ac:dyDescent="0.2">
      <c r="A118" s="1">
        <v>17.083333333335759</v>
      </c>
      <c r="B118" s="2">
        <v>144</v>
      </c>
      <c r="C118" s="5"/>
      <c r="E118" s="2">
        <v>1</v>
      </c>
      <c r="F118" s="2">
        <f t="shared" si="41"/>
        <v>0.86602540377681869</v>
      </c>
      <c r="G118" s="2">
        <f t="shared" si="42"/>
        <v>0.50000000001319811</v>
      </c>
      <c r="H118" s="2">
        <f t="shared" si="43"/>
        <v>0.49999999997360367</v>
      </c>
      <c r="I118" s="2">
        <f t="shared" si="44"/>
        <v>0.86602540379967863</v>
      </c>
      <c r="J118" s="2">
        <f t="shared" si="45"/>
        <v>0.74999999998680189</v>
      </c>
      <c r="K118" s="2">
        <f t="shared" si="46"/>
        <v>0.43301270189983926</v>
      </c>
      <c r="L118" s="2">
        <f t="shared" si="47"/>
        <v>0.25000000001319811</v>
      </c>
      <c r="M118" s="2">
        <f t="shared" si="48"/>
        <v>0.43301270186554947</v>
      </c>
      <c r="N118" s="2">
        <f t="shared" si="49"/>
        <v>0.75000000000659917</v>
      </c>
      <c r="O118" s="2">
        <f t="shared" si="50"/>
        <v>0.43301270191126923</v>
      </c>
      <c r="P118" s="2">
        <f t="shared" si="51"/>
        <v>0.24999999999340089</v>
      </c>
      <c r="Q118" s="2">
        <f t="shared" si="52"/>
        <v>0.43301270187697943</v>
      </c>
      <c r="R118" s="2">
        <f t="shared" si="53"/>
        <v>0.24999999997360367</v>
      </c>
      <c r="S118" s="2">
        <f t="shared" si="54"/>
        <v>0.75000000002639644</v>
      </c>
      <c r="T118" s="5">
        <f t="shared" si="55"/>
        <v>144</v>
      </c>
      <c r="U118" s="2">
        <f t="shared" si="56"/>
        <v>124.70765814386189</v>
      </c>
      <c r="V118" s="2">
        <f t="shared" si="57"/>
        <v>72.000000001900531</v>
      </c>
      <c r="W118" s="2">
        <f t="shared" si="58"/>
        <v>71.999999996198923</v>
      </c>
      <c r="X118" s="2">
        <f t="shared" si="59"/>
        <v>124.70765814715372</v>
      </c>
      <c r="Z118" s="2">
        <f t="shared" si="38"/>
        <v>135.41734271481565</v>
      </c>
      <c r="AA118" s="5">
        <f t="shared" si="60"/>
        <v>7.7741935483871032</v>
      </c>
      <c r="AB118" s="5">
        <f t="shared" si="61"/>
        <v>8.5826572851843537</v>
      </c>
      <c r="AC118" s="5">
        <f t="shared" si="62"/>
        <v>-0.80846373679725048</v>
      </c>
      <c r="AD118" s="5">
        <f t="shared" si="73"/>
        <v>60.438085327783661</v>
      </c>
      <c r="AE118" s="5">
        <f t="shared" si="73"/>
        <v>73.662006074928058</v>
      </c>
      <c r="AF118" s="5">
        <f t="shared" si="73"/>
        <v>0.65361361371617388</v>
      </c>
      <c r="AG118" s="2">
        <f t="shared" si="39"/>
        <v>135.22015709558551</v>
      </c>
      <c r="AH118" s="2">
        <f t="shared" si="40"/>
        <v>136.35547172088218</v>
      </c>
      <c r="AI118" s="5">
        <f t="shared" si="63"/>
        <v>8.7798429044144939</v>
      </c>
      <c r="AJ118" s="5">
        <f t="shared" si="64"/>
        <v>-1.0056493560273907</v>
      </c>
      <c r="AK118" s="5">
        <f t="shared" si="65"/>
        <v>7.6445282791178215</v>
      </c>
      <c r="AL118" s="5">
        <f t="shared" si="66"/>
        <v>0.12966526926928168</v>
      </c>
      <c r="AM118" s="4">
        <f t="shared" si="67"/>
        <v>1.0113306272783056</v>
      </c>
      <c r="AN118" s="4">
        <f t="shared" si="68"/>
        <v>1.6813082054675323E-2</v>
      </c>
      <c r="AP118" s="4">
        <f t="shared" si="69"/>
        <v>6.7326491067810803</v>
      </c>
      <c r="AQ118" s="4">
        <f t="shared" si="70"/>
        <v>3.8870967742961562</v>
      </c>
      <c r="AR118" s="4">
        <f t="shared" si="71"/>
        <v>3.8870967739883415</v>
      </c>
      <c r="AS118" s="4">
        <f t="shared" si="72"/>
        <v>6.7326491069587977</v>
      </c>
    </row>
    <row r="119" spans="1:45" x14ac:dyDescent="0.2">
      <c r="A119" s="1">
        <v>17.333333333335759</v>
      </c>
      <c r="B119" s="2">
        <v>132</v>
      </c>
      <c r="C119" s="5"/>
      <c r="E119" s="2">
        <v>1</v>
      </c>
      <c r="F119" s="2">
        <f t="shared" si="41"/>
        <v>-0.50000000001319345</v>
      </c>
      <c r="G119" s="2">
        <f t="shared" si="42"/>
        <v>0.86602540377682136</v>
      </c>
      <c r="H119" s="2">
        <f t="shared" si="43"/>
        <v>-0.499999999973613</v>
      </c>
      <c r="I119" s="2">
        <f t="shared" si="44"/>
        <v>-0.86602540379967319</v>
      </c>
      <c r="J119" s="2">
        <f t="shared" si="45"/>
        <v>0.25000000001319345</v>
      </c>
      <c r="K119" s="2">
        <f t="shared" si="46"/>
        <v>-0.43301270189983654</v>
      </c>
      <c r="L119" s="2">
        <f t="shared" si="47"/>
        <v>0.74999999998680644</v>
      </c>
      <c r="M119" s="2">
        <f t="shared" si="48"/>
        <v>0.24999999999340322</v>
      </c>
      <c r="N119" s="2">
        <f t="shared" si="49"/>
        <v>0.43301270191126245</v>
      </c>
      <c r="O119" s="2">
        <f t="shared" si="50"/>
        <v>-0.75000000000659672</v>
      </c>
      <c r="P119" s="2">
        <f t="shared" si="51"/>
        <v>-0.43301270186555885</v>
      </c>
      <c r="Q119" s="2">
        <f t="shared" si="52"/>
        <v>0.43301270187698476</v>
      </c>
      <c r="R119" s="2">
        <f t="shared" si="53"/>
        <v>0.249999999973613</v>
      </c>
      <c r="S119" s="2">
        <f t="shared" si="54"/>
        <v>0.750000000026387</v>
      </c>
      <c r="T119" s="5">
        <f t="shared" si="55"/>
        <v>132</v>
      </c>
      <c r="U119" s="2">
        <f t="shared" si="56"/>
        <v>-66.00000000174154</v>
      </c>
      <c r="V119" s="2">
        <f t="shared" si="57"/>
        <v>114.31535329854042</v>
      </c>
      <c r="W119" s="2">
        <f t="shared" si="58"/>
        <v>-65.99999999651692</v>
      </c>
      <c r="X119" s="2">
        <f t="shared" si="59"/>
        <v>-114.31535330155685</v>
      </c>
      <c r="Z119" s="2">
        <f t="shared" si="38"/>
        <v>138.77319285630111</v>
      </c>
      <c r="AA119" s="5">
        <f t="shared" si="60"/>
        <v>-4.2258064516128968</v>
      </c>
      <c r="AB119" s="5">
        <f t="shared" si="61"/>
        <v>-6.7731928563011081</v>
      </c>
      <c r="AC119" s="5">
        <f t="shared" si="62"/>
        <v>2.5473864046882113</v>
      </c>
      <c r="AD119" s="5">
        <f t="shared" si="73"/>
        <v>17.857440166493181</v>
      </c>
      <c r="AE119" s="5">
        <f t="shared" si="73"/>
        <v>45.876141468648363</v>
      </c>
      <c r="AF119" s="5">
        <f t="shared" si="73"/>
        <v>6.4891774947903311</v>
      </c>
      <c r="AG119" s="2">
        <f t="shared" si="39"/>
        <v>138.97037847553125</v>
      </c>
      <c r="AH119" s="2">
        <f t="shared" si="40"/>
        <v>135.9611004824219</v>
      </c>
      <c r="AI119" s="5">
        <f t="shared" si="63"/>
        <v>-6.9703784755312483</v>
      </c>
      <c r="AJ119" s="5">
        <f t="shared" si="64"/>
        <v>2.7445720239183515</v>
      </c>
      <c r="AK119" s="5">
        <f t="shared" si="65"/>
        <v>-3.9611004824218981</v>
      </c>
      <c r="AL119" s="5">
        <f t="shared" si="66"/>
        <v>-0.26470596919099876</v>
      </c>
      <c r="AM119" s="4">
        <f t="shared" si="67"/>
        <v>7.5326755944752763</v>
      </c>
      <c r="AN119" s="4">
        <f t="shared" si="68"/>
        <v>7.0069250125345983E-2</v>
      </c>
      <c r="AP119" s="4">
        <f t="shared" si="69"/>
        <v>2.1129032258622011</v>
      </c>
      <c r="AQ119" s="4">
        <f t="shared" si="70"/>
        <v>-3.6596557385407555</v>
      </c>
      <c r="AR119" s="4">
        <f t="shared" si="71"/>
        <v>2.112903225694942</v>
      </c>
      <c r="AS119" s="4">
        <f t="shared" si="72"/>
        <v>3.6596557386373232</v>
      </c>
    </row>
    <row r="120" spans="1:45" x14ac:dyDescent="0.2">
      <c r="A120" s="8">
        <v>17.708333333335759</v>
      </c>
      <c r="B120" s="9">
        <v>150</v>
      </c>
      <c r="C120" s="5"/>
      <c r="E120" s="2">
        <v>1</v>
      </c>
      <c r="F120" s="2">
        <f t="shared" si="41"/>
        <v>-0.2588190450877994</v>
      </c>
      <c r="G120" s="2">
        <f t="shared" si="42"/>
        <v>-0.96592582629301282</v>
      </c>
      <c r="H120" s="2">
        <f t="shared" si="43"/>
        <v>-0.86602540379967929</v>
      </c>
      <c r="I120" s="2">
        <f t="shared" si="44"/>
        <v>0.49999999997360245</v>
      </c>
      <c r="J120" s="2">
        <f t="shared" si="45"/>
        <v>6.6987298100160339E-2</v>
      </c>
      <c r="K120" s="2">
        <f t="shared" si="46"/>
        <v>0.24999999998680117</v>
      </c>
      <c r="L120" s="2">
        <f t="shared" si="47"/>
        <v>0.93301270189983954</v>
      </c>
      <c r="M120" s="2">
        <f t="shared" si="48"/>
        <v>0.22414386803320888</v>
      </c>
      <c r="N120" s="2">
        <f t="shared" si="49"/>
        <v>-0.1294095225370675</v>
      </c>
      <c r="O120" s="2">
        <f t="shared" si="50"/>
        <v>-0.48296291312100831</v>
      </c>
      <c r="P120" s="2">
        <f t="shared" si="51"/>
        <v>0.83651630375594532</v>
      </c>
      <c r="Q120" s="2">
        <f t="shared" si="52"/>
        <v>-0.43301270187697871</v>
      </c>
      <c r="R120" s="2">
        <f t="shared" si="53"/>
        <v>0.75000000002639755</v>
      </c>
      <c r="S120" s="2">
        <f t="shared" si="54"/>
        <v>0.24999999997360245</v>
      </c>
      <c r="T120" s="5">
        <f t="shared" si="55"/>
        <v>150</v>
      </c>
      <c r="U120" s="2">
        <f t="shared" si="56"/>
        <v>-38.822856763169909</v>
      </c>
      <c r="V120" s="2">
        <f t="shared" si="57"/>
        <v>-144.88887394395192</v>
      </c>
      <c r="W120" s="2">
        <f t="shared" si="58"/>
        <v>-129.9038105699519</v>
      </c>
      <c r="X120" s="2">
        <f t="shared" si="59"/>
        <v>74.999999996040373</v>
      </c>
      <c r="Z120" s="2">
        <f t="shared" si="38"/>
        <v>135.52270776522545</v>
      </c>
      <c r="AA120" s="5">
        <f t="shared" si="60"/>
        <v>13.774193548387103</v>
      </c>
      <c r="AB120" s="5">
        <f t="shared" si="61"/>
        <v>14.477292234774552</v>
      </c>
      <c r="AC120" s="5">
        <f t="shared" si="62"/>
        <v>-0.70309868638744888</v>
      </c>
      <c r="AD120" s="5">
        <f t="shared" si="73"/>
        <v>189.72840790842889</v>
      </c>
      <c r="AE120" s="5">
        <f t="shared" si="73"/>
        <v>209.59199045106354</v>
      </c>
      <c r="AF120" s="5">
        <f t="shared" si="73"/>
        <v>0.49434776279975617</v>
      </c>
      <c r="AG120" s="2">
        <f t="shared" si="39"/>
        <v>134.83319389657652</v>
      </c>
      <c r="AH120" s="2">
        <f t="shared" si="40"/>
        <v>136.84779997030097</v>
      </c>
      <c r="AI120" s="5">
        <f t="shared" si="63"/>
        <v>15.166806103423482</v>
      </c>
      <c r="AJ120" s="5">
        <f t="shared" si="64"/>
        <v>-1.3926125550363793</v>
      </c>
      <c r="AK120" s="5">
        <f t="shared" si="65"/>
        <v>13.152200029699031</v>
      </c>
      <c r="AL120" s="5">
        <f t="shared" si="66"/>
        <v>0.62199351868807184</v>
      </c>
      <c r="AM120" s="4">
        <f t="shared" si="67"/>
        <v>1.9393697284449525</v>
      </c>
      <c r="AN120" s="4">
        <f t="shared" si="68"/>
        <v>0.38687593728996877</v>
      </c>
      <c r="AP120" s="4">
        <f t="shared" si="69"/>
        <v>-3.5650236210480775</v>
      </c>
      <c r="AQ120" s="4">
        <f t="shared" si="70"/>
        <v>-13.3048492847457</v>
      </c>
      <c r="AR120" s="4">
        <f t="shared" si="71"/>
        <v>-11.928801529756878</v>
      </c>
      <c r="AS120" s="4">
        <f t="shared" si="72"/>
        <v>6.8870967738299465</v>
      </c>
    </row>
    <row r="121" spans="1:45" x14ac:dyDescent="0.2">
      <c r="A121" s="1">
        <v>18.083333333335759</v>
      </c>
      <c r="B121" s="2">
        <v>141</v>
      </c>
      <c r="C121" s="5"/>
      <c r="E121" s="2">
        <v>1</v>
      </c>
      <c r="F121" s="2">
        <f t="shared" si="41"/>
        <v>0.86602540377682236</v>
      </c>
      <c r="G121" s="2">
        <f t="shared" si="42"/>
        <v>0.50000000001319178</v>
      </c>
      <c r="H121" s="2">
        <f t="shared" si="43"/>
        <v>0.49999999997361644</v>
      </c>
      <c r="I121" s="2">
        <f t="shared" si="44"/>
        <v>0.86602540379967119</v>
      </c>
      <c r="J121" s="2">
        <f t="shared" si="45"/>
        <v>0.74999999998680822</v>
      </c>
      <c r="K121" s="2">
        <f t="shared" si="46"/>
        <v>0.43301270189983559</v>
      </c>
      <c r="L121" s="2">
        <f t="shared" si="47"/>
        <v>0.25000000001319178</v>
      </c>
      <c r="M121" s="2">
        <f t="shared" si="48"/>
        <v>0.43301270186556234</v>
      </c>
      <c r="N121" s="2">
        <f t="shared" si="49"/>
        <v>0.75000000000659583</v>
      </c>
      <c r="O121" s="2">
        <f t="shared" si="50"/>
        <v>0.43301270191126001</v>
      </c>
      <c r="P121" s="2">
        <f t="shared" si="51"/>
        <v>0.24999999999340411</v>
      </c>
      <c r="Q121" s="2">
        <f t="shared" si="52"/>
        <v>0.43301270187698676</v>
      </c>
      <c r="R121" s="2">
        <f t="shared" si="53"/>
        <v>0.24999999997361644</v>
      </c>
      <c r="S121" s="2">
        <f t="shared" si="54"/>
        <v>0.75000000002638356</v>
      </c>
      <c r="T121" s="5">
        <f t="shared" si="55"/>
        <v>141</v>
      </c>
      <c r="U121" s="2">
        <f t="shared" si="56"/>
        <v>122.10958193253195</v>
      </c>
      <c r="V121" s="2">
        <f t="shared" si="57"/>
        <v>70.500000001860045</v>
      </c>
      <c r="W121" s="2">
        <f t="shared" si="58"/>
        <v>70.499999996279911</v>
      </c>
      <c r="X121" s="2">
        <f t="shared" si="59"/>
        <v>122.10958193575364</v>
      </c>
      <c r="Z121" s="2">
        <f t="shared" si="38"/>
        <v>135.41734271481562</v>
      </c>
      <c r="AA121" s="5">
        <f t="shared" si="60"/>
        <v>4.7741935483871032</v>
      </c>
      <c r="AB121" s="5">
        <f t="shared" si="61"/>
        <v>5.5826572851843821</v>
      </c>
      <c r="AC121" s="5">
        <f t="shared" si="62"/>
        <v>-0.8084637367972789</v>
      </c>
      <c r="AD121" s="5">
        <f t="shared" si="73"/>
        <v>22.792924037461038</v>
      </c>
      <c r="AE121" s="5">
        <f t="shared" si="73"/>
        <v>31.166062363822256</v>
      </c>
      <c r="AF121" s="5">
        <f t="shared" si="73"/>
        <v>0.65361361371621984</v>
      </c>
      <c r="AG121" s="2">
        <f t="shared" si="39"/>
        <v>135.22015709558548</v>
      </c>
      <c r="AH121" s="2">
        <f t="shared" si="40"/>
        <v>136.35547172088218</v>
      </c>
      <c r="AI121" s="5">
        <f t="shared" si="63"/>
        <v>5.7798429044145223</v>
      </c>
      <c r="AJ121" s="5">
        <f t="shared" si="64"/>
        <v>-1.0056493560274191</v>
      </c>
      <c r="AK121" s="5">
        <f t="shared" si="65"/>
        <v>4.6445282791178215</v>
      </c>
      <c r="AL121" s="5">
        <f t="shared" si="66"/>
        <v>0.12966526926928168</v>
      </c>
      <c r="AM121" s="4">
        <f t="shared" si="67"/>
        <v>1.0113306272783629</v>
      </c>
      <c r="AN121" s="4">
        <f t="shared" si="68"/>
        <v>1.6813082054675323E-2</v>
      </c>
      <c r="AP121" s="4">
        <f t="shared" si="69"/>
        <v>4.1345728954506411</v>
      </c>
      <c r="AQ121" s="4">
        <f t="shared" si="70"/>
        <v>2.3870967742565319</v>
      </c>
      <c r="AR121" s="4">
        <f t="shared" si="71"/>
        <v>2.3870967740675915</v>
      </c>
      <c r="AS121" s="4">
        <f t="shared" si="72"/>
        <v>4.1345728955597263</v>
      </c>
    </row>
    <row r="122" spans="1:45" x14ac:dyDescent="0.2">
      <c r="A122" s="1">
        <v>18.333333333335759</v>
      </c>
      <c r="B122" s="2">
        <v>152</v>
      </c>
      <c r="C122" s="5"/>
      <c r="E122" s="2">
        <v>1</v>
      </c>
      <c r="F122" s="2">
        <f t="shared" si="41"/>
        <v>-0.50000000001318712</v>
      </c>
      <c r="G122" s="2">
        <f t="shared" si="42"/>
        <v>0.86602540377682502</v>
      </c>
      <c r="H122" s="2">
        <f t="shared" si="43"/>
        <v>-0.49999999997362576</v>
      </c>
      <c r="I122" s="2">
        <f t="shared" si="44"/>
        <v>-0.86602540379966586</v>
      </c>
      <c r="J122" s="2">
        <f t="shared" si="45"/>
        <v>0.25000000001318712</v>
      </c>
      <c r="K122" s="2">
        <f t="shared" si="46"/>
        <v>-0.43301270189983287</v>
      </c>
      <c r="L122" s="2">
        <f t="shared" si="47"/>
        <v>0.74999999998681277</v>
      </c>
      <c r="M122" s="2">
        <f t="shared" si="48"/>
        <v>0.24999999999340644</v>
      </c>
      <c r="N122" s="2">
        <f t="shared" si="49"/>
        <v>0.43301270191125329</v>
      </c>
      <c r="O122" s="2">
        <f t="shared" si="50"/>
        <v>-0.75000000000659361</v>
      </c>
      <c r="P122" s="2">
        <f t="shared" si="51"/>
        <v>-0.43301270186557173</v>
      </c>
      <c r="Q122" s="2">
        <f t="shared" si="52"/>
        <v>0.43301270187699215</v>
      </c>
      <c r="R122" s="2">
        <f t="shared" si="53"/>
        <v>0.24999999997362576</v>
      </c>
      <c r="S122" s="2">
        <f t="shared" si="54"/>
        <v>0.75000000002637435</v>
      </c>
      <c r="T122" s="5">
        <f t="shared" si="55"/>
        <v>152</v>
      </c>
      <c r="U122" s="2">
        <f t="shared" si="56"/>
        <v>-76.000000002004441</v>
      </c>
      <c r="V122" s="2">
        <f t="shared" si="57"/>
        <v>131.63586137407739</v>
      </c>
      <c r="W122" s="2">
        <f t="shared" si="58"/>
        <v>-75.999999995991118</v>
      </c>
      <c r="X122" s="2">
        <f t="shared" si="59"/>
        <v>-131.63586137754922</v>
      </c>
      <c r="Z122" s="2">
        <f t="shared" si="38"/>
        <v>138.77319285630111</v>
      </c>
      <c r="AA122" s="5">
        <f t="shared" si="60"/>
        <v>15.774193548387103</v>
      </c>
      <c r="AB122" s="5">
        <f t="shared" si="61"/>
        <v>13.226807143698892</v>
      </c>
      <c r="AC122" s="5">
        <f t="shared" si="62"/>
        <v>2.5473864046882113</v>
      </c>
      <c r="AD122" s="5">
        <f t="shared" si="73"/>
        <v>248.8251821019773</v>
      </c>
      <c r="AE122" s="5">
        <f t="shared" si="73"/>
        <v>174.94842721660405</v>
      </c>
      <c r="AF122" s="5">
        <f t="shared" si="73"/>
        <v>6.4891774947903311</v>
      </c>
      <c r="AG122" s="2">
        <f t="shared" si="39"/>
        <v>138.97037847553122</v>
      </c>
      <c r="AH122" s="2">
        <f t="shared" si="40"/>
        <v>135.96110048242193</v>
      </c>
      <c r="AI122" s="5">
        <f t="shared" si="63"/>
        <v>13.02962152446878</v>
      </c>
      <c r="AJ122" s="5">
        <f t="shared" si="64"/>
        <v>2.7445720239183231</v>
      </c>
      <c r="AK122" s="5">
        <f t="shared" si="65"/>
        <v>16.038899517578074</v>
      </c>
      <c r="AL122" s="5">
        <f t="shared" si="66"/>
        <v>-0.26470596919097034</v>
      </c>
      <c r="AM122" s="4">
        <f t="shared" si="67"/>
        <v>7.53267559447512</v>
      </c>
      <c r="AN122" s="4">
        <f t="shared" si="68"/>
        <v>7.006925012533094E-2</v>
      </c>
      <c r="AP122" s="4">
        <f t="shared" si="69"/>
        <v>-7.8870967744015674</v>
      </c>
      <c r="AQ122" s="4">
        <f t="shared" si="70"/>
        <v>13.660852336995729</v>
      </c>
      <c r="AR122" s="4">
        <f t="shared" si="71"/>
        <v>-7.8870967737775191</v>
      </c>
      <c r="AS122" s="4">
        <f t="shared" si="72"/>
        <v>-13.660852337356024</v>
      </c>
    </row>
    <row r="123" spans="1:45" x14ac:dyDescent="0.2">
      <c r="A123" s="1">
        <v>18.708333333335759</v>
      </c>
      <c r="B123" s="2">
        <v>141</v>
      </c>
      <c r="C123" s="5"/>
      <c r="E123" s="2">
        <v>1</v>
      </c>
      <c r="F123" s="2">
        <f t="shared" si="41"/>
        <v>-0.25881904508780651</v>
      </c>
      <c r="G123" s="2">
        <f t="shared" si="42"/>
        <v>-0.96592582629301094</v>
      </c>
      <c r="H123" s="2">
        <f t="shared" si="43"/>
        <v>-0.86602540379967197</v>
      </c>
      <c r="I123" s="2">
        <f t="shared" si="44"/>
        <v>0.49999999997361516</v>
      </c>
      <c r="J123" s="2">
        <f t="shared" si="45"/>
        <v>6.6987298100164017E-2</v>
      </c>
      <c r="K123" s="2">
        <f t="shared" si="46"/>
        <v>0.24999999998680755</v>
      </c>
      <c r="L123" s="2">
        <f t="shared" si="47"/>
        <v>0.93301270189983598</v>
      </c>
      <c r="M123" s="2">
        <f t="shared" si="48"/>
        <v>0.22414386803321315</v>
      </c>
      <c r="N123" s="2">
        <f t="shared" si="49"/>
        <v>-0.12940952253707436</v>
      </c>
      <c r="O123" s="2">
        <f t="shared" si="50"/>
        <v>-0.48296291312101969</v>
      </c>
      <c r="P123" s="2">
        <f t="shared" si="51"/>
        <v>0.83651630375593655</v>
      </c>
      <c r="Q123" s="2">
        <f t="shared" si="52"/>
        <v>-0.43301270187698604</v>
      </c>
      <c r="R123" s="2">
        <f t="shared" si="53"/>
        <v>0.75000000002638489</v>
      </c>
      <c r="S123" s="2">
        <f t="shared" si="54"/>
        <v>0.24999999997361516</v>
      </c>
      <c r="T123" s="5">
        <f t="shared" si="55"/>
        <v>141</v>
      </c>
      <c r="U123" s="2">
        <f t="shared" si="56"/>
        <v>-36.49348535738072</v>
      </c>
      <c r="V123" s="2">
        <f t="shared" si="57"/>
        <v>-136.19554150731454</v>
      </c>
      <c r="W123" s="2">
        <f t="shared" si="58"/>
        <v>-122.10958193575375</v>
      </c>
      <c r="X123" s="2">
        <f t="shared" si="59"/>
        <v>70.49999999627974</v>
      </c>
      <c r="Z123" s="2">
        <f t="shared" si="38"/>
        <v>135.52270776522548</v>
      </c>
      <c r="AA123" s="5">
        <f t="shared" si="60"/>
        <v>4.7741935483871032</v>
      </c>
      <c r="AB123" s="5">
        <f t="shared" si="61"/>
        <v>5.4772922347745236</v>
      </c>
      <c r="AC123" s="5">
        <f t="shared" si="62"/>
        <v>-0.70309868638742046</v>
      </c>
      <c r="AD123" s="5">
        <f t="shared" si="73"/>
        <v>22.792924037461038</v>
      </c>
      <c r="AE123" s="5">
        <f t="shared" si="73"/>
        <v>30.000730225121295</v>
      </c>
      <c r="AF123" s="5">
        <f t="shared" si="73"/>
        <v>0.49434776279971621</v>
      </c>
      <c r="AG123" s="2">
        <f t="shared" si="39"/>
        <v>134.83319389657655</v>
      </c>
      <c r="AH123" s="2">
        <f t="shared" si="40"/>
        <v>136.84779997030097</v>
      </c>
      <c r="AI123" s="5">
        <f t="shared" si="63"/>
        <v>6.166806103423454</v>
      </c>
      <c r="AJ123" s="5">
        <f t="shared" si="64"/>
        <v>-1.3926125550363508</v>
      </c>
      <c r="AK123" s="5">
        <f t="shared" si="65"/>
        <v>4.1522000296990313</v>
      </c>
      <c r="AL123" s="5">
        <f t="shared" si="66"/>
        <v>0.62199351868807184</v>
      </c>
      <c r="AM123" s="4">
        <f t="shared" si="67"/>
        <v>1.9393697284448732</v>
      </c>
      <c r="AN123" s="4">
        <f t="shared" si="68"/>
        <v>0.38687593728996877</v>
      </c>
      <c r="AP123" s="4">
        <f t="shared" si="69"/>
        <v>-1.2356522152579166</v>
      </c>
      <c r="AQ123" s="4">
        <f t="shared" si="70"/>
        <v>-4.6115168481085744</v>
      </c>
      <c r="AR123" s="4">
        <f t="shared" si="71"/>
        <v>-4.1345728955597298</v>
      </c>
      <c r="AS123" s="4">
        <f t="shared" si="72"/>
        <v>2.3870967740675852</v>
      </c>
    </row>
    <row r="124" spans="1:45" x14ac:dyDescent="0.2">
      <c r="A124" s="1">
        <v>19.083333333335759</v>
      </c>
      <c r="B124" s="2">
        <v>139</v>
      </c>
      <c r="C124" s="5"/>
      <c r="E124" s="2">
        <v>1</v>
      </c>
      <c r="F124" s="2">
        <f t="shared" si="41"/>
        <v>0.86602540377681891</v>
      </c>
      <c r="G124" s="2">
        <f t="shared" si="42"/>
        <v>0.50000000001319778</v>
      </c>
      <c r="H124" s="2">
        <f t="shared" si="43"/>
        <v>0.49999999997360456</v>
      </c>
      <c r="I124" s="2">
        <f t="shared" si="44"/>
        <v>0.86602540379967807</v>
      </c>
      <c r="J124" s="2">
        <f t="shared" si="45"/>
        <v>0.74999999998680222</v>
      </c>
      <c r="K124" s="2">
        <f t="shared" si="46"/>
        <v>0.43301270189983909</v>
      </c>
      <c r="L124" s="2">
        <f t="shared" si="47"/>
        <v>0.25000000001319778</v>
      </c>
      <c r="M124" s="2">
        <f t="shared" si="48"/>
        <v>0.43301270186555035</v>
      </c>
      <c r="N124" s="2">
        <f t="shared" si="49"/>
        <v>0.75000000000659883</v>
      </c>
      <c r="O124" s="2">
        <f t="shared" si="50"/>
        <v>0.43301270191126867</v>
      </c>
      <c r="P124" s="2">
        <f t="shared" si="51"/>
        <v>0.24999999999340117</v>
      </c>
      <c r="Q124" s="2">
        <f t="shared" si="52"/>
        <v>0.43301270187697993</v>
      </c>
      <c r="R124" s="2">
        <f t="shared" si="53"/>
        <v>0.24999999997360456</v>
      </c>
      <c r="S124" s="2">
        <f t="shared" si="54"/>
        <v>0.75000000002639544</v>
      </c>
      <c r="T124" s="5">
        <f t="shared" si="55"/>
        <v>139</v>
      </c>
      <c r="U124" s="2">
        <f t="shared" si="56"/>
        <v>120.37753112497784</v>
      </c>
      <c r="V124" s="2">
        <f t="shared" si="57"/>
        <v>69.500000001834493</v>
      </c>
      <c r="W124" s="2">
        <f t="shared" si="58"/>
        <v>69.499999996331027</v>
      </c>
      <c r="X124" s="2">
        <f t="shared" si="59"/>
        <v>120.37753112815525</v>
      </c>
      <c r="Z124" s="2">
        <f t="shared" si="38"/>
        <v>135.41734271481565</v>
      </c>
      <c r="AA124" s="5">
        <f t="shared" si="60"/>
        <v>2.7741935483871032</v>
      </c>
      <c r="AB124" s="5">
        <f t="shared" si="61"/>
        <v>3.5826572851843537</v>
      </c>
      <c r="AC124" s="5">
        <f t="shared" si="62"/>
        <v>-0.80846373679725048</v>
      </c>
      <c r="AD124" s="5">
        <f t="shared" si="73"/>
        <v>7.696149843912627</v>
      </c>
      <c r="AE124" s="5">
        <f t="shared" si="73"/>
        <v>12.835433223084523</v>
      </c>
      <c r="AF124" s="5">
        <f t="shared" si="73"/>
        <v>0.65361361371617388</v>
      </c>
      <c r="AG124" s="2">
        <f t="shared" si="39"/>
        <v>135.22015709558551</v>
      </c>
      <c r="AH124" s="2">
        <f t="shared" si="40"/>
        <v>136.35547172088218</v>
      </c>
      <c r="AI124" s="5">
        <f t="shared" si="63"/>
        <v>3.7798429044144939</v>
      </c>
      <c r="AJ124" s="5">
        <f t="shared" si="64"/>
        <v>-1.0056493560273907</v>
      </c>
      <c r="AK124" s="5">
        <f t="shared" si="65"/>
        <v>2.6445282791178215</v>
      </c>
      <c r="AL124" s="5">
        <f t="shared" si="66"/>
        <v>0.12966526926928168</v>
      </c>
      <c r="AM124" s="4">
        <f t="shared" si="67"/>
        <v>1.0113306272783056</v>
      </c>
      <c r="AN124" s="4">
        <f t="shared" si="68"/>
        <v>1.6813082054675323E-2</v>
      </c>
      <c r="AP124" s="4">
        <f t="shared" si="69"/>
        <v>2.4025220878969868</v>
      </c>
      <c r="AQ124" s="4">
        <f t="shared" si="70"/>
        <v>1.3870967742301648</v>
      </c>
      <c r="AR124" s="4">
        <f t="shared" si="71"/>
        <v>1.3870967741203255</v>
      </c>
      <c r="AS124" s="4">
        <f t="shared" si="72"/>
        <v>2.4025220879604028</v>
      </c>
    </row>
    <row r="125" spans="1:45" x14ac:dyDescent="0.2">
      <c r="A125" s="1">
        <v>19.333333333335759</v>
      </c>
      <c r="B125" s="2">
        <v>148</v>
      </c>
      <c r="C125" s="5"/>
      <c r="E125" s="2">
        <v>1</v>
      </c>
      <c r="F125" s="2">
        <f t="shared" si="41"/>
        <v>-0.500000000013193</v>
      </c>
      <c r="G125" s="2">
        <f t="shared" si="42"/>
        <v>0.86602540377682158</v>
      </c>
      <c r="H125" s="2">
        <f t="shared" si="43"/>
        <v>-0.49999999997361388</v>
      </c>
      <c r="I125" s="2">
        <f t="shared" si="44"/>
        <v>-0.86602540379967274</v>
      </c>
      <c r="J125" s="2">
        <f t="shared" si="45"/>
        <v>0.250000000013193</v>
      </c>
      <c r="K125" s="2">
        <f t="shared" si="46"/>
        <v>-0.43301270189983626</v>
      </c>
      <c r="L125" s="2">
        <f t="shared" si="47"/>
        <v>0.74999999998680689</v>
      </c>
      <c r="M125" s="2">
        <f t="shared" si="48"/>
        <v>0.24999999999340344</v>
      </c>
      <c r="N125" s="2">
        <f t="shared" si="49"/>
        <v>0.43301270191126184</v>
      </c>
      <c r="O125" s="2">
        <f t="shared" si="50"/>
        <v>-0.7500000000065965</v>
      </c>
      <c r="P125" s="2">
        <f t="shared" si="51"/>
        <v>-0.43301270186555973</v>
      </c>
      <c r="Q125" s="2">
        <f t="shared" si="52"/>
        <v>0.43301270187698532</v>
      </c>
      <c r="R125" s="2">
        <f t="shared" si="53"/>
        <v>0.24999999997361388</v>
      </c>
      <c r="S125" s="2">
        <f t="shared" si="54"/>
        <v>0.75000000002638623</v>
      </c>
      <c r="T125" s="5">
        <f t="shared" si="55"/>
        <v>148</v>
      </c>
      <c r="U125" s="2">
        <f t="shared" si="56"/>
        <v>-74.000000001952571</v>
      </c>
      <c r="V125" s="2">
        <f t="shared" si="57"/>
        <v>128.17175975896959</v>
      </c>
      <c r="W125" s="2">
        <f t="shared" si="58"/>
        <v>-73.999999996094857</v>
      </c>
      <c r="X125" s="2">
        <f t="shared" si="59"/>
        <v>-128.17175976235157</v>
      </c>
      <c r="Z125" s="2">
        <f t="shared" si="38"/>
        <v>138.77319285630111</v>
      </c>
      <c r="AA125" s="5">
        <f t="shared" si="60"/>
        <v>11.774193548387103</v>
      </c>
      <c r="AB125" s="5">
        <f t="shared" si="61"/>
        <v>9.2268071436988919</v>
      </c>
      <c r="AC125" s="5">
        <f t="shared" si="62"/>
        <v>2.5473864046882113</v>
      </c>
      <c r="AD125" s="5">
        <f t="shared" si="73"/>
        <v>138.63163371488048</v>
      </c>
      <c r="AE125" s="5">
        <f t="shared" si="73"/>
        <v>85.13397006701291</v>
      </c>
      <c r="AF125" s="5">
        <f t="shared" si="73"/>
        <v>6.4891774947903311</v>
      </c>
      <c r="AG125" s="2">
        <f t="shared" si="39"/>
        <v>138.97037847553125</v>
      </c>
      <c r="AH125" s="2">
        <f t="shared" si="40"/>
        <v>135.9611004824219</v>
      </c>
      <c r="AI125" s="5">
        <f t="shared" si="63"/>
        <v>9.0296215244687517</v>
      </c>
      <c r="AJ125" s="5">
        <f t="shared" si="64"/>
        <v>2.7445720239183515</v>
      </c>
      <c r="AK125" s="5">
        <f t="shared" si="65"/>
        <v>12.038899517578102</v>
      </c>
      <c r="AL125" s="5">
        <f t="shared" si="66"/>
        <v>-0.26470596919099876</v>
      </c>
      <c r="AM125" s="4">
        <f t="shared" si="67"/>
        <v>7.5326755944752763</v>
      </c>
      <c r="AN125" s="4">
        <f t="shared" si="68"/>
        <v>7.0069250125345983E-2</v>
      </c>
      <c r="AP125" s="4">
        <f t="shared" si="69"/>
        <v>-5.8870967743488887</v>
      </c>
      <c r="AQ125" s="4">
        <f t="shared" si="70"/>
        <v>10.196750721888389</v>
      </c>
      <c r="AR125" s="4">
        <f t="shared" si="71"/>
        <v>-5.8870967738828766</v>
      </c>
      <c r="AS125" s="4">
        <f t="shared" si="72"/>
        <v>-10.196750722157443</v>
      </c>
    </row>
    <row r="126" spans="1:45" x14ac:dyDescent="0.2">
      <c r="A126" s="8">
        <v>19.708333333335759</v>
      </c>
      <c r="B126" s="9">
        <v>130</v>
      </c>
      <c r="C126" s="5"/>
      <c r="E126" s="2">
        <v>1</v>
      </c>
      <c r="F126" s="2">
        <f t="shared" si="41"/>
        <v>-0.2588190450877999</v>
      </c>
      <c r="G126" s="2">
        <f t="shared" si="42"/>
        <v>-0.96592582629301271</v>
      </c>
      <c r="H126" s="2">
        <f t="shared" si="43"/>
        <v>-0.86602540379967885</v>
      </c>
      <c r="I126" s="2">
        <f t="shared" si="44"/>
        <v>0.49999999997360328</v>
      </c>
      <c r="J126" s="2">
        <f t="shared" si="45"/>
        <v>6.6987298100160603E-2</v>
      </c>
      <c r="K126" s="2">
        <f t="shared" si="46"/>
        <v>0.24999999998680164</v>
      </c>
      <c r="L126" s="2">
        <f t="shared" si="47"/>
        <v>0.93301270189983931</v>
      </c>
      <c r="M126" s="2">
        <f t="shared" si="48"/>
        <v>0.22414386803320921</v>
      </c>
      <c r="N126" s="2">
        <f t="shared" si="49"/>
        <v>-0.12940952253706797</v>
      </c>
      <c r="O126" s="2">
        <f t="shared" si="50"/>
        <v>-0.48296291312100909</v>
      </c>
      <c r="P126" s="2">
        <f t="shared" si="51"/>
        <v>0.83651630375594477</v>
      </c>
      <c r="Q126" s="2">
        <f t="shared" si="52"/>
        <v>-0.43301270187697921</v>
      </c>
      <c r="R126" s="2">
        <f t="shared" si="53"/>
        <v>0.75000000002639677</v>
      </c>
      <c r="S126" s="2">
        <f t="shared" si="54"/>
        <v>0.24999999997360328</v>
      </c>
      <c r="T126" s="5">
        <f t="shared" si="55"/>
        <v>130</v>
      </c>
      <c r="U126" s="2">
        <f t="shared" si="56"/>
        <v>-33.64647586141399</v>
      </c>
      <c r="V126" s="2">
        <f t="shared" si="57"/>
        <v>-125.57035741809165</v>
      </c>
      <c r="W126" s="2">
        <f t="shared" si="58"/>
        <v>-112.58330249395826</v>
      </c>
      <c r="X126" s="2">
        <f t="shared" si="59"/>
        <v>64.99999999656842</v>
      </c>
      <c r="Z126" s="2">
        <f t="shared" si="38"/>
        <v>135.52270776522545</v>
      </c>
      <c r="AA126" s="5">
        <f t="shared" si="60"/>
        <v>-6.2258064516128968</v>
      </c>
      <c r="AB126" s="5">
        <f t="shared" si="61"/>
        <v>-5.5227077652254479</v>
      </c>
      <c r="AC126" s="5">
        <f t="shared" si="62"/>
        <v>-0.70309868638744888</v>
      </c>
      <c r="AD126" s="5">
        <f t="shared" si="73"/>
        <v>38.760665972944771</v>
      </c>
      <c r="AE126" s="5">
        <f t="shared" si="73"/>
        <v>30.500301060081462</v>
      </c>
      <c r="AF126" s="5">
        <f t="shared" si="73"/>
        <v>0.49434776279975617</v>
      </c>
      <c r="AG126" s="2">
        <f t="shared" si="39"/>
        <v>134.83319389657652</v>
      </c>
      <c r="AH126" s="2">
        <f t="shared" si="40"/>
        <v>136.84779997030097</v>
      </c>
      <c r="AI126" s="5">
        <f t="shared" si="63"/>
        <v>-4.8331938965765175</v>
      </c>
      <c r="AJ126" s="5">
        <f t="shared" si="64"/>
        <v>-1.3926125550363793</v>
      </c>
      <c r="AK126" s="5">
        <f t="shared" si="65"/>
        <v>-6.8477999703009687</v>
      </c>
      <c r="AL126" s="5">
        <f t="shared" si="66"/>
        <v>0.62199351868807184</v>
      </c>
      <c r="AM126" s="4">
        <f t="shared" si="67"/>
        <v>1.9393697284449525</v>
      </c>
      <c r="AN126" s="4">
        <f t="shared" si="68"/>
        <v>0.38687593728996877</v>
      </c>
      <c r="AP126" s="4">
        <f t="shared" si="69"/>
        <v>1.611357280707914</v>
      </c>
      <c r="AQ126" s="4">
        <f t="shared" si="70"/>
        <v>6.0136672411145566</v>
      </c>
      <c r="AR126" s="4">
        <f t="shared" si="71"/>
        <v>5.3917065462367049</v>
      </c>
      <c r="AS126" s="4">
        <f t="shared" si="72"/>
        <v>-3.1129032256421074</v>
      </c>
    </row>
    <row r="127" spans="1:45" x14ac:dyDescent="0.2">
      <c r="A127" s="1">
        <v>20.083333333335759</v>
      </c>
      <c r="B127" s="2">
        <v>140</v>
      </c>
      <c r="C127" s="5"/>
      <c r="E127" s="2">
        <v>1</v>
      </c>
      <c r="F127" s="2">
        <f t="shared" si="41"/>
        <v>0.86602540377682258</v>
      </c>
      <c r="G127" s="2">
        <f t="shared" si="42"/>
        <v>0.50000000001319134</v>
      </c>
      <c r="H127" s="2">
        <f t="shared" si="43"/>
        <v>0.49999999997361727</v>
      </c>
      <c r="I127" s="2">
        <f t="shared" si="44"/>
        <v>0.86602540379967075</v>
      </c>
      <c r="J127" s="2">
        <f t="shared" si="45"/>
        <v>0.74999999998680855</v>
      </c>
      <c r="K127" s="2">
        <f t="shared" si="46"/>
        <v>0.43301270189983532</v>
      </c>
      <c r="L127" s="2">
        <f t="shared" si="47"/>
        <v>0.25000000001319134</v>
      </c>
      <c r="M127" s="2">
        <f t="shared" si="48"/>
        <v>0.43301270186556318</v>
      </c>
      <c r="N127" s="2">
        <f t="shared" si="49"/>
        <v>0.75000000000659572</v>
      </c>
      <c r="O127" s="2">
        <f t="shared" si="50"/>
        <v>0.4330127019112594</v>
      </c>
      <c r="P127" s="2">
        <f t="shared" si="51"/>
        <v>0.2499999999934043</v>
      </c>
      <c r="Q127" s="2">
        <f t="shared" si="52"/>
        <v>0.43301270187698726</v>
      </c>
      <c r="R127" s="2">
        <f t="shared" si="53"/>
        <v>0.24999999997361727</v>
      </c>
      <c r="S127" s="2">
        <f t="shared" si="54"/>
        <v>0.75000000002638278</v>
      </c>
      <c r="T127" s="5">
        <f t="shared" si="55"/>
        <v>140</v>
      </c>
      <c r="U127" s="2">
        <f t="shared" si="56"/>
        <v>121.24355652875516</v>
      </c>
      <c r="V127" s="2">
        <f t="shared" si="57"/>
        <v>70.000000001846786</v>
      </c>
      <c r="W127" s="2">
        <f t="shared" si="58"/>
        <v>69.999999996306414</v>
      </c>
      <c r="X127" s="2">
        <f t="shared" si="59"/>
        <v>121.2435565319539</v>
      </c>
      <c r="Z127" s="2">
        <f t="shared" si="38"/>
        <v>135.41734271481562</v>
      </c>
      <c r="AA127" s="5">
        <f t="shared" si="60"/>
        <v>3.7741935483871032</v>
      </c>
      <c r="AB127" s="5">
        <f t="shared" si="61"/>
        <v>4.5826572851843821</v>
      </c>
      <c r="AC127" s="5">
        <f t="shared" si="62"/>
        <v>-0.8084637367972789</v>
      </c>
      <c r="AD127" s="5">
        <f t="shared" si="73"/>
        <v>14.244536940686833</v>
      </c>
      <c r="AE127" s="5">
        <f t="shared" si="73"/>
        <v>21.000747793453492</v>
      </c>
      <c r="AF127" s="5">
        <f t="shared" si="73"/>
        <v>0.65361361371621984</v>
      </c>
      <c r="AG127" s="2">
        <f t="shared" si="39"/>
        <v>135.22015709558548</v>
      </c>
      <c r="AH127" s="2">
        <f t="shared" si="40"/>
        <v>136.35547172088218</v>
      </c>
      <c r="AI127" s="5">
        <f t="shared" si="63"/>
        <v>4.7798429044145223</v>
      </c>
      <c r="AJ127" s="5">
        <f t="shared" si="64"/>
        <v>-1.0056493560274191</v>
      </c>
      <c r="AK127" s="5">
        <f t="shared" si="65"/>
        <v>3.6445282791178215</v>
      </c>
      <c r="AL127" s="5">
        <f t="shared" si="66"/>
        <v>0.12966526926928168</v>
      </c>
      <c r="AM127" s="4">
        <f t="shared" si="67"/>
        <v>1.0113306272783629</v>
      </c>
      <c r="AN127" s="4">
        <f t="shared" si="68"/>
        <v>1.6813082054675323E-2</v>
      </c>
      <c r="AP127" s="4">
        <f t="shared" si="69"/>
        <v>3.2685474916738197</v>
      </c>
      <c r="AQ127" s="4">
        <f t="shared" si="70"/>
        <v>1.8870967742433382</v>
      </c>
      <c r="AR127" s="4">
        <f t="shared" si="71"/>
        <v>1.8870967740939781</v>
      </c>
      <c r="AS127" s="4">
        <f t="shared" si="72"/>
        <v>3.268547491760053</v>
      </c>
    </row>
    <row r="128" spans="1:45" x14ac:dyDescent="0.2">
      <c r="A128" s="1">
        <v>20.333333333335759</v>
      </c>
      <c r="B128" s="2">
        <v>168</v>
      </c>
      <c r="C128" s="5"/>
      <c r="E128" s="2">
        <v>1</v>
      </c>
      <c r="F128" s="2">
        <f t="shared" si="41"/>
        <v>-0.50000000001318667</v>
      </c>
      <c r="G128" s="2">
        <f t="shared" si="42"/>
        <v>0.86602540377682524</v>
      </c>
      <c r="H128" s="2">
        <f t="shared" si="43"/>
        <v>-0.4999999999736266</v>
      </c>
      <c r="I128" s="2">
        <f t="shared" si="44"/>
        <v>-0.86602540379966531</v>
      </c>
      <c r="J128" s="2">
        <f t="shared" si="45"/>
        <v>0.25000000001318667</v>
      </c>
      <c r="K128" s="2">
        <f t="shared" si="46"/>
        <v>-0.4330127018998326</v>
      </c>
      <c r="L128" s="2">
        <f t="shared" si="47"/>
        <v>0.74999999998681322</v>
      </c>
      <c r="M128" s="2">
        <f t="shared" si="48"/>
        <v>0.24999999999340664</v>
      </c>
      <c r="N128" s="2">
        <f t="shared" si="49"/>
        <v>0.43301270191125263</v>
      </c>
      <c r="O128" s="2">
        <f t="shared" si="50"/>
        <v>-0.75000000000659328</v>
      </c>
      <c r="P128" s="2">
        <f t="shared" si="51"/>
        <v>-0.43301270186557256</v>
      </c>
      <c r="Q128" s="2">
        <f t="shared" si="52"/>
        <v>0.43301270187699259</v>
      </c>
      <c r="R128" s="2">
        <f t="shared" si="53"/>
        <v>0.2499999999736266</v>
      </c>
      <c r="S128" s="2">
        <f t="shared" si="54"/>
        <v>0.75000000002637335</v>
      </c>
      <c r="T128" s="5">
        <f t="shared" si="55"/>
        <v>168</v>
      </c>
      <c r="U128" s="2">
        <f t="shared" si="56"/>
        <v>-84.000000002215359</v>
      </c>
      <c r="V128" s="2">
        <f t="shared" si="57"/>
        <v>145.49226783450663</v>
      </c>
      <c r="W128" s="2">
        <f t="shared" si="58"/>
        <v>-83.999999995569269</v>
      </c>
      <c r="X128" s="2">
        <f t="shared" si="59"/>
        <v>-145.49226783834376</v>
      </c>
      <c r="Z128" s="2">
        <f t="shared" si="38"/>
        <v>138.77319285630111</v>
      </c>
      <c r="AA128" s="5">
        <f t="shared" si="60"/>
        <v>31.774193548387103</v>
      </c>
      <c r="AB128" s="5">
        <f t="shared" si="61"/>
        <v>29.226807143698892</v>
      </c>
      <c r="AC128" s="5">
        <f t="shared" si="62"/>
        <v>2.5473864046882113</v>
      </c>
      <c r="AD128" s="5">
        <f t="shared" si="73"/>
        <v>1009.5993756503647</v>
      </c>
      <c r="AE128" s="5">
        <f t="shared" si="73"/>
        <v>854.20625581496859</v>
      </c>
      <c r="AF128" s="5">
        <f t="shared" si="73"/>
        <v>6.4891774947903311</v>
      </c>
      <c r="AG128" s="2">
        <f t="shared" si="39"/>
        <v>138.97037847553122</v>
      </c>
      <c r="AH128" s="2">
        <f t="shared" si="40"/>
        <v>135.96110048242193</v>
      </c>
      <c r="AI128" s="5">
        <f t="shared" si="63"/>
        <v>29.02962152446878</v>
      </c>
      <c r="AJ128" s="5">
        <f t="shared" si="64"/>
        <v>2.7445720239183231</v>
      </c>
      <c r="AK128" s="5">
        <f t="shared" si="65"/>
        <v>32.038899517578074</v>
      </c>
      <c r="AL128" s="5">
        <f t="shared" si="66"/>
        <v>-0.26470596919097034</v>
      </c>
      <c r="AM128" s="4">
        <f t="shared" si="67"/>
        <v>7.53267559447512</v>
      </c>
      <c r="AN128" s="4">
        <f t="shared" si="68"/>
        <v>7.006925012533094E-2</v>
      </c>
      <c r="AP128" s="4">
        <f t="shared" si="69"/>
        <v>-15.887096774612548</v>
      </c>
      <c r="AQ128" s="4">
        <f t="shared" si="70"/>
        <v>27.517258797424937</v>
      </c>
      <c r="AR128" s="4">
        <f t="shared" si="71"/>
        <v>-15.887096773355559</v>
      </c>
      <c r="AS128" s="4">
        <f t="shared" si="72"/>
        <v>-27.51725879815066</v>
      </c>
    </row>
    <row r="129" spans="1:45" x14ac:dyDescent="0.2">
      <c r="A129" s="1">
        <v>20.708333333335759</v>
      </c>
      <c r="B129" s="2">
        <v>139</v>
      </c>
      <c r="C129" s="5"/>
      <c r="E129" s="2">
        <v>1</v>
      </c>
      <c r="F129" s="2">
        <f t="shared" si="41"/>
        <v>-0.25881904508780701</v>
      </c>
      <c r="G129" s="2">
        <f t="shared" si="42"/>
        <v>-0.96592582629301083</v>
      </c>
      <c r="H129" s="2">
        <f t="shared" si="43"/>
        <v>-0.86602540379967152</v>
      </c>
      <c r="I129" s="2">
        <f t="shared" si="44"/>
        <v>0.49999999997361599</v>
      </c>
      <c r="J129" s="2">
        <f t="shared" si="45"/>
        <v>6.698729810016428E-2</v>
      </c>
      <c r="K129" s="2">
        <f t="shared" si="46"/>
        <v>0.249999999986808</v>
      </c>
      <c r="L129" s="2">
        <f t="shared" si="47"/>
        <v>0.93301270189983576</v>
      </c>
      <c r="M129" s="2">
        <f t="shared" si="48"/>
        <v>0.22414386803321346</v>
      </c>
      <c r="N129" s="2">
        <f t="shared" si="49"/>
        <v>-0.12940952253707483</v>
      </c>
      <c r="O129" s="2">
        <f t="shared" si="50"/>
        <v>-0.48296291312102041</v>
      </c>
      <c r="P129" s="2">
        <f t="shared" si="51"/>
        <v>0.83651630375593611</v>
      </c>
      <c r="Q129" s="2">
        <f t="shared" si="52"/>
        <v>-0.43301270187698654</v>
      </c>
      <c r="R129" s="2">
        <f t="shared" si="53"/>
        <v>0.75000000002638412</v>
      </c>
      <c r="S129" s="2">
        <f t="shared" si="54"/>
        <v>0.24999999997361599</v>
      </c>
      <c r="T129" s="5">
        <f t="shared" si="55"/>
        <v>139</v>
      </c>
      <c r="U129" s="2">
        <f t="shared" si="56"/>
        <v>-35.975847267205175</v>
      </c>
      <c r="V129" s="2">
        <f t="shared" si="57"/>
        <v>-134.26368985472851</v>
      </c>
      <c r="W129" s="2">
        <f t="shared" si="58"/>
        <v>-120.37753112815435</v>
      </c>
      <c r="X129" s="2">
        <f t="shared" si="59"/>
        <v>69.499999996332619</v>
      </c>
      <c r="Z129" s="2">
        <f t="shared" si="38"/>
        <v>135.52270776522548</v>
      </c>
      <c r="AA129" s="5">
        <f t="shared" si="60"/>
        <v>2.7741935483871032</v>
      </c>
      <c r="AB129" s="5">
        <f t="shared" si="61"/>
        <v>3.4772922347745236</v>
      </c>
      <c r="AC129" s="5">
        <f t="shared" si="62"/>
        <v>-0.70309868638742046</v>
      </c>
      <c r="AD129" s="5">
        <f t="shared" si="73"/>
        <v>7.696149843912627</v>
      </c>
      <c r="AE129" s="5">
        <f t="shared" si="73"/>
        <v>12.0915612860232</v>
      </c>
      <c r="AF129" s="5">
        <f t="shared" si="73"/>
        <v>0.49434776279971621</v>
      </c>
      <c r="AG129" s="2">
        <f t="shared" si="39"/>
        <v>134.83319389657655</v>
      </c>
      <c r="AH129" s="2">
        <f t="shared" si="40"/>
        <v>136.84779997030097</v>
      </c>
      <c r="AI129" s="5">
        <f t="shared" si="63"/>
        <v>4.166806103423454</v>
      </c>
      <c r="AJ129" s="5">
        <f t="shared" si="64"/>
        <v>-1.3926125550363508</v>
      </c>
      <c r="AK129" s="5">
        <f t="shared" si="65"/>
        <v>2.1522000296990313</v>
      </c>
      <c r="AL129" s="5">
        <f t="shared" si="66"/>
        <v>0.62199351868807184</v>
      </c>
      <c r="AM129" s="4">
        <f t="shared" si="67"/>
        <v>1.9393697284448732</v>
      </c>
      <c r="AN129" s="4">
        <f t="shared" si="68"/>
        <v>0.38687593728996877</v>
      </c>
      <c r="AP129" s="4">
        <f t="shared" si="69"/>
        <v>-0.718014125082305</v>
      </c>
      <c r="AQ129" s="4">
        <f t="shared" si="70"/>
        <v>-2.6796651955225523</v>
      </c>
      <c r="AR129" s="4">
        <f t="shared" si="71"/>
        <v>-2.4025220879603846</v>
      </c>
      <c r="AS129" s="4">
        <f t="shared" si="72"/>
        <v>1.3870967741203573</v>
      </c>
    </row>
    <row r="130" spans="1:45" x14ac:dyDescent="0.2">
      <c r="A130" s="1">
        <v>21.083333333335759</v>
      </c>
      <c r="B130" s="2">
        <v>148</v>
      </c>
      <c r="C130" s="5"/>
      <c r="E130" s="2">
        <v>1</v>
      </c>
      <c r="F130" s="2">
        <f t="shared" si="41"/>
        <v>0.86602540377682624</v>
      </c>
      <c r="G130" s="2">
        <f t="shared" si="42"/>
        <v>0.50000000001318501</v>
      </c>
      <c r="H130" s="2">
        <f t="shared" si="43"/>
        <v>0.49999999997362998</v>
      </c>
      <c r="I130" s="2">
        <f t="shared" si="44"/>
        <v>0.86602540379966342</v>
      </c>
      <c r="J130" s="2">
        <f t="shared" si="45"/>
        <v>0.74999999998681488</v>
      </c>
      <c r="K130" s="2">
        <f t="shared" si="46"/>
        <v>0.43301270189983165</v>
      </c>
      <c r="L130" s="2">
        <f t="shared" si="47"/>
        <v>0.25000000001318501</v>
      </c>
      <c r="M130" s="2">
        <f t="shared" si="48"/>
        <v>0.433012701865576</v>
      </c>
      <c r="N130" s="2">
        <f t="shared" si="49"/>
        <v>0.7500000000065925</v>
      </c>
      <c r="O130" s="2">
        <f t="shared" si="50"/>
        <v>0.43301270191125024</v>
      </c>
      <c r="P130" s="2">
        <f t="shared" si="51"/>
        <v>0.2499999999934075</v>
      </c>
      <c r="Q130" s="2">
        <f t="shared" si="52"/>
        <v>0.43301270187699459</v>
      </c>
      <c r="R130" s="2">
        <f t="shared" si="53"/>
        <v>0.24999999997362998</v>
      </c>
      <c r="S130" s="2">
        <f t="shared" si="54"/>
        <v>0.75000000002637013</v>
      </c>
      <c r="T130" s="5">
        <f t="shared" si="55"/>
        <v>148</v>
      </c>
      <c r="U130" s="2">
        <f t="shared" si="56"/>
        <v>128.1717597589703</v>
      </c>
      <c r="V130" s="2">
        <f t="shared" si="57"/>
        <v>74.000000001951378</v>
      </c>
      <c r="W130" s="2">
        <f t="shared" si="58"/>
        <v>73.999999996097245</v>
      </c>
      <c r="X130" s="2">
        <f t="shared" si="59"/>
        <v>128.17175976235018</v>
      </c>
      <c r="Z130" s="2">
        <f t="shared" ref="Z130:Z156" si="74">$P$251+$P$252*$F130+$P$253*$G130+$P$254*$H130+$P$255*$I130</f>
        <v>135.41734271481556</v>
      </c>
      <c r="AA130" s="5">
        <f t="shared" si="60"/>
        <v>11.774193548387103</v>
      </c>
      <c r="AB130" s="5">
        <f t="shared" si="61"/>
        <v>12.582657285184439</v>
      </c>
      <c r="AC130" s="5">
        <f t="shared" si="62"/>
        <v>-0.80846373679733574</v>
      </c>
      <c r="AD130" s="5">
        <f t="shared" si="73"/>
        <v>138.63163371488048</v>
      </c>
      <c r="AE130" s="5">
        <f t="shared" si="73"/>
        <v>158.32326435640505</v>
      </c>
      <c r="AF130" s="5">
        <f t="shared" si="73"/>
        <v>0.65361361371631177</v>
      </c>
      <c r="AG130" s="2">
        <f t="shared" ref="AG130:AG156" si="75">$P$251+$P$252*$F130+$P$253*$G130</f>
        <v>135.22015709558545</v>
      </c>
      <c r="AH130" s="2">
        <f t="shared" ref="AH130:AH156" si="76">$P$251+$P$254*$H130+$P$255*$I130</f>
        <v>136.35547172088215</v>
      </c>
      <c r="AI130" s="5">
        <f t="shared" si="63"/>
        <v>12.779842904414551</v>
      </c>
      <c r="AJ130" s="5">
        <f t="shared" si="64"/>
        <v>-1.0056493560274475</v>
      </c>
      <c r="AK130" s="5">
        <f t="shared" si="65"/>
        <v>11.64452827911785</v>
      </c>
      <c r="AL130" s="5">
        <f t="shared" si="66"/>
        <v>0.12966526926925326</v>
      </c>
      <c r="AM130" s="4">
        <f t="shared" si="67"/>
        <v>1.0113306272784199</v>
      </c>
      <c r="AN130" s="4">
        <f t="shared" si="68"/>
        <v>1.6813082054667954E-2</v>
      </c>
      <c r="AP130" s="4">
        <f t="shared" si="69"/>
        <v>10.196750721888444</v>
      </c>
      <c r="AQ130" s="4">
        <f t="shared" si="70"/>
        <v>5.8870967743487945</v>
      </c>
      <c r="AR130" s="4">
        <f t="shared" si="71"/>
        <v>5.8870967738830657</v>
      </c>
      <c r="AS130" s="4">
        <f t="shared" si="72"/>
        <v>10.196750722157333</v>
      </c>
    </row>
    <row r="131" spans="1:45" x14ac:dyDescent="0.2">
      <c r="A131" s="1">
        <v>21.333333333335759</v>
      </c>
      <c r="B131" s="2">
        <v>166</v>
      </c>
      <c r="C131" s="5"/>
      <c r="E131" s="2">
        <v>1</v>
      </c>
      <c r="F131" s="2">
        <f t="shared" ref="F131:F156" si="77">COS(2*PI()*A131)</f>
        <v>-0.50000000001318035</v>
      </c>
      <c r="G131" s="2">
        <f t="shared" ref="G131:G156" si="78">SIN(2*PI()*A131)</f>
        <v>0.86602540377682902</v>
      </c>
      <c r="H131" s="2">
        <f t="shared" ref="H131:H156" si="79">COS(4*PI()*A131)</f>
        <v>-0.49999999997363936</v>
      </c>
      <c r="I131" s="2">
        <f t="shared" ref="I131:I156" si="80">SIN(4*PI()*A131)</f>
        <v>-0.86602540379965798</v>
      </c>
      <c r="J131" s="2">
        <f t="shared" ref="J131:J156" si="81">F131^2</f>
        <v>0.25000000001318035</v>
      </c>
      <c r="K131" s="2">
        <f t="shared" ref="K131:K156" si="82">F131*G131</f>
        <v>-0.43301270189982904</v>
      </c>
      <c r="L131" s="2">
        <f t="shared" ref="L131:L156" si="83">G131^2</f>
        <v>0.74999999998681977</v>
      </c>
      <c r="M131" s="2">
        <f t="shared" ref="M131:M156" si="84">F131*H131</f>
        <v>0.24999999999340985</v>
      </c>
      <c r="N131" s="2">
        <f t="shared" ref="N131:N156" si="85">F131*I131</f>
        <v>0.43301270191124352</v>
      </c>
      <c r="O131" s="2">
        <f t="shared" ref="O131:O156" si="86">G131*I131</f>
        <v>-0.75000000000659017</v>
      </c>
      <c r="P131" s="2">
        <f t="shared" ref="P131:P156" si="87">H131*G131</f>
        <v>-0.43301270186558555</v>
      </c>
      <c r="Q131" s="2">
        <f t="shared" ref="Q131:Q156" si="88">H131*I131</f>
        <v>0.43301270187700003</v>
      </c>
      <c r="R131" s="2">
        <f t="shared" ref="R131:R156" si="89">H131^2</f>
        <v>0.24999999997363936</v>
      </c>
      <c r="S131" s="2">
        <f t="shared" ref="S131:S156" si="90">I131^2</f>
        <v>0.75000000002636069</v>
      </c>
      <c r="T131" s="5">
        <f t="shared" ref="T131:T156" si="91">B131</f>
        <v>166</v>
      </c>
      <c r="U131" s="2">
        <f t="shared" ref="U131:U156" si="92">B131*F131</f>
        <v>-83.000000002187932</v>
      </c>
      <c r="V131" s="2">
        <f t="shared" ref="V131:V156" si="93">B131*G131</f>
        <v>143.76021702695363</v>
      </c>
      <c r="W131" s="2">
        <f t="shared" ref="W131:W156" si="94">B131*H131</f>
        <v>-82.999999995624137</v>
      </c>
      <c r="X131" s="2">
        <f t="shared" ref="X131:X156" si="95">B131*I131</f>
        <v>-143.76021703074323</v>
      </c>
      <c r="Z131" s="2">
        <f t="shared" si="74"/>
        <v>138.77319285630111</v>
      </c>
      <c r="AA131" s="5">
        <f t="shared" ref="AA131:AA156" si="96">B131-$B$251</f>
        <v>29.774193548387103</v>
      </c>
      <c r="AB131" s="5">
        <f t="shared" ref="AB131:AB156" si="97">B131-Z131</f>
        <v>27.226807143698892</v>
      </c>
      <c r="AC131" s="5">
        <f t="shared" ref="AC131:AC156" si="98">Z131-$B$251</f>
        <v>2.5473864046882113</v>
      </c>
      <c r="AD131" s="5">
        <f t="shared" si="73"/>
        <v>886.50260145681625</v>
      </c>
      <c r="AE131" s="5">
        <f t="shared" si="73"/>
        <v>741.29902724017302</v>
      </c>
      <c r="AF131" s="5">
        <f t="shared" si="73"/>
        <v>6.4891774947903311</v>
      </c>
      <c r="AG131" s="2">
        <f t="shared" si="75"/>
        <v>138.97037847553122</v>
      </c>
      <c r="AH131" s="2">
        <f t="shared" si="76"/>
        <v>135.96110048242193</v>
      </c>
      <c r="AI131" s="5">
        <f t="shared" ref="AI131:AI156" si="99">B131-AG131</f>
        <v>27.02962152446878</v>
      </c>
      <c r="AJ131" s="5">
        <f t="shared" ref="AJ131:AJ156" si="100">AG131-$B$251</f>
        <v>2.7445720239183231</v>
      </c>
      <c r="AK131" s="5">
        <f t="shared" ref="AK131:AK156" si="101">B131-AH131</f>
        <v>30.038899517578074</v>
      </c>
      <c r="AL131" s="5">
        <f t="shared" ref="AL131:AL156" si="102">AH131-$B$251</f>
        <v>-0.26470596919097034</v>
      </c>
      <c r="AM131" s="4">
        <f t="shared" ref="AM131:AM156" si="103">AJ131^2</f>
        <v>7.53267559447512</v>
      </c>
      <c r="AN131" s="4">
        <f t="shared" ref="AN131:AN156" si="104">AL131^2</f>
        <v>7.006925012533094E-2</v>
      </c>
      <c r="AP131" s="4">
        <f t="shared" ref="AP131:AP156" si="105">AA131*F131</f>
        <v>-14.887096774585986</v>
      </c>
      <c r="AQ131" s="4">
        <f t="shared" ref="AQ131:AQ156" si="106">AA131*G131</f>
        <v>25.785207989871399</v>
      </c>
      <c r="AR131" s="4">
        <f t="shared" ref="AR131:AR156" si="107">AA131*H131</f>
        <v>-14.887096773408684</v>
      </c>
      <c r="AS131" s="4">
        <f t="shared" ref="AS131:AS156" si="108">AA131*I131</f>
        <v>-25.785207990551111</v>
      </c>
    </row>
    <row r="132" spans="1:45" x14ac:dyDescent="0.2">
      <c r="A132" s="8">
        <v>21.708333333335759</v>
      </c>
      <c r="B132" s="9">
        <v>138</v>
      </c>
      <c r="C132" s="5"/>
      <c r="E132" s="2">
        <v>1</v>
      </c>
      <c r="F132" s="2">
        <f t="shared" si="77"/>
        <v>-0.25881904508780035</v>
      </c>
      <c r="G132" s="2">
        <f t="shared" si="78"/>
        <v>-0.9659258262930126</v>
      </c>
      <c r="H132" s="2">
        <f t="shared" si="79"/>
        <v>-0.86602540379967829</v>
      </c>
      <c r="I132" s="2">
        <f t="shared" si="80"/>
        <v>0.49999999997360411</v>
      </c>
      <c r="J132" s="2">
        <f t="shared" si="81"/>
        <v>6.6987298100160825E-2</v>
      </c>
      <c r="K132" s="2">
        <f t="shared" si="82"/>
        <v>0.24999999998680203</v>
      </c>
      <c r="L132" s="2">
        <f t="shared" si="83"/>
        <v>0.9330127018998392</v>
      </c>
      <c r="M132" s="2">
        <f t="shared" si="84"/>
        <v>0.22414386803320943</v>
      </c>
      <c r="N132" s="2">
        <f t="shared" si="85"/>
        <v>-0.12940952253706842</v>
      </c>
      <c r="O132" s="2">
        <f t="shared" si="86"/>
        <v>-0.48296291312100981</v>
      </c>
      <c r="P132" s="2">
        <f t="shared" si="87"/>
        <v>0.8365163037559441</v>
      </c>
      <c r="Q132" s="2">
        <f t="shared" si="88"/>
        <v>-0.43301270187697966</v>
      </c>
      <c r="R132" s="2">
        <f t="shared" si="89"/>
        <v>0.75000000002639589</v>
      </c>
      <c r="S132" s="2">
        <f t="shared" si="90"/>
        <v>0.24999999997360411</v>
      </c>
      <c r="T132" s="5">
        <f t="shared" si="91"/>
        <v>138</v>
      </c>
      <c r="U132" s="2">
        <f t="shared" si="92"/>
        <v>-35.717028222116447</v>
      </c>
      <c r="V132" s="2">
        <f t="shared" si="93"/>
        <v>-133.29776402843575</v>
      </c>
      <c r="W132" s="2">
        <f t="shared" si="94"/>
        <v>-119.5115057243556</v>
      </c>
      <c r="X132" s="2">
        <f t="shared" si="95"/>
        <v>68.999999996357374</v>
      </c>
      <c r="Z132" s="2">
        <f t="shared" si="74"/>
        <v>135.52270776522545</v>
      </c>
      <c r="AA132" s="5">
        <f t="shared" si="96"/>
        <v>1.7741935483871032</v>
      </c>
      <c r="AB132" s="5">
        <f t="shared" si="97"/>
        <v>2.4772922347745521</v>
      </c>
      <c r="AC132" s="5">
        <f t="shared" si="98"/>
        <v>-0.70309868638744888</v>
      </c>
      <c r="AD132" s="5">
        <f t="shared" si="73"/>
        <v>3.1477627471384202</v>
      </c>
      <c r="AE132" s="5">
        <f t="shared" si="73"/>
        <v>6.1369768164742942</v>
      </c>
      <c r="AF132" s="5">
        <f t="shared" si="73"/>
        <v>0.49434776279975617</v>
      </c>
      <c r="AG132" s="2">
        <f t="shared" si="75"/>
        <v>134.83319389657652</v>
      </c>
      <c r="AH132" s="2">
        <f t="shared" si="76"/>
        <v>136.84779997030097</v>
      </c>
      <c r="AI132" s="5">
        <f t="shared" si="99"/>
        <v>3.1668061034234825</v>
      </c>
      <c r="AJ132" s="5">
        <f t="shared" si="100"/>
        <v>-1.3926125550363793</v>
      </c>
      <c r="AK132" s="5">
        <f t="shared" si="101"/>
        <v>1.1522000296990313</v>
      </c>
      <c r="AL132" s="5">
        <f t="shared" si="102"/>
        <v>0.62199351868807184</v>
      </c>
      <c r="AM132" s="4">
        <f t="shared" si="103"/>
        <v>1.9393697284449525</v>
      </c>
      <c r="AN132" s="4">
        <f t="shared" si="104"/>
        <v>0.38687593728996877</v>
      </c>
      <c r="AP132" s="4">
        <f t="shared" si="105"/>
        <v>-0.45919507999448617</v>
      </c>
      <c r="AQ132" s="4">
        <f t="shared" si="106"/>
        <v>-1.7137393692295446</v>
      </c>
      <c r="AR132" s="4">
        <f t="shared" si="107"/>
        <v>-1.536496684160725</v>
      </c>
      <c r="AS132" s="4">
        <f t="shared" si="108"/>
        <v>0.88709677414672017</v>
      </c>
    </row>
    <row r="133" spans="1:45" x14ac:dyDescent="0.2">
      <c r="A133" s="1">
        <v>22.083333333335759</v>
      </c>
      <c r="B133" s="2">
        <v>132</v>
      </c>
      <c r="C133" s="5"/>
      <c r="E133" s="2">
        <v>1</v>
      </c>
      <c r="F133" s="2">
        <f t="shared" si="77"/>
        <v>0.86602540377682291</v>
      </c>
      <c r="G133" s="2">
        <f t="shared" si="78"/>
        <v>0.500000000013191</v>
      </c>
      <c r="H133" s="2">
        <f t="shared" si="79"/>
        <v>0.4999999999736181</v>
      </c>
      <c r="I133" s="2">
        <f t="shared" si="80"/>
        <v>0.86602540379967019</v>
      </c>
      <c r="J133" s="2">
        <f t="shared" si="81"/>
        <v>0.74999999998680911</v>
      </c>
      <c r="K133" s="2">
        <f t="shared" si="82"/>
        <v>0.43301270189983521</v>
      </c>
      <c r="L133" s="2">
        <f t="shared" si="83"/>
        <v>0.250000000013191</v>
      </c>
      <c r="M133" s="2">
        <f t="shared" si="84"/>
        <v>0.43301270186556406</v>
      </c>
      <c r="N133" s="2">
        <f t="shared" si="85"/>
        <v>0.7500000000065955</v>
      </c>
      <c r="O133" s="2">
        <f t="shared" si="86"/>
        <v>0.43301270191125885</v>
      </c>
      <c r="P133" s="2">
        <f t="shared" si="87"/>
        <v>0.24999999999340455</v>
      </c>
      <c r="Q133" s="2">
        <f t="shared" si="88"/>
        <v>0.4330127018769877</v>
      </c>
      <c r="R133" s="2">
        <f t="shared" si="89"/>
        <v>0.2499999999736181</v>
      </c>
      <c r="S133" s="2">
        <f t="shared" si="90"/>
        <v>0.75000000002638179</v>
      </c>
      <c r="T133" s="5">
        <f t="shared" si="91"/>
        <v>132</v>
      </c>
      <c r="U133" s="2">
        <f t="shared" si="92"/>
        <v>114.31535329854063</v>
      </c>
      <c r="V133" s="2">
        <f t="shared" si="93"/>
        <v>66.000000001741213</v>
      </c>
      <c r="W133" s="2">
        <f t="shared" si="94"/>
        <v>65.999999996517587</v>
      </c>
      <c r="X133" s="2">
        <f t="shared" si="95"/>
        <v>114.31535330155647</v>
      </c>
      <c r="Z133" s="2">
        <f t="shared" si="74"/>
        <v>135.41734271481562</v>
      </c>
      <c r="AA133" s="5">
        <f t="shared" si="96"/>
        <v>-4.2258064516128968</v>
      </c>
      <c r="AB133" s="5">
        <f t="shared" si="97"/>
        <v>-3.4173427148156179</v>
      </c>
      <c r="AC133" s="5">
        <f t="shared" si="98"/>
        <v>-0.8084637367972789</v>
      </c>
      <c r="AD133" s="5">
        <f t="shared" si="73"/>
        <v>17.857440166493181</v>
      </c>
      <c r="AE133" s="5">
        <f t="shared" si="73"/>
        <v>11.678231230503378</v>
      </c>
      <c r="AF133" s="5">
        <f t="shared" si="73"/>
        <v>0.65361361371621984</v>
      </c>
      <c r="AG133" s="2">
        <f t="shared" si="75"/>
        <v>135.22015709558548</v>
      </c>
      <c r="AH133" s="2">
        <f t="shared" si="76"/>
        <v>136.35547172088218</v>
      </c>
      <c r="AI133" s="5">
        <f t="shared" si="99"/>
        <v>-3.2201570955854777</v>
      </c>
      <c r="AJ133" s="5">
        <f t="shared" si="100"/>
        <v>-1.0056493560274191</v>
      </c>
      <c r="AK133" s="5">
        <f t="shared" si="101"/>
        <v>-4.3554717208821785</v>
      </c>
      <c r="AL133" s="5">
        <f t="shared" si="102"/>
        <v>0.12966526926928168</v>
      </c>
      <c r="AM133" s="4">
        <f t="shared" si="103"/>
        <v>1.0113306272783629</v>
      </c>
      <c r="AN133" s="4">
        <f t="shared" si="104"/>
        <v>1.6813082054675323E-2</v>
      </c>
      <c r="AP133" s="4">
        <f t="shared" si="105"/>
        <v>-3.6596557385407622</v>
      </c>
      <c r="AQ133" s="4">
        <f t="shared" si="106"/>
        <v>-2.1129032258621909</v>
      </c>
      <c r="AR133" s="4">
        <f t="shared" si="107"/>
        <v>-2.1129032256949638</v>
      </c>
      <c r="AS133" s="4">
        <f t="shared" si="108"/>
        <v>-3.6596557386373103</v>
      </c>
    </row>
    <row r="134" spans="1:45" x14ac:dyDescent="0.2">
      <c r="A134" s="1">
        <v>22.333333333335759</v>
      </c>
      <c r="B134" s="2">
        <v>148</v>
      </c>
      <c r="C134" s="5"/>
      <c r="E134" s="2">
        <v>1</v>
      </c>
      <c r="F134" s="2">
        <f t="shared" si="77"/>
        <v>-0.50000000001318623</v>
      </c>
      <c r="G134" s="2">
        <f t="shared" si="78"/>
        <v>0.86602540377682558</v>
      </c>
      <c r="H134" s="2">
        <f t="shared" si="79"/>
        <v>-0.49999999997362743</v>
      </c>
      <c r="I134" s="2">
        <f t="shared" si="80"/>
        <v>-0.86602540379966486</v>
      </c>
      <c r="J134" s="2">
        <f t="shared" si="81"/>
        <v>0.25000000001318623</v>
      </c>
      <c r="K134" s="2">
        <f t="shared" si="82"/>
        <v>-0.43301270189983238</v>
      </c>
      <c r="L134" s="2">
        <f t="shared" si="83"/>
        <v>0.74999999998681377</v>
      </c>
      <c r="M134" s="2">
        <f t="shared" si="84"/>
        <v>0.24999999999340683</v>
      </c>
      <c r="N134" s="2">
        <f t="shared" si="85"/>
        <v>0.43301270191125202</v>
      </c>
      <c r="O134" s="2">
        <f t="shared" si="86"/>
        <v>-0.75000000000659317</v>
      </c>
      <c r="P134" s="2">
        <f t="shared" si="87"/>
        <v>-0.43301270186557345</v>
      </c>
      <c r="Q134" s="2">
        <f t="shared" si="88"/>
        <v>0.43301270187699309</v>
      </c>
      <c r="R134" s="2">
        <f t="shared" si="89"/>
        <v>0.24999999997362743</v>
      </c>
      <c r="S134" s="2">
        <f t="shared" si="90"/>
        <v>0.75000000002637257</v>
      </c>
      <c r="T134" s="5">
        <f t="shared" si="91"/>
        <v>148</v>
      </c>
      <c r="U134" s="2">
        <f t="shared" si="92"/>
        <v>-74.000000001951562</v>
      </c>
      <c r="V134" s="2">
        <f t="shared" si="93"/>
        <v>128.17175975897018</v>
      </c>
      <c r="W134" s="2">
        <f t="shared" si="94"/>
        <v>-73.999999996096861</v>
      </c>
      <c r="X134" s="2">
        <f t="shared" si="95"/>
        <v>-128.1717597623504</v>
      </c>
      <c r="Z134" s="2">
        <f t="shared" si="74"/>
        <v>138.77319285630111</v>
      </c>
      <c r="AA134" s="5">
        <f t="shared" si="96"/>
        <v>11.774193548387103</v>
      </c>
      <c r="AB134" s="5">
        <f t="shared" si="97"/>
        <v>9.2268071436988919</v>
      </c>
      <c r="AC134" s="5">
        <f t="shared" si="98"/>
        <v>2.5473864046882113</v>
      </c>
      <c r="AD134" s="5">
        <f t="shared" si="73"/>
        <v>138.63163371488048</v>
      </c>
      <c r="AE134" s="5">
        <f t="shared" si="73"/>
        <v>85.13397006701291</v>
      </c>
      <c r="AF134" s="5">
        <f t="shared" si="73"/>
        <v>6.4891774947903311</v>
      </c>
      <c r="AG134" s="2">
        <f t="shared" si="75"/>
        <v>138.97037847553122</v>
      </c>
      <c r="AH134" s="2">
        <f t="shared" si="76"/>
        <v>135.96110048242193</v>
      </c>
      <c r="AI134" s="5">
        <f t="shared" si="99"/>
        <v>9.0296215244687801</v>
      </c>
      <c r="AJ134" s="5">
        <f t="shared" si="100"/>
        <v>2.7445720239183231</v>
      </c>
      <c r="AK134" s="5">
        <f t="shared" si="101"/>
        <v>12.038899517578074</v>
      </c>
      <c r="AL134" s="5">
        <f t="shared" si="102"/>
        <v>-0.26470596919097034</v>
      </c>
      <c r="AM134" s="4">
        <f t="shared" si="103"/>
        <v>7.53267559447512</v>
      </c>
      <c r="AN134" s="4">
        <f t="shared" si="104"/>
        <v>7.006925012533094E-2</v>
      </c>
      <c r="AP134" s="4">
        <f t="shared" si="105"/>
        <v>-5.8870967743488087</v>
      </c>
      <c r="AQ134" s="4">
        <f t="shared" si="106"/>
        <v>10.196750721888435</v>
      </c>
      <c r="AR134" s="4">
        <f t="shared" si="107"/>
        <v>-5.8870967738830355</v>
      </c>
      <c r="AS134" s="4">
        <f t="shared" si="108"/>
        <v>-10.196750722157351</v>
      </c>
    </row>
    <row r="135" spans="1:45" x14ac:dyDescent="0.2">
      <c r="A135" s="1">
        <v>22.708333333335759</v>
      </c>
      <c r="B135" s="2">
        <v>140</v>
      </c>
      <c r="C135" s="5"/>
      <c r="E135" s="2">
        <v>1</v>
      </c>
      <c r="F135" s="2">
        <f t="shared" si="77"/>
        <v>-0.25881904508779374</v>
      </c>
      <c r="G135" s="2">
        <f t="shared" si="78"/>
        <v>-0.96592582629301438</v>
      </c>
      <c r="H135" s="2">
        <f t="shared" si="79"/>
        <v>-0.86602540379968518</v>
      </c>
      <c r="I135" s="2">
        <f t="shared" si="80"/>
        <v>0.49999999997359224</v>
      </c>
      <c r="J135" s="2">
        <f t="shared" si="81"/>
        <v>6.6987298100157411E-2</v>
      </c>
      <c r="K135" s="2">
        <f t="shared" si="82"/>
        <v>0.24999999998679612</v>
      </c>
      <c r="L135" s="2">
        <f t="shared" si="83"/>
        <v>0.93301270189984253</v>
      </c>
      <c r="M135" s="2">
        <f t="shared" si="84"/>
        <v>0.22414386803320549</v>
      </c>
      <c r="N135" s="2">
        <f t="shared" si="85"/>
        <v>-0.12940952253706203</v>
      </c>
      <c r="O135" s="2">
        <f t="shared" si="86"/>
        <v>-0.48296291312099926</v>
      </c>
      <c r="P135" s="2">
        <f t="shared" si="87"/>
        <v>0.83651630375595232</v>
      </c>
      <c r="Q135" s="2">
        <f t="shared" si="88"/>
        <v>-0.43301270187697277</v>
      </c>
      <c r="R135" s="2">
        <f t="shared" si="89"/>
        <v>0.75000000002640776</v>
      </c>
      <c r="S135" s="2">
        <f t="shared" si="90"/>
        <v>0.24999999997359224</v>
      </c>
      <c r="T135" s="5">
        <f t="shared" si="91"/>
        <v>140</v>
      </c>
      <c r="U135" s="2">
        <f t="shared" si="92"/>
        <v>-36.234666312291125</v>
      </c>
      <c r="V135" s="2">
        <f t="shared" si="93"/>
        <v>-135.22961568102201</v>
      </c>
      <c r="W135" s="2">
        <f t="shared" si="94"/>
        <v>-121.24355653195593</v>
      </c>
      <c r="X135" s="2">
        <f t="shared" si="95"/>
        <v>69.999999996302918</v>
      </c>
      <c r="Z135" s="2">
        <f t="shared" si="74"/>
        <v>135.52270776522542</v>
      </c>
      <c r="AA135" s="5">
        <f t="shared" si="96"/>
        <v>3.7741935483871032</v>
      </c>
      <c r="AB135" s="5">
        <f t="shared" si="97"/>
        <v>4.4772922347745805</v>
      </c>
      <c r="AC135" s="5">
        <f t="shared" si="98"/>
        <v>-0.7030986863874773</v>
      </c>
      <c r="AD135" s="5">
        <f t="shared" si="73"/>
        <v>14.244536940686833</v>
      </c>
      <c r="AE135" s="5">
        <f t="shared" si="73"/>
        <v>20.046145755572756</v>
      </c>
      <c r="AF135" s="5">
        <f t="shared" si="73"/>
        <v>0.49434776279979614</v>
      </c>
      <c r="AG135" s="2">
        <f t="shared" si="75"/>
        <v>134.83319389657652</v>
      </c>
      <c r="AH135" s="2">
        <f t="shared" si="76"/>
        <v>136.84779997030094</v>
      </c>
      <c r="AI135" s="5">
        <f t="shared" si="99"/>
        <v>5.1668061034234825</v>
      </c>
      <c r="AJ135" s="5">
        <f t="shared" si="100"/>
        <v>-1.3926125550363793</v>
      </c>
      <c r="AK135" s="5">
        <f t="shared" si="101"/>
        <v>3.1522000296990598</v>
      </c>
      <c r="AL135" s="5">
        <f t="shared" si="102"/>
        <v>0.62199351868804342</v>
      </c>
      <c r="AM135" s="4">
        <f t="shared" si="103"/>
        <v>1.9393697284449525</v>
      </c>
      <c r="AN135" s="4">
        <f t="shared" si="104"/>
        <v>0.38687593728993341</v>
      </c>
      <c r="AP135" s="4">
        <f t="shared" si="105"/>
        <v>-0.97683317017006188</v>
      </c>
      <c r="AQ135" s="4">
        <f t="shared" si="106"/>
        <v>-3.6455910218155765</v>
      </c>
      <c r="AR135" s="4">
        <f t="shared" si="107"/>
        <v>-3.2685474917601076</v>
      </c>
      <c r="AS135" s="4">
        <f t="shared" si="108"/>
        <v>1.8870967740938835</v>
      </c>
    </row>
    <row r="136" spans="1:45" x14ac:dyDescent="0.2">
      <c r="A136" s="1">
        <v>23.083333333335759</v>
      </c>
      <c r="B136" s="2">
        <v>140</v>
      </c>
      <c r="C136" s="5"/>
      <c r="E136" s="2">
        <v>1</v>
      </c>
      <c r="F136" s="2">
        <f t="shared" si="77"/>
        <v>0.86602540377681936</v>
      </c>
      <c r="G136" s="2">
        <f t="shared" si="78"/>
        <v>0.50000000001319689</v>
      </c>
      <c r="H136" s="2">
        <f t="shared" si="79"/>
        <v>0.49999999997360622</v>
      </c>
      <c r="I136" s="2">
        <f t="shared" si="80"/>
        <v>0.86602540379967707</v>
      </c>
      <c r="J136" s="2">
        <f t="shared" si="81"/>
        <v>0.749999999986803</v>
      </c>
      <c r="K136" s="2">
        <f t="shared" si="82"/>
        <v>0.43301270189983854</v>
      </c>
      <c r="L136" s="2">
        <f t="shared" si="83"/>
        <v>0.25000000001319689</v>
      </c>
      <c r="M136" s="2">
        <f t="shared" si="84"/>
        <v>0.43301270186555202</v>
      </c>
      <c r="N136" s="2">
        <f t="shared" si="85"/>
        <v>0.75000000000659839</v>
      </c>
      <c r="O136" s="2">
        <f t="shared" si="86"/>
        <v>0.43301270191126739</v>
      </c>
      <c r="P136" s="2">
        <f t="shared" si="87"/>
        <v>0.24999999999340156</v>
      </c>
      <c r="Q136" s="2">
        <f t="shared" si="88"/>
        <v>0.43301270187698088</v>
      </c>
      <c r="R136" s="2">
        <f t="shared" si="89"/>
        <v>0.24999999997360622</v>
      </c>
      <c r="S136" s="2">
        <f t="shared" si="90"/>
        <v>0.75000000002639378</v>
      </c>
      <c r="T136" s="5">
        <f t="shared" si="91"/>
        <v>140</v>
      </c>
      <c r="U136" s="2">
        <f t="shared" si="92"/>
        <v>121.24355652875471</v>
      </c>
      <c r="V136" s="2">
        <f t="shared" si="93"/>
        <v>70.000000001847567</v>
      </c>
      <c r="W136" s="2">
        <f t="shared" si="94"/>
        <v>69.999999996304865</v>
      </c>
      <c r="X136" s="2">
        <f t="shared" si="95"/>
        <v>121.24355653195479</v>
      </c>
      <c r="Z136" s="2">
        <f t="shared" si="74"/>
        <v>135.41734271481565</v>
      </c>
      <c r="AA136" s="5">
        <f t="shared" si="96"/>
        <v>3.7741935483871032</v>
      </c>
      <c r="AB136" s="5">
        <f t="shared" si="97"/>
        <v>4.5826572851843537</v>
      </c>
      <c r="AC136" s="5">
        <f t="shared" si="98"/>
        <v>-0.80846373679725048</v>
      </c>
      <c r="AD136" s="5">
        <f t="shared" si="73"/>
        <v>14.244536940686833</v>
      </c>
      <c r="AE136" s="5">
        <f t="shared" si="73"/>
        <v>21.000747793453229</v>
      </c>
      <c r="AF136" s="5">
        <f t="shared" si="73"/>
        <v>0.65361361371617388</v>
      </c>
      <c r="AG136" s="2">
        <f t="shared" si="75"/>
        <v>135.22015709558551</v>
      </c>
      <c r="AH136" s="2">
        <f t="shared" si="76"/>
        <v>136.35547172088218</v>
      </c>
      <c r="AI136" s="5">
        <f t="shared" si="99"/>
        <v>4.7798429044144939</v>
      </c>
      <c r="AJ136" s="5">
        <f t="shared" si="100"/>
        <v>-1.0056493560273907</v>
      </c>
      <c r="AK136" s="5">
        <f t="shared" si="101"/>
        <v>3.6445282791178215</v>
      </c>
      <c r="AL136" s="5">
        <f t="shared" si="102"/>
        <v>0.12966526926928168</v>
      </c>
      <c r="AM136" s="4">
        <f t="shared" si="103"/>
        <v>1.0113306272783056</v>
      </c>
      <c r="AN136" s="4">
        <f t="shared" si="104"/>
        <v>1.6813082054675323E-2</v>
      </c>
      <c r="AP136" s="4">
        <f t="shared" si="105"/>
        <v>3.2685474916738078</v>
      </c>
      <c r="AQ136" s="4">
        <f t="shared" si="106"/>
        <v>1.8870967742433593</v>
      </c>
      <c r="AR136" s="4">
        <f t="shared" si="107"/>
        <v>1.8870967740939364</v>
      </c>
      <c r="AS136" s="4">
        <f t="shared" si="108"/>
        <v>3.268547491760077</v>
      </c>
    </row>
    <row r="137" spans="1:45" x14ac:dyDescent="0.2">
      <c r="A137" s="1">
        <v>23.333333333335759</v>
      </c>
      <c r="B137" s="2">
        <v>131</v>
      </c>
      <c r="C137" s="5"/>
      <c r="E137" s="2">
        <v>1</v>
      </c>
      <c r="F137" s="2">
        <f t="shared" si="77"/>
        <v>-0.50000000001319223</v>
      </c>
      <c r="G137" s="2">
        <f t="shared" si="78"/>
        <v>0.86602540377682213</v>
      </c>
      <c r="H137" s="2">
        <f t="shared" si="79"/>
        <v>-0.49999999997361555</v>
      </c>
      <c r="I137" s="2">
        <f t="shared" si="80"/>
        <v>-0.86602540379967174</v>
      </c>
      <c r="J137" s="2">
        <f t="shared" si="81"/>
        <v>0.25000000001319223</v>
      </c>
      <c r="K137" s="2">
        <f t="shared" si="82"/>
        <v>-0.43301270189983587</v>
      </c>
      <c r="L137" s="2">
        <f t="shared" si="83"/>
        <v>0.74999999998680777</v>
      </c>
      <c r="M137" s="2">
        <f t="shared" si="84"/>
        <v>0.24999999999340389</v>
      </c>
      <c r="N137" s="2">
        <f t="shared" si="85"/>
        <v>0.43301270191126068</v>
      </c>
      <c r="O137" s="2">
        <f t="shared" si="86"/>
        <v>-0.75000000000659617</v>
      </c>
      <c r="P137" s="2">
        <f t="shared" si="87"/>
        <v>-0.43301270186556146</v>
      </c>
      <c r="Q137" s="2">
        <f t="shared" si="88"/>
        <v>0.43301270187698626</v>
      </c>
      <c r="R137" s="2">
        <f t="shared" si="89"/>
        <v>0.24999999997361555</v>
      </c>
      <c r="S137" s="2">
        <f t="shared" si="90"/>
        <v>0.75000000002638445</v>
      </c>
      <c r="T137" s="5">
        <f t="shared" si="91"/>
        <v>131</v>
      </c>
      <c r="U137" s="2">
        <f t="shared" si="92"/>
        <v>-65.500000001728182</v>
      </c>
      <c r="V137" s="2">
        <f t="shared" si="93"/>
        <v>113.4493278947637</v>
      </c>
      <c r="W137" s="2">
        <f t="shared" si="94"/>
        <v>-65.499999996543636</v>
      </c>
      <c r="X137" s="2">
        <f t="shared" si="95"/>
        <v>-113.449327897757</v>
      </c>
      <c r="Z137" s="2">
        <f t="shared" si="74"/>
        <v>138.77319285630108</v>
      </c>
      <c r="AA137" s="5">
        <f t="shared" si="96"/>
        <v>-5.2258064516128968</v>
      </c>
      <c r="AB137" s="5">
        <f t="shared" si="97"/>
        <v>-7.7731928563010797</v>
      </c>
      <c r="AC137" s="5">
        <f t="shared" si="98"/>
        <v>2.5473864046881829</v>
      </c>
      <c r="AD137" s="5">
        <f t="shared" si="73"/>
        <v>27.309053069718974</v>
      </c>
      <c r="AE137" s="5">
        <f t="shared" si="73"/>
        <v>60.422527181250139</v>
      </c>
      <c r="AF137" s="5">
        <f t="shared" si="73"/>
        <v>6.4891774947901864</v>
      </c>
      <c r="AG137" s="2">
        <f t="shared" si="75"/>
        <v>138.97037847553122</v>
      </c>
      <c r="AH137" s="2">
        <f t="shared" si="76"/>
        <v>135.9611004824219</v>
      </c>
      <c r="AI137" s="5">
        <f t="shared" si="99"/>
        <v>-7.9703784755312199</v>
      </c>
      <c r="AJ137" s="5">
        <f t="shared" si="100"/>
        <v>2.7445720239183231</v>
      </c>
      <c r="AK137" s="5">
        <f t="shared" si="101"/>
        <v>-4.9611004824218981</v>
      </c>
      <c r="AL137" s="5">
        <f t="shared" si="102"/>
        <v>-0.26470596919099876</v>
      </c>
      <c r="AM137" s="4">
        <f t="shared" si="103"/>
        <v>7.53267559447512</v>
      </c>
      <c r="AN137" s="4">
        <f t="shared" si="104"/>
        <v>7.0069250125345983E-2</v>
      </c>
      <c r="AP137" s="4">
        <f t="shared" si="105"/>
        <v>2.6129032258753884</v>
      </c>
      <c r="AQ137" s="4">
        <f t="shared" si="106"/>
        <v>-4.5256811423175813</v>
      </c>
      <c r="AR137" s="4">
        <f t="shared" si="107"/>
        <v>2.6129032256685685</v>
      </c>
      <c r="AS137" s="4">
        <f t="shared" si="108"/>
        <v>4.5256811424369889</v>
      </c>
    </row>
    <row r="138" spans="1:45" x14ac:dyDescent="0.2">
      <c r="A138" s="8">
        <v>23.708333333335759</v>
      </c>
      <c r="B138" s="9">
        <v>137</v>
      </c>
      <c r="C138" s="5"/>
      <c r="E138" s="2">
        <v>1</v>
      </c>
      <c r="F138" s="2">
        <f t="shared" si="77"/>
        <v>-0.25881904508781456</v>
      </c>
      <c r="G138" s="2">
        <f t="shared" si="78"/>
        <v>-0.96592582629300883</v>
      </c>
      <c r="H138" s="2">
        <f t="shared" si="79"/>
        <v>-0.86602540379966364</v>
      </c>
      <c r="I138" s="2">
        <f t="shared" si="80"/>
        <v>0.49999999997362959</v>
      </c>
      <c r="J138" s="2">
        <f t="shared" si="81"/>
        <v>6.698729810016818E-2</v>
      </c>
      <c r="K138" s="2">
        <f t="shared" si="82"/>
        <v>0.2499999999868148</v>
      </c>
      <c r="L138" s="2">
        <f t="shared" si="83"/>
        <v>0.93301270189983188</v>
      </c>
      <c r="M138" s="2">
        <f t="shared" si="84"/>
        <v>0.22414386803321795</v>
      </c>
      <c r="N138" s="2">
        <f t="shared" si="85"/>
        <v>-0.12940952253708213</v>
      </c>
      <c r="O138" s="2">
        <f t="shared" si="86"/>
        <v>-0.48296291312103257</v>
      </c>
      <c r="P138" s="2">
        <f t="shared" si="87"/>
        <v>0.83651630375592678</v>
      </c>
      <c r="Q138" s="2">
        <f t="shared" si="88"/>
        <v>-0.43301270187699437</v>
      </c>
      <c r="R138" s="2">
        <f t="shared" si="89"/>
        <v>0.75000000002637046</v>
      </c>
      <c r="S138" s="2">
        <f t="shared" si="90"/>
        <v>0.24999999997362959</v>
      </c>
      <c r="T138" s="5">
        <f t="shared" si="91"/>
        <v>137</v>
      </c>
      <c r="U138" s="2">
        <f t="shared" si="92"/>
        <v>-35.458209177030596</v>
      </c>
      <c r="V138" s="2">
        <f t="shared" si="93"/>
        <v>-132.33183820214222</v>
      </c>
      <c r="W138" s="2">
        <f t="shared" si="94"/>
        <v>-118.64548032055392</v>
      </c>
      <c r="X138" s="2">
        <f t="shared" si="95"/>
        <v>68.49999999638726</v>
      </c>
      <c r="Z138" s="2">
        <f t="shared" si="74"/>
        <v>135.5227077652255</v>
      </c>
      <c r="AA138" s="5">
        <f t="shared" si="96"/>
        <v>0.77419354838710319</v>
      </c>
      <c r="AB138" s="5">
        <f t="shared" si="97"/>
        <v>1.4772922347744952</v>
      </c>
      <c r="AC138" s="5">
        <f t="shared" si="98"/>
        <v>-0.70309868638739204</v>
      </c>
      <c r="AD138" s="5">
        <f t="shared" si="73"/>
        <v>0.59937565036421392</v>
      </c>
      <c r="AE138" s="5">
        <f t="shared" si="73"/>
        <v>2.1823923469250222</v>
      </c>
      <c r="AF138" s="5">
        <f t="shared" si="73"/>
        <v>0.49434776279967624</v>
      </c>
      <c r="AG138" s="2">
        <f t="shared" si="75"/>
        <v>134.83319389657657</v>
      </c>
      <c r="AH138" s="2">
        <f t="shared" si="76"/>
        <v>136.84779997030097</v>
      </c>
      <c r="AI138" s="5">
        <f t="shared" si="99"/>
        <v>2.1668061034234256</v>
      </c>
      <c r="AJ138" s="5">
        <f t="shared" si="100"/>
        <v>-1.3926125550363224</v>
      </c>
      <c r="AK138" s="5">
        <f t="shared" si="101"/>
        <v>0.15220002969903135</v>
      </c>
      <c r="AL138" s="5">
        <f t="shared" si="102"/>
        <v>0.62199351868807184</v>
      </c>
      <c r="AM138" s="4">
        <f t="shared" si="103"/>
        <v>1.9393697284447942</v>
      </c>
      <c r="AN138" s="4">
        <f t="shared" si="104"/>
        <v>0.38687593728996877</v>
      </c>
      <c r="AP138" s="4">
        <f t="shared" si="105"/>
        <v>-0.20037603490669681</v>
      </c>
      <c r="AQ138" s="4">
        <f t="shared" si="106"/>
        <v>-0.74781354293652913</v>
      </c>
      <c r="AR138" s="4">
        <f t="shared" si="107"/>
        <v>-0.67047128036103543</v>
      </c>
      <c r="AS138" s="4">
        <f t="shared" si="108"/>
        <v>0.38709677417313582</v>
      </c>
    </row>
    <row r="139" spans="1:45" x14ac:dyDescent="0.2">
      <c r="A139" s="1">
        <v>24.083333333335759</v>
      </c>
      <c r="B139" s="2">
        <v>128</v>
      </c>
      <c r="C139" s="5"/>
      <c r="E139" s="2">
        <v>1</v>
      </c>
      <c r="F139" s="2">
        <f t="shared" si="77"/>
        <v>0.86602540377681603</v>
      </c>
      <c r="G139" s="2">
        <f t="shared" si="78"/>
        <v>0.50000000001320277</v>
      </c>
      <c r="H139" s="2">
        <f t="shared" si="79"/>
        <v>0.49999999997359434</v>
      </c>
      <c r="I139" s="2">
        <f t="shared" si="80"/>
        <v>0.86602540379968396</v>
      </c>
      <c r="J139" s="2">
        <f t="shared" si="81"/>
        <v>0.74999999998679723</v>
      </c>
      <c r="K139" s="2">
        <f t="shared" si="82"/>
        <v>0.43301270189984192</v>
      </c>
      <c r="L139" s="2">
        <f t="shared" si="83"/>
        <v>0.25000000001320277</v>
      </c>
      <c r="M139" s="2">
        <f t="shared" si="84"/>
        <v>0.43301270186554003</v>
      </c>
      <c r="N139" s="2">
        <f t="shared" si="85"/>
        <v>0.7500000000066015</v>
      </c>
      <c r="O139" s="2">
        <f t="shared" si="86"/>
        <v>0.43301270191127589</v>
      </c>
      <c r="P139" s="2">
        <f t="shared" si="87"/>
        <v>0.24999999999339856</v>
      </c>
      <c r="Q139" s="2">
        <f t="shared" si="88"/>
        <v>0.43301270187697399</v>
      </c>
      <c r="R139" s="2">
        <f t="shared" si="89"/>
        <v>0.24999999997359434</v>
      </c>
      <c r="S139" s="2">
        <f t="shared" si="90"/>
        <v>0.75000000002640566</v>
      </c>
      <c r="T139" s="5">
        <f t="shared" si="91"/>
        <v>128</v>
      </c>
      <c r="U139" s="2">
        <f t="shared" si="92"/>
        <v>110.85125168343245</v>
      </c>
      <c r="V139" s="2">
        <f t="shared" si="93"/>
        <v>64.000000001689955</v>
      </c>
      <c r="W139" s="2">
        <f t="shared" si="94"/>
        <v>63.999999996620076</v>
      </c>
      <c r="X139" s="2">
        <f t="shared" si="95"/>
        <v>110.85125168635955</v>
      </c>
      <c r="Z139" s="2">
        <f t="shared" si="74"/>
        <v>135.41734271481567</v>
      </c>
      <c r="AA139" s="5">
        <f t="shared" si="96"/>
        <v>-8.2258064516128968</v>
      </c>
      <c r="AB139" s="5">
        <f t="shared" si="97"/>
        <v>-7.4173427148156748</v>
      </c>
      <c r="AC139" s="5">
        <f t="shared" si="98"/>
        <v>-0.80846373679722205</v>
      </c>
      <c r="AD139" s="5">
        <f t="shared" si="73"/>
        <v>67.663891779396351</v>
      </c>
      <c r="AE139" s="5">
        <f t="shared" si="73"/>
        <v>55.016972949029167</v>
      </c>
      <c r="AF139" s="5">
        <f t="shared" si="73"/>
        <v>0.65361361371612792</v>
      </c>
      <c r="AG139" s="2">
        <f t="shared" si="75"/>
        <v>135.22015709558553</v>
      </c>
      <c r="AH139" s="2">
        <f t="shared" si="76"/>
        <v>136.35547172088218</v>
      </c>
      <c r="AI139" s="5">
        <f t="shared" si="99"/>
        <v>-7.2201570955855345</v>
      </c>
      <c r="AJ139" s="5">
        <f t="shared" si="100"/>
        <v>-1.0056493560273623</v>
      </c>
      <c r="AK139" s="5">
        <f t="shared" si="101"/>
        <v>-8.3554717208821785</v>
      </c>
      <c r="AL139" s="5">
        <f t="shared" si="102"/>
        <v>0.12966526926928168</v>
      </c>
      <c r="AM139" s="4">
        <f t="shared" si="103"/>
        <v>1.0113306272782485</v>
      </c>
      <c r="AN139" s="4">
        <f t="shared" si="104"/>
        <v>1.6813082054675323E-2</v>
      </c>
      <c r="AP139" s="4">
        <f t="shared" si="105"/>
        <v>-7.1237573536479974</v>
      </c>
      <c r="AQ139" s="4">
        <f t="shared" si="106"/>
        <v>-4.1129032259150522</v>
      </c>
      <c r="AR139" s="4">
        <f t="shared" si="107"/>
        <v>-4.1129032255892408</v>
      </c>
      <c r="AS139" s="4">
        <f t="shared" si="108"/>
        <v>-7.1237573538361048</v>
      </c>
    </row>
    <row r="140" spans="1:45" x14ac:dyDescent="0.2">
      <c r="A140" s="1">
        <v>24.333333333335759</v>
      </c>
      <c r="B140" s="2">
        <v>138</v>
      </c>
      <c r="C140" s="5"/>
      <c r="E140" s="2">
        <v>1</v>
      </c>
      <c r="F140" s="2">
        <f t="shared" si="77"/>
        <v>-0.50000000001319811</v>
      </c>
      <c r="G140" s="2">
        <f t="shared" si="78"/>
        <v>0.86602540377681869</v>
      </c>
      <c r="H140" s="2">
        <f t="shared" si="79"/>
        <v>-0.49999999997360367</v>
      </c>
      <c r="I140" s="2">
        <f t="shared" si="80"/>
        <v>-0.86602540379967863</v>
      </c>
      <c r="J140" s="2">
        <f t="shared" si="81"/>
        <v>0.25000000001319811</v>
      </c>
      <c r="K140" s="2">
        <f t="shared" si="82"/>
        <v>-0.43301270189983926</v>
      </c>
      <c r="L140" s="2">
        <f t="shared" si="83"/>
        <v>0.74999999998680189</v>
      </c>
      <c r="M140" s="2">
        <f t="shared" si="84"/>
        <v>0.24999999999340089</v>
      </c>
      <c r="N140" s="2">
        <f t="shared" si="85"/>
        <v>0.43301270191126923</v>
      </c>
      <c r="O140" s="2">
        <f t="shared" si="86"/>
        <v>-0.75000000000659917</v>
      </c>
      <c r="P140" s="2">
        <f t="shared" si="87"/>
        <v>-0.43301270186554947</v>
      </c>
      <c r="Q140" s="2">
        <f t="shared" si="88"/>
        <v>0.43301270187697943</v>
      </c>
      <c r="R140" s="2">
        <f t="shared" si="89"/>
        <v>0.24999999997360367</v>
      </c>
      <c r="S140" s="2">
        <f t="shared" si="90"/>
        <v>0.75000000002639644</v>
      </c>
      <c r="T140" s="5">
        <f t="shared" si="91"/>
        <v>138</v>
      </c>
      <c r="U140" s="2">
        <f t="shared" si="92"/>
        <v>-69.000000001821334</v>
      </c>
      <c r="V140" s="2">
        <f t="shared" si="93"/>
        <v>119.51150572120098</v>
      </c>
      <c r="W140" s="2">
        <f t="shared" si="94"/>
        <v>-68.999999996357303</v>
      </c>
      <c r="X140" s="2">
        <f t="shared" si="95"/>
        <v>-119.51150572435566</v>
      </c>
      <c r="Z140" s="2">
        <f t="shared" si="74"/>
        <v>138.77319285630111</v>
      </c>
      <c r="AA140" s="5">
        <f t="shared" si="96"/>
        <v>1.7741935483871032</v>
      </c>
      <c r="AB140" s="5">
        <f t="shared" si="97"/>
        <v>-0.77319285630110812</v>
      </c>
      <c r="AC140" s="5">
        <f t="shared" si="98"/>
        <v>2.5473864046882113</v>
      </c>
      <c r="AD140" s="5">
        <f t="shared" si="73"/>
        <v>3.1477627471384202</v>
      </c>
      <c r="AE140" s="5">
        <f t="shared" si="73"/>
        <v>0.59782719303506604</v>
      </c>
      <c r="AF140" s="5">
        <f t="shared" si="73"/>
        <v>6.4891774947903311</v>
      </c>
      <c r="AG140" s="2">
        <f t="shared" si="75"/>
        <v>138.97037847553125</v>
      </c>
      <c r="AH140" s="2">
        <f t="shared" si="76"/>
        <v>135.9611004824219</v>
      </c>
      <c r="AI140" s="5">
        <f t="shared" si="99"/>
        <v>-0.97037847553124834</v>
      </c>
      <c r="AJ140" s="5">
        <f t="shared" si="100"/>
        <v>2.7445720239183515</v>
      </c>
      <c r="AK140" s="5">
        <f t="shared" si="101"/>
        <v>2.0388995175781019</v>
      </c>
      <c r="AL140" s="5">
        <f t="shared" si="102"/>
        <v>-0.26470596919099876</v>
      </c>
      <c r="AM140" s="4">
        <f t="shared" si="103"/>
        <v>7.5326755944752763</v>
      </c>
      <c r="AN140" s="4">
        <f t="shared" si="104"/>
        <v>7.0069250125345983E-2</v>
      </c>
      <c r="AP140" s="4">
        <f t="shared" si="105"/>
        <v>-0.88709677421696764</v>
      </c>
      <c r="AQ140" s="4">
        <f t="shared" si="106"/>
        <v>1.5364966841201677</v>
      </c>
      <c r="AR140" s="4">
        <f t="shared" si="107"/>
        <v>-0.88709677414671939</v>
      </c>
      <c r="AS140" s="4">
        <f t="shared" si="108"/>
        <v>-1.5364966841607257</v>
      </c>
    </row>
    <row r="141" spans="1:45" x14ac:dyDescent="0.2">
      <c r="A141" s="1">
        <v>24.708333333335759</v>
      </c>
      <c r="B141" s="2">
        <v>138</v>
      </c>
      <c r="C141" s="5"/>
      <c r="E141" s="2">
        <v>1</v>
      </c>
      <c r="F141" s="2">
        <f t="shared" si="77"/>
        <v>-0.25881904508780795</v>
      </c>
      <c r="G141" s="2">
        <f t="shared" si="78"/>
        <v>-0.9659258262930106</v>
      </c>
      <c r="H141" s="2">
        <f t="shared" si="79"/>
        <v>-0.86602540379967052</v>
      </c>
      <c r="I141" s="2">
        <f t="shared" si="80"/>
        <v>0.49999999997361771</v>
      </c>
      <c r="J141" s="2">
        <f t="shared" si="81"/>
        <v>6.6987298100164766E-2</v>
      </c>
      <c r="K141" s="2">
        <f t="shared" si="82"/>
        <v>0.24999999998680886</v>
      </c>
      <c r="L141" s="2">
        <f t="shared" si="83"/>
        <v>0.93301270189983532</v>
      </c>
      <c r="M141" s="2">
        <f t="shared" si="84"/>
        <v>0.22414386803321401</v>
      </c>
      <c r="N141" s="2">
        <f t="shared" si="85"/>
        <v>-0.12940952253707574</v>
      </c>
      <c r="O141" s="2">
        <f t="shared" si="86"/>
        <v>-0.48296291312102196</v>
      </c>
      <c r="P141" s="2">
        <f t="shared" si="87"/>
        <v>0.83651630375593489</v>
      </c>
      <c r="Q141" s="2">
        <f t="shared" si="88"/>
        <v>-0.43301270187698754</v>
      </c>
      <c r="R141" s="2">
        <f t="shared" si="89"/>
        <v>0.75000000002638234</v>
      </c>
      <c r="S141" s="2">
        <f t="shared" si="90"/>
        <v>0.24999999997361771</v>
      </c>
      <c r="T141" s="5">
        <f t="shared" si="91"/>
        <v>138</v>
      </c>
      <c r="U141" s="2">
        <f t="shared" si="92"/>
        <v>-35.717028222117499</v>
      </c>
      <c r="V141" s="2">
        <f t="shared" si="93"/>
        <v>-133.29776402843547</v>
      </c>
      <c r="W141" s="2">
        <f t="shared" si="94"/>
        <v>-119.51150572435454</v>
      </c>
      <c r="X141" s="2">
        <f t="shared" si="95"/>
        <v>68.99999999635925</v>
      </c>
      <c r="Z141" s="2">
        <f t="shared" si="74"/>
        <v>135.52270776522548</v>
      </c>
      <c r="AA141" s="5">
        <f t="shared" si="96"/>
        <v>1.7741935483871032</v>
      </c>
      <c r="AB141" s="5">
        <f t="shared" si="97"/>
        <v>2.4772922347745236</v>
      </c>
      <c r="AC141" s="5">
        <f t="shared" si="98"/>
        <v>-0.70309868638742046</v>
      </c>
      <c r="AD141" s="5">
        <f t="shared" si="73"/>
        <v>3.1477627471384202</v>
      </c>
      <c r="AE141" s="5">
        <f t="shared" si="73"/>
        <v>6.1369768164741538</v>
      </c>
      <c r="AF141" s="5">
        <f t="shared" si="73"/>
        <v>0.49434776279971621</v>
      </c>
      <c r="AG141" s="2">
        <f t="shared" si="75"/>
        <v>134.83319389657655</v>
      </c>
      <c r="AH141" s="2">
        <f t="shared" si="76"/>
        <v>136.84779997030097</v>
      </c>
      <c r="AI141" s="5">
        <f t="shared" si="99"/>
        <v>3.166806103423454</v>
      </c>
      <c r="AJ141" s="5">
        <f t="shared" si="100"/>
        <v>-1.3926125550363508</v>
      </c>
      <c r="AK141" s="5">
        <f t="shared" si="101"/>
        <v>1.1522000296990313</v>
      </c>
      <c r="AL141" s="5">
        <f t="shared" si="102"/>
        <v>0.62199351868807184</v>
      </c>
      <c r="AM141" s="4">
        <f t="shared" si="103"/>
        <v>1.9393697284448732</v>
      </c>
      <c r="AN141" s="4">
        <f t="shared" si="104"/>
        <v>0.38687593728996877</v>
      </c>
      <c r="AP141" s="4">
        <f t="shared" si="105"/>
        <v>-0.45919507999449966</v>
      </c>
      <c r="AQ141" s="4">
        <f t="shared" si="106"/>
        <v>-1.7137393692295411</v>
      </c>
      <c r="AR141" s="4">
        <f t="shared" si="107"/>
        <v>-1.5364966841607113</v>
      </c>
      <c r="AS141" s="4">
        <f t="shared" si="108"/>
        <v>0.88709677414674426</v>
      </c>
    </row>
    <row r="142" spans="1:45" x14ac:dyDescent="0.2">
      <c r="A142" s="1">
        <v>25.083333333335759</v>
      </c>
      <c r="B142" s="2">
        <v>136</v>
      </c>
      <c r="C142" s="5"/>
      <c r="E142" s="2">
        <v>1</v>
      </c>
      <c r="F142" s="2">
        <f t="shared" si="77"/>
        <v>0.8660254037768268</v>
      </c>
      <c r="G142" s="2">
        <f t="shared" si="78"/>
        <v>0.50000000001318412</v>
      </c>
      <c r="H142" s="2">
        <f t="shared" si="79"/>
        <v>0.4999999999736317</v>
      </c>
      <c r="I142" s="2">
        <f t="shared" si="80"/>
        <v>0.86602540379966242</v>
      </c>
      <c r="J142" s="2">
        <f t="shared" si="81"/>
        <v>0.74999999998681588</v>
      </c>
      <c r="K142" s="2">
        <f t="shared" si="82"/>
        <v>0.43301270189983115</v>
      </c>
      <c r="L142" s="2">
        <f t="shared" si="83"/>
        <v>0.25000000001318412</v>
      </c>
      <c r="M142" s="2">
        <f t="shared" si="84"/>
        <v>0.43301270186557778</v>
      </c>
      <c r="N142" s="2">
        <f t="shared" si="85"/>
        <v>0.75000000000659217</v>
      </c>
      <c r="O142" s="2">
        <f t="shared" si="86"/>
        <v>0.43301270191124897</v>
      </c>
      <c r="P142" s="2">
        <f t="shared" si="87"/>
        <v>0.24999999999340791</v>
      </c>
      <c r="Q142" s="2">
        <f t="shared" si="88"/>
        <v>0.43301270187699559</v>
      </c>
      <c r="R142" s="2">
        <f t="shared" si="89"/>
        <v>0.2499999999736317</v>
      </c>
      <c r="S142" s="2">
        <f t="shared" si="90"/>
        <v>0.75000000002636835</v>
      </c>
      <c r="T142" s="5">
        <f t="shared" si="91"/>
        <v>136</v>
      </c>
      <c r="U142" s="2">
        <f t="shared" si="92"/>
        <v>117.77945491364845</v>
      </c>
      <c r="V142" s="2">
        <f t="shared" si="93"/>
        <v>68.00000000179304</v>
      </c>
      <c r="W142" s="2">
        <f t="shared" si="94"/>
        <v>67.999999996413905</v>
      </c>
      <c r="X142" s="2">
        <f t="shared" si="95"/>
        <v>117.77945491675409</v>
      </c>
      <c r="Z142" s="2">
        <f t="shared" si="74"/>
        <v>135.41734271481556</v>
      </c>
      <c r="AA142" s="5">
        <f t="shared" si="96"/>
        <v>-0.22580645161289681</v>
      </c>
      <c r="AB142" s="5">
        <f t="shared" si="97"/>
        <v>0.58265728518443893</v>
      </c>
      <c r="AC142" s="5">
        <f t="shared" si="98"/>
        <v>-0.80846373679733574</v>
      </c>
      <c r="AD142" s="5">
        <f t="shared" si="73"/>
        <v>5.0988553590007507E-2</v>
      </c>
      <c r="AE142" s="5">
        <f t="shared" si="73"/>
        <v>0.33948951197850058</v>
      </c>
      <c r="AF142" s="5">
        <f t="shared" si="73"/>
        <v>0.65361361371631177</v>
      </c>
      <c r="AG142" s="2">
        <f t="shared" si="75"/>
        <v>135.22015709558545</v>
      </c>
      <c r="AH142" s="2">
        <f t="shared" si="76"/>
        <v>136.35547172088215</v>
      </c>
      <c r="AI142" s="5">
        <f t="shared" si="99"/>
        <v>0.77984290441455073</v>
      </c>
      <c r="AJ142" s="5">
        <f t="shared" si="100"/>
        <v>-1.0056493560274475</v>
      </c>
      <c r="AK142" s="5">
        <f t="shared" si="101"/>
        <v>-0.35547172088215007</v>
      </c>
      <c r="AL142" s="5">
        <f t="shared" si="102"/>
        <v>0.12966526926925326</v>
      </c>
      <c r="AM142" s="4">
        <f t="shared" si="103"/>
        <v>1.0113306272784199</v>
      </c>
      <c r="AN142" s="4">
        <f t="shared" si="104"/>
        <v>1.6813082054667954E-2</v>
      </c>
      <c r="AP142" s="4">
        <f t="shared" si="105"/>
        <v>-0.19555412343347145</v>
      </c>
      <c r="AQ142" s="4">
        <f t="shared" si="106"/>
        <v>-0.11290322580942547</v>
      </c>
      <c r="AR142" s="4">
        <f t="shared" si="107"/>
        <v>-0.11290322580049428</v>
      </c>
      <c r="AS142" s="4">
        <f t="shared" si="108"/>
        <v>-0.19555412343862788</v>
      </c>
    </row>
    <row r="143" spans="1:45" x14ac:dyDescent="0.2">
      <c r="A143" s="1">
        <v>25.333333333335759</v>
      </c>
      <c r="B143" s="2">
        <v>150</v>
      </c>
      <c r="C143" s="5"/>
      <c r="E143" s="2">
        <v>1</v>
      </c>
      <c r="F143" s="2">
        <f t="shared" si="77"/>
        <v>-0.50000000001317946</v>
      </c>
      <c r="G143" s="2">
        <f t="shared" si="78"/>
        <v>0.86602540377682946</v>
      </c>
      <c r="H143" s="2">
        <f t="shared" si="79"/>
        <v>-0.49999999997364103</v>
      </c>
      <c r="I143" s="2">
        <f t="shared" si="80"/>
        <v>-0.86602540379965698</v>
      </c>
      <c r="J143" s="2">
        <f t="shared" si="81"/>
        <v>0.25000000001317946</v>
      </c>
      <c r="K143" s="2">
        <f t="shared" si="82"/>
        <v>-0.43301270189982849</v>
      </c>
      <c r="L143" s="2">
        <f t="shared" si="83"/>
        <v>0.74999999998682054</v>
      </c>
      <c r="M143" s="2">
        <f t="shared" si="84"/>
        <v>0.24999999999341024</v>
      </c>
      <c r="N143" s="2">
        <f t="shared" si="85"/>
        <v>0.43301270191124225</v>
      </c>
      <c r="O143" s="2">
        <f t="shared" si="86"/>
        <v>-0.75000000000658973</v>
      </c>
      <c r="P143" s="2">
        <f t="shared" si="87"/>
        <v>-0.43301270186558721</v>
      </c>
      <c r="Q143" s="2">
        <f t="shared" si="88"/>
        <v>0.43301270187700097</v>
      </c>
      <c r="R143" s="2">
        <f t="shared" si="89"/>
        <v>0.24999999997364103</v>
      </c>
      <c r="S143" s="2">
        <f t="shared" si="90"/>
        <v>0.75000000002635892</v>
      </c>
      <c r="T143" s="5">
        <f t="shared" si="91"/>
        <v>150</v>
      </c>
      <c r="U143" s="2">
        <f t="shared" si="92"/>
        <v>-75.000000001976915</v>
      </c>
      <c r="V143" s="2">
        <f t="shared" si="93"/>
        <v>129.90381056652441</v>
      </c>
      <c r="W143" s="2">
        <f t="shared" si="94"/>
        <v>-74.999999996046157</v>
      </c>
      <c r="X143" s="2">
        <f t="shared" si="95"/>
        <v>-129.90381056994855</v>
      </c>
      <c r="Z143" s="2">
        <f t="shared" si="74"/>
        <v>138.77319285630108</v>
      </c>
      <c r="AA143" s="5">
        <f t="shared" si="96"/>
        <v>13.774193548387103</v>
      </c>
      <c r="AB143" s="5">
        <f t="shared" si="97"/>
        <v>11.22680714369892</v>
      </c>
      <c r="AC143" s="5">
        <f t="shared" si="98"/>
        <v>2.5473864046881829</v>
      </c>
      <c r="AD143" s="5">
        <f t="shared" si="73"/>
        <v>189.72840790842889</v>
      </c>
      <c r="AE143" s="5">
        <f t="shared" si="73"/>
        <v>126.0411986418091</v>
      </c>
      <c r="AF143" s="5">
        <f t="shared" si="73"/>
        <v>6.4891774947901864</v>
      </c>
      <c r="AG143" s="2">
        <f t="shared" si="75"/>
        <v>138.97037847553119</v>
      </c>
      <c r="AH143" s="2">
        <f t="shared" si="76"/>
        <v>135.96110048242193</v>
      </c>
      <c r="AI143" s="5">
        <f t="shared" si="99"/>
        <v>11.029621524468809</v>
      </c>
      <c r="AJ143" s="5">
        <f t="shared" si="100"/>
        <v>2.7445720239182947</v>
      </c>
      <c r="AK143" s="5">
        <f t="shared" si="101"/>
        <v>14.038899517578074</v>
      </c>
      <c r="AL143" s="5">
        <f t="shared" si="102"/>
        <v>-0.26470596919097034</v>
      </c>
      <c r="AM143" s="4">
        <f t="shared" si="103"/>
        <v>7.5326755944749646</v>
      </c>
      <c r="AN143" s="4">
        <f t="shared" si="104"/>
        <v>7.006925012533094E-2</v>
      </c>
      <c r="AP143" s="4">
        <f t="shared" si="105"/>
        <v>-6.8870967743750882</v>
      </c>
      <c r="AQ143" s="4">
        <f t="shared" si="106"/>
        <v>11.92880152944214</v>
      </c>
      <c r="AR143" s="4">
        <f t="shared" si="107"/>
        <v>-6.8870967738304785</v>
      </c>
      <c r="AS143" s="4">
        <f t="shared" si="108"/>
        <v>-11.928801529756571</v>
      </c>
    </row>
    <row r="144" spans="1:45" x14ac:dyDescent="0.2">
      <c r="A144" s="8">
        <v>25.666666666664241</v>
      </c>
      <c r="B144" s="9">
        <v>152</v>
      </c>
      <c r="C144" s="5"/>
      <c r="E144" s="2">
        <v>1</v>
      </c>
      <c r="F144" s="2">
        <f t="shared" si="77"/>
        <v>-0.50000000001319644</v>
      </c>
      <c r="G144" s="2">
        <f t="shared" si="78"/>
        <v>-0.86602540377681969</v>
      </c>
      <c r="H144" s="2">
        <f t="shared" si="79"/>
        <v>-0.49999999997360711</v>
      </c>
      <c r="I144" s="2">
        <f t="shared" si="80"/>
        <v>0.86602540379967663</v>
      </c>
      <c r="J144" s="2">
        <f t="shared" si="81"/>
        <v>0.25000000001319644</v>
      </c>
      <c r="K144" s="2">
        <f t="shared" si="82"/>
        <v>0.43301270189983831</v>
      </c>
      <c r="L144" s="2">
        <f t="shared" si="83"/>
        <v>0.74999999998680356</v>
      </c>
      <c r="M144" s="2">
        <f t="shared" si="84"/>
        <v>0.24999999999340178</v>
      </c>
      <c r="N144" s="2">
        <f t="shared" si="85"/>
        <v>-0.43301270191126678</v>
      </c>
      <c r="O144" s="2">
        <f t="shared" si="86"/>
        <v>-0.75000000000659828</v>
      </c>
      <c r="P144" s="2">
        <f t="shared" si="87"/>
        <v>0.43301270186555291</v>
      </c>
      <c r="Q144" s="2">
        <f t="shared" si="88"/>
        <v>-0.43301270187698138</v>
      </c>
      <c r="R144" s="2">
        <f t="shared" si="89"/>
        <v>0.24999999997360711</v>
      </c>
      <c r="S144" s="2">
        <f t="shared" si="90"/>
        <v>0.750000000026393</v>
      </c>
      <c r="T144" s="5">
        <f t="shared" si="91"/>
        <v>152</v>
      </c>
      <c r="U144" s="2">
        <f t="shared" si="92"/>
        <v>-76.000000002005862</v>
      </c>
      <c r="V144" s="2">
        <f t="shared" si="93"/>
        <v>-131.6358613740766</v>
      </c>
      <c r="W144" s="2">
        <f t="shared" si="94"/>
        <v>-75.999999995988276</v>
      </c>
      <c r="X144" s="2">
        <f t="shared" si="95"/>
        <v>131.63586137755084</v>
      </c>
      <c r="Z144" s="2">
        <f t="shared" si="74"/>
        <v>136.26041280219775</v>
      </c>
      <c r="AA144" s="5">
        <f t="shared" si="96"/>
        <v>15.774193548387103</v>
      </c>
      <c r="AB144" s="5">
        <f t="shared" si="97"/>
        <v>15.739587197802251</v>
      </c>
      <c r="AC144" s="5">
        <f t="shared" si="98"/>
        <v>3.4606350584851953E-2</v>
      </c>
      <c r="AD144" s="5">
        <f t="shared" si="73"/>
        <v>248.8251821019773</v>
      </c>
      <c r="AE144" s="5">
        <f t="shared" si="73"/>
        <v>247.73460515722053</v>
      </c>
      <c r="AF144" s="5">
        <f t="shared" si="73"/>
        <v>1.197599500801683E-3</v>
      </c>
      <c r="AG144" s="2">
        <f t="shared" si="75"/>
        <v>135.56468346608162</v>
      </c>
      <c r="AH144" s="2">
        <f t="shared" si="76"/>
        <v>136.85401543776817</v>
      </c>
      <c r="AI144" s="5">
        <f t="shared" si="99"/>
        <v>16.435316533918382</v>
      </c>
      <c r="AJ144" s="5">
        <f t="shared" si="100"/>
        <v>-0.66112298553127857</v>
      </c>
      <c r="AK144" s="5">
        <f t="shared" si="101"/>
        <v>15.145984562231831</v>
      </c>
      <c r="AL144" s="5">
        <f t="shared" si="102"/>
        <v>0.62820898615527199</v>
      </c>
      <c r="AM144" s="4">
        <f t="shared" si="103"/>
        <v>0.43708360199779117</v>
      </c>
      <c r="AN144" s="4">
        <f t="shared" si="104"/>
        <v>0.3946465302862347</v>
      </c>
      <c r="AP144" s="4">
        <f t="shared" si="105"/>
        <v>-7.8870967744017149</v>
      </c>
      <c r="AQ144" s="4">
        <f t="shared" si="106"/>
        <v>-13.660852336995646</v>
      </c>
      <c r="AR144" s="4">
        <f t="shared" si="107"/>
        <v>-7.8870967737772251</v>
      </c>
      <c r="AS144" s="4">
        <f t="shared" si="108"/>
        <v>13.660852337356195</v>
      </c>
    </row>
    <row r="145" spans="1:45" x14ac:dyDescent="0.2">
      <c r="A145" s="1">
        <v>26.083333333335759</v>
      </c>
      <c r="B145" s="2">
        <v>150</v>
      </c>
      <c r="C145" s="5"/>
      <c r="E145" s="2">
        <v>1</v>
      </c>
      <c r="F145" s="2">
        <f t="shared" si="77"/>
        <v>0.86602540377682335</v>
      </c>
      <c r="G145" s="2">
        <f t="shared" si="78"/>
        <v>0.50000000001319012</v>
      </c>
      <c r="H145" s="2">
        <f t="shared" si="79"/>
        <v>0.49999999997361982</v>
      </c>
      <c r="I145" s="2">
        <f t="shared" si="80"/>
        <v>0.8660254037996693</v>
      </c>
      <c r="J145" s="2">
        <f t="shared" si="81"/>
        <v>0.74999999998680988</v>
      </c>
      <c r="K145" s="2">
        <f t="shared" si="82"/>
        <v>0.43301270189983465</v>
      </c>
      <c r="L145" s="2">
        <f t="shared" si="83"/>
        <v>0.25000000001319012</v>
      </c>
      <c r="M145" s="2">
        <f t="shared" si="84"/>
        <v>0.43301270186556579</v>
      </c>
      <c r="N145" s="2">
        <f t="shared" si="85"/>
        <v>0.75000000000659506</v>
      </c>
      <c r="O145" s="2">
        <f t="shared" si="86"/>
        <v>0.43301270191125762</v>
      </c>
      <c r="P145" s="2">
        <f t="shared" si="87"/>
        <v>0.24999999999340497</v>
      </c>
      <c r="Q145" s="2">
        <f t="shared" si="88"/>
        <v>0.43301270187698876</v>
      </c>
      <c r="R145" s="2">
        <f t="shared" si="89"/>
        <v>0.24999999997361982</v>
      </c>
      <c r="S145" s="2">
        <f t="shared" si="90"/>
        <v>0.75000000002638023</v>
      </c>
      <c r="T145" s="5">
        <f t="shared" si="91"/>
        <v>150</v>
      </c>
      <c r="U145" s="2">
        <f t="shared" si="92"/>
        <v>129.9038105665235</v>
      </c>
      <c r="V145" s="2">
        <f t="shared" si="93"/>
        <v>75.00000000197852</v>
      </c>
      <c r="W145" s="2">
        <f t="shared" si="94"/>
        <v>74.999999996042973</v>
      </c>
      <c r="X145" s="2">
        <f t="shared" si="95"/>
        <v>129.90381056995039</v>
      </c>
      <c r="Z145" s="2">
        <f t="shared" si="74"/>
        <v>135.41734271481562</v>
      </c>
      <c r="AA145" s="5">
        <f t="shared" si="96"/>
        <v>13.774193548387103</v>
      </c>
      <c r="AB145" s="5">
        <f t="shared" si="97"/>
        <v>14.582657285184382</v>
      </c>
      <c r="AC145" s="5">
        <f t="shared" si="98"/>
        <v>-0.8084637367972789</v>
      </c>
      <c r="AD145" s="5">
        <f t="shared" si="73"/>
        <v>189.72840790842889</v>
      </c>
      <c r="AE145" s="5">
        <f t="shared" si="73"/>
        <v>212.65389349714113</v>
      </c>
      <c r="AF145" s="5">
        <f t="shared" si="73"/>
        <v>0.65361361371621984</v>
      </c>
      <c r="AG145" s="2">
        <f t="shared" si="75"/>
        <v>135.22015709558548</v>
      </c>
      <c r="AH145" s="2">
        <f t="shared" si="76"/>
        <v>136.35547172088218</v>
      </c>
      <c r="AI145" s="5">
        <f t="shared" si="99"/>
        <v>14.779842904414522</v>
      </c>
      <c r="AJ145" s="5">
        <f t="shared" si="100"/>
        <v>-1.0056493560274191</v>
      </c>
      <c r="AK145" s="5">
        <f t="shared" si="101"/>
        <v>13.644528279117822</v>
      </c>
      <c r="AL145" s="5">
        <f t="shared" si="102"/>
        <v>0.12966526926928168</v>
      </c>
      <c r="AM145" s="4">
        <f t="shared" si="103"/>
        <v>1.0113306272783629</v>
      </c>
      <c r="AN145" s="4">
        <f t="shared" si="104"/>
        <v>1.6813082054675323E-2</v>
      </c>
      <c r="AP145" s="4">
        <f t="shared" si="105"/>
        <v>11.928801529442056</v>
      </c>
      <c r="AQ145" s="4">
        <f t="shared" si="106"/>
        <v>6.8870967743752347</v>
      </c>
      <c r="AR145" s="4">
        <f t="shared" si="107"/>
        <v>6.8870967738301863</v>
      </c>
      <c r="AS145" s="4">
        <f t="shared" si="108"/>
        <v>11.928801529756742</v>
      </c>
    </row>
    <row r="146" spans="1:45" x14ac:dyDescent="0.2">
      <c r="A146" s="1">
        <v>26.333333333335759</v>
      </c>
      <c r="B146" s="2">
        <v>150</v>
      </c>
      <c r="C146" s="5"/>
      <c r="E146" s="2">
        <v>1</v>
      </c>
      <c r="F146" s="2">
        <f t="shared" si="77"/>
        <v>-0.50000000001318545</v>
      </c>
      <c r="G146" s="2">
        <f t="shared" si="78"/>
        <v>0.86602540377682602</v>
      </c>
      <c r="H146" s="2">
        <f t="shared" si="79"/>
        <v>-0.49999999997362915</v>
      </c>
      <c r="I146" s="2">
        <f t="shared" si="80"/>
        <v>-0.86602540379966386</v>
      </c>
      <c r="J146" s="2">
        <f t="shared" si="81"/>
        <v>0.25000000001318545</v>
      </c>
      <c r="K146" s="2">
        <f t="shared" si="82"/>
        <v>-0.43301270189983193</v>
      </c>
      <c r="L146" s="2">
        <f t="shared" si="83"/>
        <v>0.74999999998681455</v>
      </c>
      <c r="M146" s="2">
        <f t="shared" si="84"/>
        <v>0.2499999999934073</v>
      </c>
      <c r="N146" s="2">
        <f t="shared" si="85"/>
        <v>0.43301270191125085</v>
      </c>
      <c r="O146" s="2">
        <f t="shared" si="86"/>
        <v>-0.75000000000659273</v>
      </c>
      <c r="P146" s="2">
        <f t="shared" si="87"/>
        <v>-0.43301270186557517</v>
      </c>
      <c r="Q146" s="2">
        <f t="shared" si="88"/>
        <v>0.43301270187699409</v>
      </c>
      <c r="R146" s="2">
        <f t="shared" si="89"/>
        <v>0.24999999997362915</v>
      </c>
      <c r="S146" s="2">
        <f t="shared" si="90"/>
        <v>0.75000000002637079</v>
      </c>
      <c r="T146" s="5">
        <f t="shared" si="91"/>
        <v>150</v>
      </c>
      <c r="U146" s="2">
        <f t="shared" si="92"/>
        <v>-75.000000001977824</v>
      </c>
      <c r="V146" s="2">
        <f t="shared" si="93"/>
        <v>129.9038105665239</v>
      </c>
      <c r="W146" s="2">
        <f t="shared" si="94"/>
        <v>-74.999999996044366</v>
      </c>
      <c r="X146" s="2">
        <f t="shared" si="95"/>
        <v>-129.90381056994957</v>
      </c>
      <c r="Z146" s="2">
        <f t="shared" si="74"/>
        <v>138.77319285630111</v>
      </c>
      <c r="AA146" s="5">
        <f t="shared" si="96"/>
        <v>13.774193548387103</v>
      </c>
      <c r="AB146" s="5">
        <f t="shared" si="97"/>
        <v>11.226807143698892</v>
      </c>
      <c r="AC146" s="5">
        <f t="shared" si="98"/>
        <v>2.5473864046882113</v>
      </c>
      <c r="AD146" s="5">
        <f t="shared" si="73"/>
        <v>189.72840790842889</v>
      </c>
      <c r="AE146" s="5">
        <f t="shared" si="73"/>
        <v>126.04119864180848</v>
      </c>
      <c r="AF146" s="5">
        <f t="shared" si="73"/>
        <v>6.4891774947903311</v>
      </c>
      <c r="AG146" s="2">
        <f t="shared" si="75"/>
        <v>138.97037847553122</v>
      </c>
      <c r="AH146" s="2">
        <f t="shared" si="76"/>
        <v>135.96110048242193</v>
      </c>
      <c r="AI146" s="5">
        <f t="shared" si="99"/>
        <v>11.02962152446878</v>
      </c>
      <c r="AJ146" s="5">
        <f t="shared" si="100"/>
        <v>2.7445720239183231</v>
      </c>
      <c r="AK146" s="5">
        <f t="shared" si="101"/>
        <v>14.038899517578074</v>
      </c>
      <c r="AL146" s="5">
        <f t="shared" si="102"/>
        <v>-0.26470596919097034</v>
      </c>
      <c r="AM146" s="4">
        <f t="shared" si="103"/>
        <v>7.53267559447512</v>
      </c>
      <c r="AN146" s="4">
        <f t="shared" si="104"/>
        <v>7.006925012533094E-2</v>
      </c>
      <c r="AP146" s="4">
        <f t="shared" si="105"/>
        <v>-6.8870967743751708</v>
      </c>
      <c r="AQ146" s="4">
        <f t="shared" si="106"/>
        <v>11.928801529442094</v>
      </c>
      <c r="AR146" s="4">
        <f t="shared" si="107"/>
        <v>-6.8870967738303142</v>
      </c>
      <c r="AS146" s="4">
        <f t="shared" si="108"/>
        <v>-11.928801529756665</v>
      </c>
    </row>
    <row r="147" spans="1:45" x14ac:dyDescent="0.2">
      <c r="A147" s="1">
        <v>26.708333333335759</v>
      </c>
      <c r="B147" s="2">
        <v>134</v>
      </c>
      <c r="C147" s="5"/>
      <c r="E147" s="2">
        <v>1</v>
      </c>
      <c r="F147" s="2">
        <f t="shared" si="77"/>
        <v>-0.25881904508779469</v>
      </c>
      <c r="G147" s="2">
        <f t="shared" si="78"/>
        <v>-0.96592582629301416</v>
      </c>
      <c r="H147" s="2">
        <f t="shared" si="79"/>
        <v>-0.86602540379968418</v>
      </c>
      <c r="I147" s="2">
        <f t="shared" si="80"/>
        <v>0.49999999997359396</v>
      </c>
      <c r="J147" s="2">
        <f t="shared" si="81"/>
        <v>6.6987298100157897E-2</v>
      </c>
      <c r="K147" s="2">
        <f t="shared" si="82"/>
        <v>0.24999999998679698</v>
      </c>
      <c r="L147" s="2">
        <f t="shared" si="83"/>
        <v>0.9330127018998422</v>
      </c>
      <c r="M147" s="2">
        <f t="shared" si="84"/>
        <v>0.22414386803320605</v>
      </c>
      <c r="N147" s="2">
        <f t="shared" si="85"/>
        <v>-0.12940952253706295</v>
      </c>
      <c r="O147" s="2">
        <f t="shared" si="86"/>
        <v>-0.48296291312100081</v>
      </c>
      <c r="P147" s="2">
        <f t="shared" si="87"/>
        <v>0.83651630375595121</v>
      </c>
      <c r="Q147" s="2">
        <f t="shared" si="88"/>
        <v>-0.43301270187697377</v>
      </c>
      <c r="R147" s="2">
        <f t="shared" si="89"/>
        <v>0.75000000002640599</v>
      </c>
      <c r="S147" s="2">
        <f t="shared" si="90"/>
        <v>0.24999999997359396</v>
      </c>
      <c r="T147" s="5">
        <f t="shared" si="91"/>
        <v>134</v>
      </c>
      <c r="U147" s="2">
        <f t="shared" si="92"/>
        <v>-34.68175204176449</v>
      </c>
      <c r="V147" s="2">
        <f t="shared" si="93"/>
        <v>-129.43406072326388</v>
      </c>
      <c r="W147" s="2">
        <f t="shared" si="94"/>
        <v>-116.04740410915768</v>
      </c>
      <c r="X147" s="2">
        <f t="shared" si="95"/>
        <v>66.999999996461597</v>
      </c>
      <c r="Z147" s="2">
        <f t="shared" si="74"/>
        <v>135.52270776522542</v>
      </c>
      <c r="AA147" s="5">
        <f t="shared" si="96"/>
        <v>-2.2258064516128968</v>
      </c>
      <c r="AB147" s="5">
        <f t="shared" si="97"/>
        <v>-1.5227077652254195</v>
      </c>
      <c r="AC147" s="5">
        <f t="shared" si="98"/>
        <v>-0.7030986863874773</v>
      </c>
      <c r="AD147" s="5">
        <f t="shared" ref="AD147:AF156" si="109">AA147^2</f>
        <v>4.9542143600415951</v>
      </c>
      <c r="AE147" s="5">
        <f t="shared" si="109"/>
        <v>2.3186389382777914</v>
      </c>
      <c r="AF147" s="5">
        <f t="shared" si="109"/>
        <v>0.49434776279979614</v>
      </c>
      <c r="AG147" s="2">
        <f t="shared" si="75"/>
        <v>134.83319389657652</v>
      </c>
      <c r="AH147" s="2">
        <f t="shared" si="76"/>
        <v>136.84779997030094</v>
      </c>
      <c r="AI147" s="5">
        <f t="shared" si="99"/>
        <v>-0.83319389657651755</v>
      </c>
      <c r="AJ147" s="5">
        <f t="shared" si="100"/>
        <v>-1.3926125550363793</v>
      </c>
      <c r="AK147" s="5">
        <f t="shared" si="101"/>
        <v>-2.8477999703009402</v>
      </c>
      <c r="AL147" s="5">
        <f t="shared" si="102"/>
        <v>0.62199351868804342</v>
      </c>
      <c r="AM147" s="4">
        <f t="shared" si="103"/>
        <v>1.9393697284449525</v>
      </c>
      <c r="AN147" s="4">
        <f t="shared" si="104"/>
        <v>0.38687593728993341</v>
      </c>
      <c r="AP147" s="4">
        <f t="shared" si="105"/>
        <v>0.57608110035670268</v>
      </c>
      <c r="AQ147" s="4">
        <f t="shared" si="106"/>
        <v>2.1499639359425093</v>
      </c>
      <c r="AR147" s="4">
        <f t="shared" si="107"/>
        <v>1.9276049310380012</v>
      </c>
      <c r="AS147" s="4">
        <f t="shared" si="108"/>
        <v>-1.1129032257476736</v>
      </c>
    </row>
    <row r="148" spans="1:45" x14ac:dyDescent="0.2">
      <c r="A148" s="1">
        <v>27.083333333335759</v>
      </c>
      <c r="B148" s="2">
        <v>134</v>
      </c>
      <c r="C148" s="5"/>
      <c r="E148" s="2">
        <v>1</v>
      </c>
      <c r="F148" s="2">
        <f t="shared" si="77"/>
        <v>0.86602540377681991</v>
      </c>
      <c r="G148" s="2">
        <f t="shared" si="78"/>
        <v>0.500000000013196</v>
      </c>
      <c r="H148" s="2">
        <f t="shared" si="79"/>
        <v>0.49999999997360794</v>
      </c>
      <c r="I148" s="2">
        <f t="shared" si="80"/>
        <v>0.86602540379967607</v>
      </c>
      <c r="J148" s="2">
        <f t="shared" si="81"/>
        <v>0.749999999986804</v>
      </c>
      <c r="K148" s="2">
        <f t="shared" si="82"/>
        <v>0.43301270189983804</v>
      </c>
      <c r="L148" s="2">
        <f t="shared" si="83"/>
        <v>0.250000000013196</v>
      </c>
      <c r="M148" s="2">
        <f t="shared" si="84"/>
        <v>0.43301270186555374</v>
      </c>
      <c r="N148" s="2">
        <f t="shared" si="85"/>
        <v>0.75000000000659794</v>
      </c>
      <c r="O148" s="2">
        <f t="shared" si="86"/>
        <v>0.43301270191126612</v>
      </c>
      <c r="P148" s="2">
        <f t="shared" si="87"/>
        <v>0.24999999999340197</v>
      </c>
      <c r="Q148" s="2">
        <f t="shared" si="88"/>
        <v>0.43301270187698182</v>
      </c>
      <c r="R148" s="2">
        <f t="shared" si="89"/>
        <v>0.24999999997360794</v>
      </c>
      <c r="S148" s="2">
        <f t="shared" si="90"/>
        <v>0.750000000026392</v>
      </c>
      <c r="T148" s="5">
        <f t="shared" si="91"/>
        <v>134</v>
      </c>
      <c r="U148" s="2">
        <f t="shared" si="92"/>
        <v>116.04740410609386</v>
      </c>
      <c r="V148" s="2">
        <f t="shared" si="93"/>
        <v>67.000000001768271</v>
      </c>
      <c r="W148" s="2">
        <f t="shared" si="94"/>
        <v>66.999999996463458</v>
      </c>
      <c r="X148" s="2">
        <f t="shared" si="95"/>
        <v>116.04740410915659</v>
      </c>
      <c r="Z148" s="2">
        <f t="shared" si="74"/>
        <v>135.41734271481562</v>
      </c>
      <c r="AA148" s="5">
        <f t="shared" si="96"/>
        <v>-2.2258064516128968</v>
      </c>
      <c r="AB148" s="5">
        <f t="shared" si="97"/>
        <v>-1.4173427148156179</v>
      </c>
      <c r="AC148" s="5">
        <f t="shared" si="98"/>
        <v>-0.8084637367972789</v>
      </c>
      <c r="AD148" s="5">
        <f t="shared" si="109"/>
        <v>4.9542143600415951</v>
      </c>
      <c r="AE148" s="5">
        <f t="shared" si="109"/>
        <v>2.0088603712409059</v>
      </c>
      <c r="AF148" s="5">
        <f t="shared" si="109"/>
        <v>0.65361361371621984</v>
      </c>
      <c r="AG148" s="2">
        <f t="shared" si="75"/>
        <v>135.22015709558548</v>
      </c>
      <c r="AH148" s="2">
        <f t="shared" si="76"/>
        <v>136.35547172088218</v>
      </c>
      <c r="AI148" s="5">
        <f t="shared" si="99"/>
        <v>-1.2201570955854777</v>
      </c>
      <c r="AJ148" s="5">
        <f t="shared" si="100"/>
        <v>-1.0056493560274191</v>
      </c>
      <c r="AK148" s="5">
        <f t="shared" si="101"/>
        <v>-2.3554717208821785</v>
      </c>
      <c r="AL148" s="5">
        <f t="shared" si="102"/>
        <v>0.12966526926928168</v>
      </c>
      <c r="AM148" s="4">
        <f t="shared" si="103"/>
        <v>1.0113306272783629</v>
      </c>
      <c r="AN148" s="4">
        <f t="shared" si="104"/>
        <v>1.6813082054675323E-2</v>
      </c>
      <c r="AP148" s="4">
        <f t="shared" si="105"/>
        <v>-1.9276049309871097</v>
      </c>
      <c r="AQ148" s="4">
        <f t="shared" si="106"/>
        <v>-1.1129032258358202</v>
      </c>
      <c r="AR148" s="4">
        <f t="shared" si="107"/>
        <v>-1.1129032257477047</v>
      </c>
      <c r="AS148" s="4">
        <f t="shared" si="108"/>
        <v>-1.927604931037983</v>
      </c>
    </row>
    <row r="149" spans="1:45" x14ac:dyDescent="0.2">
      <c r="A149" s="1">
        <v>27.354166666664241</v>
      </c>
      <c r="B149" s="2">
        <v>129</v>
      </c>
      <c r="C149" s="5"/>
      <c r="E149" s="2">
        <v>1</v>
      </c>
      <c r="F149" s="2">
        <f t="shared" si="77"/>
        <v>-0.60876142899663654</v>
      </c>
      <c r="G149" s="2">
        <f t="shared" si="78"/>
        <v>0.79335334030050764</v>
      </c>
      <c r="H149" s="2">
        <f t="shared" si="79"/>
        <v>-0.25881904513194615</v>
      </c>
      <c r="I149" s="2">
        <f t="shared" si="80"/>
        <v>-0.96592582628118373</v>
      </c>
      <c r="J149" s="2">
        <f t="shared" si="81"/>
        <v>0.37059047743402695</v>
      </c>
      <c r="K149" s="2">
        <f t="shared" si="82"/>
        <v>-0.48296291314059192</v>
      </c>
      <c r="L149" s="2">
        <f t="shared" si="83"/>
        <v>0.62940952256597305</v>
      </c>
      <c r="M149" s="2">
        <f t="shared" si="84"/>
        <v>0.15755905176606849</v>
      </c>
      <c r="N149" s="2">
        <f t="shared" si="85"/>
        <v>0.58801838631169034</v>
      </c>
      <c r="O149" s="2">
        <f t="shared" si="86"/>
        <v>-0.76632048076270498</v>
      </c>
      <c r="P149" s="2">
        <f t="shared" si="87"/>
        <v>-0.20533495398881732</v>
      </c>
      <c r="Q149" s="2">
        <f t="shared" si="88"/>
        <v>0.25000000002638206</v>
      </c>
      <c r="R149" s="2">
        <f t="shared" si="89"/>
        <v>6.6987298123012379E-2</v>
      </c>
      <c r="S149" s="2">
        <f t="shared" si="90"/>
        <v>0.93301270187698748</v>
      </c>
      <c r="T149" s="5">
        <f t="shared" si="91"/>
        <v>129</v>
      </c>
      <c r="U149" s="2">
        <f t="shared" si="92"/>
        <v>-78.530224340566107</v>
      </c>
      <c r="V149" s="2">
        <f t="shared" si="93"/>
        <v>102.34258089876549</v>
      </c>
      <c r="W149" s="2">
        <f t="shared" si="94"/>
        <v>-33.38765682202105</v>
      </c>
      <c r="X149" s="2">
        <f t="shared" si="95"/>
        <v>-124.6044315902727</v>
      </c>
      <c r="Z149" s="2">
        <f t="shared" si="74"/>
        <v>138.69984503918059</v>
      </c>
      <c r="AA149" s="5">
        <f t="shared" si="96"/>
        <v>-7.2258064516128968</v>
      </c>
      <c r="AB149" s="5">
        <f t="shared" si="97"/>
        <v>-9.6998450391805875</v>
      </c>
      <c r="AC149" s="5">
        <f t="shared" si="98"/>
        <v>2.4740385875676907</v>
      </c>
      <c r="AD149" s="5">
        <f t="shared" si="109"/>
        <v>52.212278876170565</v>
      </c>
      <c r="AE149" s="5">
        <f t="shared" si="109"/>
        <v>94.08699378411626</v>
      </c>
      <c r="AF149" s="5">
        <f t="shared" si="109"/>
        <v>6.120866932773934</v>
      </c>
      <c r="AG149" s="2">
        <f t="shared" si="75"/>
        <v>139.06877104239896</v>
      </c>
      <c r="AH149" s="2">
        <f t="shared" si="76"/>
        <v>135.78936009843366</v>
      </c>
      <c r="AI149" s="5">
        <f t="shared" si="99"/>
        <v>-10.068771042398964</v>
      </c>
      <c r="AJ149" s="5">
        <f t="shared" si="100"/>
        <v>2.8429645907860674</v>
      </c>
      <c r="AK149" s="5">
        <f t="shared" si="101"/>
        <v>-6.7893600984336615</v>
      </c>
      <c r="AL149" s="5">
        <f t="shared" si="102"/>
        <v>-0.4364463531792353</v>
      </c>
      <c r="AM149" s="4">
        <f t="shared" si="103"/>
        <v>8.0824476644633911</v>
      </c>
      <c r="AN149" s="4">
        <f t="shared" si="104"/>
        <v>0.1904854192034538</v>
      </c>
      <c r="AP149" s="4">
        <f t="shared" si="105"/>
        <v>4.3987922611369825</v>
      </c>
      <c r="AQ149" s="4">
        <f t="shared" si="106"/>
        <v>-5.73261768475205</v>
      </c>
      <c r="AR149" s="4">
        <f t="shared" si="107"/>
        <v>1.870176326114706</v>
      </c>
      <c r="AS149" s="4">
        <f t="shared" si="108"/>
        <v>6.9795930673220958</v>
      </c>
    </row>
    <row r="150" spans="1:45" x14ac:dyDescent="0.2">
      <c r="A150" s="8">
        <v>27.770833333335759</v>
      </c>
      <c r="B150" s="9">
        <v>142</v>
      </c>
      <c r="C150" s="5"/>
      <c r="E150" s="2">
        <v>1</v>
      </c>
      <c r="F150" s="2">
        <f t="shared" si="77"/>
        <v>0.1305261922351581</v>
      </c>
      <c r="G150" s="2">
        <f t="shared" si="78"/>
        <v>-0.99144486137182164</v>
      </c>
      <c r="H150" s="2">
        <f t="shared" si="79"/>
        <v>-0.96592582628118107</v>
      </c>
      <c r="I150" s="2">
        <f t="shared" si="80"/>
        <v>-0.25881904513195608</v>
      </c>
      <c r="J150" s="2">
        <f t="shared" si="81"/>
        <v>1.7037086859409446E-2</v>
      </c>
      <c r="K150" s="2">
        <f t="shared" si="82"/>
        <v>-0.12940952256597807</v>
      </c>
      <c r="L150" s="2">
        <f t="shared" si="83"/>
        <v>0.98296291314059059</v>
      </c>
      <c r="M150" s="2">
        <f t="shared" si="84"/>
        <v>-0.12607862008608137</v>
      </c>
      <c r="N150" s="2">
        <f t="shared" si="85"/>
        <v>-3.378266443901376E-2</v>
      </c>
      <c r="O150" s="2">
        <f t="shared" si="86"/>
        <v>0.25660481232123944</v>
      </c>
      <c r="P150" s="2">
        <f t="shared" si="87"/>
        <v>0.95766219693280785</v>
      </c>
      <c r="Q150" s="2">
        <f t="shared" si="88"/>
        <v>0.250000000026391</v>
      </c>
      <c r="R150" s="2">
        <f t="shared" si="89"/>
        <v>0.93301270187698238</v>
      </c>
      <c r="S150" s="2">
        <f t="shared" si="90"/>
        <v>6.6987298123017514E-2</v>
      </c>
      <c r="T150" s="5">
        <f t="shared" si="91"/>
        <v>142</v>
      </c>
      <c r="U150" s="2">
        <f t="shared" si="92"/>
        <v>18.534719297392449</v>
      </c>
      <c r="V150" s="2">
        <f t="shared" si="93"/>
        <v>-140.78517031479868</v>
      </c>
      <c r="W150" s="2">
        <f t="shared" si="94"/>
        <v>-137.16146733192772</v>
      </c>
      <c r="X150" s="2">
        <f t="shared" si="95"/>
        <v>-36.752304408737764</v>
      </c>
      <c r="Z150" s="2">
        <f t="shared" si="74"/>
        <v>134.26738658567049</v>
      </c>
      <c r="AA150" s="5">
        <f t="shared" si="96"/>
        <v>5.7741935483871032</v>
      </c>
      <c r="AB150" s="5">
        <f t="shared" si="97"/>
        <v>7.7326134143295064</v>
      </c>
      <c r="AC150" s="5">
        <f t="shared" si="98"/>
        <v>-1.9584198659424032</v>
      </c>
      <c r="AD150" s="5">
        <f t="shared" si="109"/>
        <v>33.341311134235248</v>
      </c>
      <c r="AE150" s="5">
        <f t="shared" si="109"/>
        <v>59.79331021546863</v>
      </c>
      <c r="AF150" s="5">
        <f t="shared" si="109"/>
        <v>3.8354083713178606</v>
      </c>
      <c r="AG150" s="2">
        <f t="shared" si="75"/>
        <v>133.91925794193676</v>
      </c>
      <c r="AH150" s="2">
        <f t="shared" si="76"/>
        <v>136.50641474538577</v>
      </c>
      <c r="AI150" s="5">
        <f t="shared" si="99"/>
        <v>8.0807420580632368</v>
      </c>
      <c r="AJ150" s="5">
        <f t="shared" si="100"/>
        <v>-2.3065485096761336</v>
      </c>
      <c r="AK150" s="5">
        <f t="shared" si="101"/>
        <v>5.4935852546142314</v>
      </c>
      <c r="AL150" s="5">
        <f t="shared" si="102"/>
        <v>0.28060829377287178</v>
      </c>
      <c r="AM150" s="4">
        <f t="shared" si="103"/>
        <v>5.3201660274891927</v>
      </c>
      <c r="AN150" s="4">
        <f t="shared" si="104"/>
        <v>7.8741014534122314E-2</v>
      </c>
      <c r="AP150" s="4">
        <f t="shared" si="105"/>
        <v>0.75368349709978466</v>
      </c>
      <c r="AQ150" s="4">
        <f t="shared" si="106"/>
        <v>-5.7247945221147187</v>
      </c>
      <c r="AR150" s="4">
        <f t="shared" si="107"/>
        <v>-5.5774426743332777</v>
      </c>
      <c r="AS150" s="4">
        <f t="shared" si="108"/>
        <v>-1.4944712606006514</v>
      </c>
    </row>
    <row r="151" spans="1:45" x14ac:dyDescent="0.2">
      <c r="A151" s="1">
        <v>28.0625</v>
      </c>
      <c r="B151" s="2">
        <v>128</v>
      </c>
      <c r="C151" s="5"/>
      <c r="E151" s="2">
        <v>1</v>
      </c>
      <c r="F151" s="2">
        <f t="shared" si="77"/>
        <v>0.92387953251128441</v>
      </c>
      <c r="G151" s="2">
        <f t="shared" si="78"/>
        <v>0.38268343236509533</v>
      </c>
      <c r="H151" s="2">
        <f t="shared" si="79"/>
        <v>0.70710678118653902</v>
      </c>
      <c r="I151" s="2">
        <f t="shared" si="80"/>
        <v>0.70710678118655601</v>
      </c>
      <c r="J151" s="2">
        <f t="shared" si="81"/>
        <v>0.8535533905932694</v>
      </c>
      <c r="K151" s="2">
        <f t="shared" si="82"/>
        <v>0.35355339059327801</v>
      </c>
      <c r="L151" s="2">
        <f t="shared" si="83"/>
        <v>0.14644660940673049</v>
      </c>
      <c r="M151" s="2">
        <f t="shared" si="84"/>
        <v>0.65328148243817874</v>
      </c>
      <c r="N151" s="2">
        <f t="shared" si="85"/>
        <v>0.65328148243819439</v>
      </c>
      <c r="O151" s="2">
        <f t="shared" si="86"/>
        <v>0.27059805007310567</v>
      </c>
      <c r="P151" s="2">
        <f t="shared" si="87"/>
        <v>0.27059805007309917</v>
      </c>
      <c r="Q151" s="2">
        <f t="shared" si="88"/>
        <v>0.5</v>
      </c>
      <c r="R151" s="2">
        <f t="shared" si="89"/>
        <v>0.49999999999998795</v>
      </c>
      <c r="S151" s="2">
        <f t="shared" si="90"/>
        <v>0.50000000000001199</v>
      </c>
      <c r="T151" s="5">
        <f t="shared" si="91"/>
        <v>128</v>
      </c>
      <c r="U151" s="2">
        <f t="shared" si="92"/>
        <v>118.2565801614444</v>
      </c>
      <c r="V151" s="2">
        <f t="shared" si="93"/>
        <v>48.983479342732203</v>
      </c>
      <c r="W151" s="2">
        <f t="shared" si="94"/>
        <v>90.509667991876995</v>
      </c>
      <c r="X151" s="2">
        <f t="shared" si="95"/>
        <v>90.509667991879169</v>
      </c>
      <c r="Z151" s="2">
        <f t="shared" si="74"/>
        <v>134.87313857060423</v>
      </c>
      <c r="AA151" s="5">
        <f t="shared" si="96"/>
        <v>-8.2258064516128968</v>
      </c>
      <c r="AB151" s="5">
        <f t="shared" si="97"/>
        <v>-6.8731385706042261</v>
      </c>
      <c r="AC151" s="5">
        <f t="shared" si="98"/>
        <v>-1.3526678810086707</v>
      </c>
      <c r="AD151" s="5">
        <f t="shared" si="109"/>
        <v>67.663891779396351</v>
      </c>
      <c r="AE151" s="5">
        <f t="shared" si="109"/>
        <v>47.240033810727503</v>
      </c>
      <c r="AF151" s="5">
        <f t="shared" si="109"/>
        <v>1.8297103963124874</v>
      </c>
      <c r="AG151" s="2">
        <f t="shared" si="75"/>
        <v>134.86113120950753</v>
      </c>
      <c r="AH151" s="2">
        <f t="shared" si="76"/>
        <v>136.17029346274873</v>
      </c>
      <c r="AI151" s="5">
        <f t="shared" si="99"/>
        <v>-6.8611312095075334</v>
      </c>
      <c r="AJ151" s="5">
        <f t="shared" si="100"/>
        <v>-1.3646752421053634</v>
      </c>
      <c r="AK151" s="5">
        <f t="shared" si="101"/>
        <v>-8.1702934627487309</v>
      </c>
      <c r="AL151" s="5">
        <f t="shared" si="102"/>
        <v>-5.5512988864165891E-2</v>
      </c>
      <c r="AM151" s="4">
        <f t="shared" si="103"/>
        <v>1.8623385164153321</v>
      </c>
      <c r="AN151" s="4">
        <f t="shared" si="104"/>
        <v>3.0816919326330061E-3</v>
      </c>
      <c r="AP151" s="4">
        <f t="shared" si="105"/>
        <v>-7.5996542190444307</v>
      </c>
      <c r="AQ151" s="4">
        <f t="shared" si="106"/>
        <v>-3.1478798468741687</v>
      </c>
      <c r="AR151" s="4">
        <f t="shared" si="107"/>
        <v>-5.816523522663462</v>
      </c>
      <c r="AS151" s="4">
        <f t="shared" si="108"/>
        <v>-5.8165235226636014</v>
      </c>
    </row>
    <row r="152" spans="1:45" x14ac:dyDescent="0.2">
      <c r="A152" s="1">
        <v>28.4375</v>
      </c>
      <c r="B152" s="2">
        <v>132</v>
      </c>
      <c r="C152" s="5"/>
      <c r="E152" s="2">
        <v>1</v>
      </c>
      <c r="F152" s="2">
        <f t="shared" si="77"/>
        <v>-0.92387953251128596</v>
      </c>
      <c r="G152" s="2">
        <f t="shared" si="78"/>
        <v>0.38268343236509167</v>
      </c>
      <c r="H152" s="2">
        <f t="shared" si="79"/>
        <v>0.70710678118654458</v>
      </c>
      <c r="I152" s="2">
        <f t="shared" si="80"/>
        <v>-0.70710678118655046</v>
      </c>
      <c r="J152" s="2">
        <f t="shared" si="81"/>
        <v>0.85355339059327229</v>
      </c>
      <c r="K152" s="2">
        <f t="shared" si="82"/>
        <v>-0.35355339059327523</v>
      </c>
      <c r="L152" s="2">
        <f t="shared" si="83"/>
        <v>0.14644660940672768</v>
      </c>
      <c r="M152" s="2">
        <f t="shared" si="84"/>
        <v>-0.65328148243818496</v>
      </c>
      <c r="N152" s="2">
        <f t="shared" si="85"/>
        <v>0.6532814824381904</v>
      </c>
      <c r="O152" s="2">
        <f t="shared" si="86"/>
        <v>-0.27059805007310095</v>
      </c>
      <c r="P152" s="2">
        <f t="shared" si="87"/>
        <v>0.27059805007309873</v>
      </c>
      <c r="Q152" s="2">
        <f t="shared" si="88"/>
        <v>-0.5</v>
      </c>
      <c r="R152" s="2">
        <f t="shared" si="89"/>
        <v>0.49999999999999584</v>
      </c>
      <c r="S152" s="2">
        <f t="shared" si="90"/>
        <v>0.50000000000000411</v>
      </c>
      <c r="T152" s="5">
        <f t="shared" si="91"/>
        <v>132</v>
      </c>
      <c r="U152" s="2">
        <f t="shared" si="92"/>
        <v>-121.95209829148975</v>
      </c>
      <c r="V152" s="2">
        <f t="shared" si="93"/>
        <v>50.514213072192099</v>
      </c>
      <c r="W152" s="2">
        <f t="shared" si="94"/>
        <v>93.33809511662389</v>
      </c>
      <c r="X152" s="2">
        <f t="shared" si="95"/>
        <v>-93.338095116624658</v>
      </c>
      <c r="Z152" s="2">
        <f t="shared" si="74"/>
        <v>138.24331108702901</v>
      </c>
      <c r="AA152" s="5">
        <f t="shared" si="96"/>
        <v>-4.2258064516128968</v>
      </c>
      <c r="AB152" s="5">
        <f t="shared" si="97"/>
        <v>-6.2433110870290136</v>
      </c>
      <c r="AC152" s="5">
        <f t="shared" si="98"/>
        <v>2.0175046354161168</v>
      </c>
      <c r="AD152" s="5">
        <f t="shared" si="109"/>
        <v>17.857440166493181</v>
      </c>
      <c r="AE152" s="5">
        <f t="shared" si="109"/>
        <v>38.978933329419405</v>
      </c>
      <c r="AF152" s="5">
        <f t="shared" si="109"/>
        <v>4.0703249539255184</v>
      </c>
      <c r="AG152" s="2">
        <f t="shared" si="75"/>
        <v>138.96036573401895</v>
      </c>
      <c r="AH152" s="2">
        <f t="shared" si="76"/>
        <v>135.4412314546621</v>
      </c>
      <c r="AI152" s="5">
        <f t="shared" si="99"/>
        <v>-6.96036573401895</v>
      </c>
      <c r="AJ152" s="5">
        <f t="shared" si="100"/>
        <v>2.7345592824060532</v>
      </c>
      <c r="AK152" s="5">
        <f t="shared" si="101"/>
        <v>-3.4412314546621019</v>
      </c>
      <c r="AL152" s="5">
        <f t="shared" si="102"/>
        <v>-0.78457499695079491</v>
      </c>
      <c r="AM152" s="4">
        <f t="shared" si="103"/>
        <v>7.4778144689931088</v>
      </c>
      <c r="AN152" s="4">
        <f t="shared" si="104"/>
        <v>0.61555792584033986</v>
      </c>
      <c r="AP152" s="4">
        <f t="shared" si="105"/>
        <v>3.9041360889992993</v>
      </c>
      <c r="AQ152" s="4">
        <f t="shared" si="106"/>
        <v>-1.617146117413772</v>
      </c>
      <c r="AR152" s="4">
        <f t="shared" si="107"/>
        <v>-2.988096397917329</v>
      </c>
      <c r="AS152" s="4">
        <f t="shared" si="108"/>
        <v>2.9880963979173538</v>
      </c>
    </row>
    <row r="153" spans="1:45" x14ac:dyDescent="0.2">
      <c r="A153" s="1">
        <v>28.708333333335759</v>
      </c>
      <c r="B153" s="2">
        <v>125</v>
      </c>
      <c r="C153" s="5"/>
      <c r="E153" s="2">
        <v>1</v>
      </c>
      <c r="F153" s="2">
        <f t="shared" si="77"/>
        <v>-0.2588190450878089</v>
      </c>
      <c r="G153" s="2">
        <f t="shared" si="78"/>
        <v>-0.96592582629301027</v>
      </c>
      <c r="H153" s="2">
        <f t="shared" si="79"/>
        <v>-0.86602540379966952</v>
      </c>
      <c r="I153" s="2">
        <f t="shared" si="80"/>
        <v>0.49999999997361938</v>
      </c>
      <c r="J153" s="2">
        <f t="shared" si="81"/>
        <v>6.6987298100165252E-2</v>
      </c>
      <c r="K153" s="2">
        <f t="shared" si="82"/>
        <v>0.24999999998680969</v>
      </c>
      <c r="L153" s="2">
        <f t="shared" si="83"/>
        <v>0.93301270189983465</v>
      </c>
      <c r="M153" s="2">
        <f t="shared" si="84"/>
        <v>0.22414386803321457</v>
      </c>
      <c r="N153" s="2">
        <f t="shared" si="85"/>
        <v>-0.12940952253707663</v>
      </c>
      <c r="O153" s="2">
        <f t="shared" si="86"/>
        <v>-0.48296291312102341</v>
      </c>
      <c r="P153" s="2">
        <f t="shared" si="87"/>
        <v>0.83651630375593367</v>
      </c>
      <c r="Q153" s="2">
        <f t="shared" si="88"/>
        <v>-0.43301270187698848</v>
      </c>
      <c r="R153" s="2">
        <f t="shared" si="89"/>
        <v>0.75000000002638068</v>
      </c>
      <c r="S153" s="2">
        <f t="shared" si="90"/>
        <v>0.24999999997361938</v>
      </c>
      <c r="T153" s="5">
        <f t="shared" si="91"/>
        <v>125</v>
      </c>
      <c r="U153" s="2">
        <f t="shared" si="92"/>
        <v>-32.352380635976111</v>
      </c>
      <c r="V153" s="2">
        <f t="shared" si="93"/>
        <v>-120.74072828662628</v>
      </c>
      <c r="W153" s="2">
        <f t="shared" si="94"/>
        <v>-108.2531754749587</v>
      </c>
      <c r="X153" s="2">
        <f t="shared" si="95"/>
        <v>62.499999996702421</v>
      </c>
      <c r="Z153" s="2">
        <f t="shared" si="74"/>
        <v>135.52270776522548</v>
      </c>
      <c r="AA153" s="5">
        <f t="shared" si="96"/>
        <v>-11.225806451612897</v>
      </c>
      <c r="AB153" s="5">
        <f t="shared" si="97"/>
        <v>-10.522707765225476</v>
      </c>
      <c r="AC153" s="5">
        <f t="shared" si="98"/>
        <v>-0.70309868638742046</v>
      </c>
      <c r="AD153" s="5">
        <f t="shared" si="109"/>
        <v>126.01873048907373</v>
      </c>
      <c r="AE153" s="5">
        <f t="shared" si="109"/>
        <v>110.72737871233655</v>
      </c>
      <c r="AF153" s="5">
        <f t="shared" si="109"/>
        <v>0.49434776279971621</v>
      </c>
      <c r="AG153" s="2">
        <f t="shared" si="75"/>
        <v>134.83319389657655</v>
      </c>
      <c r="AH153" s="2">
        <f t="shared" si="76"/>
        <v>136.84779997030097</v>
      </c>
      <c r="AI153" s="5">
        <f t="shared" si="99"/>
        <v>-9.833193896576546</v>
      </c>
      <c r="AJ153" s="5">
        <f t="shared" si="100"/>
        <v>-1.3926125550363508</v>
      </c>
      <c r="AK153" s="5">
        <f t="shared" si="101"/>
        <v>-11.847799970300969</v>
      </c>
      <c r="AL153" s="5">
        <f t="shared" si="102"/>
        <v>0.62199351868807184</v>
      </c>
      <c r="AM153" s="4">
        <f t="shared" si="103"/>
        <v>1.9393697284448732</v>
      </c>
      <c r="AN153" s="4">
        <f t="shared" si="104"/>
        <v>0.38687593728996877</v>
      </c>
      <c r="AP153" s="4">
        <f t="shared" si="105"/>
        <v>2.9054525061470144</v>
      </c>
      <c r="AQ153" s="4">
        <f t="shared" si="106"/>
        <v>10.843296372579593</v>
      </c>
      <c r="AR153" s="4">
        <f t="shared" si="107"/>
        <v>9.721833565234995</v>
      </c>
      <c r="AS153" s="4">
        <f t="shared" si="108"/>
        <v>-5.6129032255103048</v>
      </c>
    </row>
    <row r="154" spans="1:45" x14ac:dyDescent="0.2">
      <c r="A154" s="1">
        <v>29</v>
      </c>
      <c r="B154" s="2">
        <v>160</v>
      </c>
      <c r="C154" s="5"/>
      <c r="E154" s="2">
        <v>1</v>
      </c>
      <c r="F154" s="2">
        <f t="shared" si="77"/>
        <v>1</v>
      </c>
      <c r="G154" s="2">
        <f t="shared" si="78"/>
        <v>2.4759225463534308E-18</v>
      </c>
      <c r="H154" s="2">
        <f t="shared" si="79"/>
        <v>1</v>
      </c>
      <c r="I154" s="2">
        <f t="shared" si="80"/>
        <v>4.9518450927068616E-18</v>
      </c>
      <c r="J154" s="2">
        <f t="shared" si="81"/>
        <v>1</v>
      </c>
      <c r="K154" s="2">
        <f t="shared" si="82"/>
        <v>2.4759225463534308E-18</v>
      </c>
      <c r="L154" s="2">
        <f t="shared" si="83"/>
        <v>6.1301924555412572E-36</v>
      </c>
      <c r="M154" s="2">
        <f t="shared" si="84"/>
        <v>1</v>
      </c>
      <c r="N154" s="2">
        <f t="shared" si="85"/>
        <v>4.9518450927068616E-18</v>
      </c>
      <c r="O154" s="2">
        <f t="shared" si="86"/>
        <v>1.2260384911082514E-35</v>
      </c>
      <c r="P154" s="2">
        <f t="shared" si="87"/>
        <v>2.4759225463534308E-18</v>
      </c>
      <c r="Q154" s="2">
        <f t="shared" si="88"/>
        <v>4.9518450927068616E-18</v>
      </c>
      <c r="R154" s="2">
        <f t="shared" si="89"/>
        <v>1</v>
      </c>
      <c r="S154" s="2">
        <f t="shared" si="90"/>
        <v>2.4520769822165029E-35</v>
      </c>
      <c r="T154" s="5">
        <f t="shared" si="91"/>
        <v>160</v>
      </c>
      <c r="U154" s="2">
        <f t="shared" si="92"/>
        <v>160</v>
      </c>
      <c r="V154" s="2">
        <f t="shared" si="93"/>
        <v>3.9614760741654894E-16</v>
      </c>
      <c r="W154" s="2">
        <f t="shared" si="94"/>
        <v>160</v>
      </c>
      <c r="X154" s="2">
        <f t="shared" si="95"/>
        <v>7.9229521483309789E-16</v>
      </c>
      <c r="Z154" s="2">
        <f t="shared" si="74"/>
        <v>133.44125264648952</v>
      </c>
      <c r="AA154" s="5">
        <f t="shared" si="96"/>
        <v>23.774193548387103</v>
      </c>
      <c r="AB154" s="5">
        <f t="shared" si="97"/>
        <v>26.558747353510483</v>
      </c>
      <c r="AC154" s="5">
        <f t="shared" si="98"/>
        <v>-2.7845538051233802</v>
      </c>
      <c r="AD154" s="5">
        <f t="shared" si="109"/>
        <v>565.21227887617101</v>
      </c>
      <c r="AE154" s="5">
        <f t="shared" si="109"/>
        <v>705.3670609876001</v>
      </c>
      <c r="AF154" s="5">
        <f t="shared" si="109"/>
        <v>7.7537398936270963</v>
      </c>
      <c r="AG154" s="2">
        <f t="shared" si="75"/>
        <v>133.9397963634018</v>
      </c>
      <c r="AH154" s="2">
        <f t="shared" si="76"/>
        <v>135.65974238473976</v>
      </c>
      <c r="AI154" s="5">
        <f t="shared" si="99"/>
        <v>26.060203636598203</v>
      </c>
      <c r="AJ154" s="5">
        <f t="shared" si="100"/>
        <v>-2.2860100882110999</v>
      </c>
      <c r="AK154" s="5">
        <f t="shared" si="101"/>
        <v>24.340257615260242</v>
      </c>
      <c r="AL154" s="5">
        <f t="shared" si="102"/>
        <v>-0.56606406687313893</v>
      </c>
      <c r="AM154" s="4">
        <f t="shared" si="103"/>
        <v>5.2258421234029209</v>
      </c>
      <c r="AN154" s="4">
        <f t="shared" si="104"/>
        <v>0.32042852780495751</v>
      </c>
      <c r="AP154" s="4">
        <f t="shared" si="105"/>
        <v>23.774193548387103</v>
      </c>
      <c r="AQ154" s="4">
        <f t="shared" si="106"/>
        <v>5.8863061827821902E-17</v>
      </c>
      <c r="AR154" s="4">
        <f t="shared" si="107"/>
        <v>23.774193548387103</v>
      </c>
      <c r="AS154" s="4">
        <f t="shared" si="108"/>
        <v>1.177261236556438E-16</v>
      </c>
    </row>
    <row r="155" spans="1:45" x14ac:dyDescent="0.2">
      <c r="A155" s="1">
        <v>29.354166666664241</v>
      </c>
      <c r="B155" s="2">
        <v>150</v>
      </c>
      <c r="C155" s="5"/>
      <c r="E155" s="2">
        <v>1</v>
      </c>
      <c r="F155" s="2">
        <f t="shared" si="77"/>
        <v>-0.60876142899662489</v>
      </c>
      <c r="G155" s="2">
        <f t="shared" si="78"/>
        <v>0.79335334030051663</v>
      </c>
      <c r="H155" s="2">
        <f t="shared" si="79"/>
        <v>-0.25881904513197457</v>
      </c>
      <c r="I155" s="2">
        <f t="shared" si="80"/>
        <v>-0.96592582628117618</v>
      </c>
      <c r="J155" s="2">
        <f t="shared" si="81"/>
        <v>0.37059047743401274</v>
      </c>
      <c r="K155" s="2">
        <f t="shared" si="82"/>
        <v>-0.48296291314058815</v>
      </c>
      <c r="L155" s="2">
        <f t="shared" si="83"/>
        <v>0.62940952256598737</v>
      </c>
      <c r="M155" s="2">
        <f t="shared" si="84"/>
        <v>0.15755905176608279</v>
      </c>
      <c r="N155" s="2">
        <f t="shared" si="85"/>
        <v>0.58801838631167447</v>
      </c>
      <c r="O155" s="2">
        <f t="shared" si="86"/>
        <v>-0.76632048076270765</v>
      </c>
      <c r="P155" s="2">
        <f t="shared" si="87"/>
        <v>-0.20533495398884219</v>
      </c>
      <c r="Q155" s="2">
        <f t="shared" si="88"/>
        <v>0.25000000002640754</v>
      </c>
      <c r="R155" s="2">
        <f t="shared" si="89"/>
        <v>6.6987298123027089E-2</v>
      </c>
      <c r="S155" s="2">
        <f t="shared" si="90"/>
        <v>0.93301270187697294</v>
      </c>
      <c r="T155" s="5">
        <f t="shared" si="91"/>
        <v>150</v>
      </c>
      <c r="U155" s="2">
        <f t="shared" si="92"/>
        <v>-91.314214349493739</v>
      </c>
      <c r="V155" s="2">
        <f t="shared" si="93"/>
        <v>119.0030010450775</v>
      </c>
      <c r="W155" s="2">
        <f t="shared" si="94"/>
        <v>-38.822856769796182</v>
      </c>
      <c r="X155" s="2">
        <f t="shared" si="95"/>
        <v>-144.88887394217642</v>
      </c>
      <c r="Z155" s="2">
        <f t="shared" si="74"/>
        <v>138.69984503918056</v>
      </c>
      <c r="AA155" s="5">
        <f t="shared" si="96"/>
        <v>13.774193548387103</v>
      </c>
      <c r="AB155" s="5">
        <f t="shared" si="97"/>
        <v>11.300154960819441</v>
      </c>
      <c r="AC155" s="5">
        <f t="shared" si="98"/>
        <v>2.4740385875676623</v>
      </c>
      <c r="AD155" s="5">
        <f t="shared" si="109"/>
        <v>189.72840790842889</v>
      </c>
      <c r="AE155" s="5">
        <f t="shared" si="109"/>
        <v>127.69350213853222</v>
      </c>
      <c r="AF155" s="5">
        <f t="shared" si="109"/>
        <v>6.1208669327737937</v>
      </c>
      <c r="AG155" s="2">
        <f t="shared" si="75"/>
        <v>139.06877104239894</v>
      </c>
      <c r="AH155" s="2">
        <f t="shared" si="76"/>
        <v>135.78936009843366</v>
      </c>
      <c r="AI155" s="5">
        <f t="shared" si="99"/>
        <v>10.931228957601064</v>
      </c>
      <c r="AJ155" s="5">
        <f t="shared" si="100"/>
        <v>2.842964590786039</v>
      </c>
      <c r="AK155" s="5">
        <f t="shared" si="101"/>
        <v>14.210639901566338</v>
      </c>
      <c r="AL155" s="5">
        <f t="shared" si="102"/>
        <v>-0.4364463531792353</v>
      </c>
      <c r="AM155" s="4">
        <f t="shared" si="103"/>
        <v>8.0824476644632295</v>
      </c>
      <c r="AN155" s="4">
        <f t="shared" si="104"/>
        <v>0.1904854192034538</v>
      </c>
      <c r="AP155" s="4">
        <f t="shared" si="105"/>
        <v>-8.3851977477922244</v>
      </c>
      <c r="AQ155" s="4">
        <f t="shared" si="106"/>
        <v>10.927802461558734</v>
      </c>
      <c r="AR155" s="4">
        <f t="shared" si="107"/>
        <v>-3.5650236216565547</v>
      </c>
      <c r="AS155" s="4">
        <f t="shared" si="108"/>
        <v>-13.304849284582659</v>
      </c>
    </row>
    <row r="156" spans="1:45" x14ac:dyDescent="0.2">
      <c r="A156" s="8">
        <v>29.666666666664241</v>
      </c>
      <c r="B156" s="9">
        <v>144</v>
      </c>
      <c r="C156" s="5"/>
      <c r="E156" s="2">
        <v>1</v>
      </c>
      <c r="F156" s="2">
        <f t="shared" si="77"/>
        <v>-0.50000000001319733</v>
      </c>
      <c r="G156" s="2">
        <f t="shared" si="78"/>
        <v>-0.86602540377681914</v>
      </c>
      <c r="H156" s="2">
        <f t="shared" si="79"/>
        <v>-0.49999999997360539</v>
      </c>
      <c r="I156" s="2">
        <f t="shared" si="80"/>
        <v>0.86602540379967763</v>
      </c>
      <c r="J156" s="2">
        <f t="shared" si="81"/>
        <v>0.25000000001319733</v>
      </c>
      <c r="K156" s="2">
        <f t="shared" si="82"/>
        <v>0.43301270189983881</v>
      </c>
      <c r="L156" s="2">
        <f t="shared" si="83"/>
        <v>0.74999999998680267</v>
      </c>
      <c r="M156" s="2">
        <f t="shared" si="84"/>
        <v>0.24999999999340136</v>
      </c>
      <c r="N156" s="2">
        <f t="shared" si="85"/>
        <v>-0.43301270191126806</v>
      </c>
      <c r="O156" s="2">
        <f t="shared" si="86"/>
        <v>-0.75000000000659861</v>
      </c>
      <c r="P156" s="2">
        <f t="shared" si="87"/>
        <v>0.43301270186555119</v>
      </c>
      <c r="Q156" s="2">
        <f t="shared" si="88"/>
        <v>-0.43301270187698043</v>
      </c>
      <c r="R156" s="2">
        <f t="shared" si="89"/>
        <v>0.24999999997360539</v>
      </c>
      <c r="S156" s="2">
        <f t="shared" si="90"/>
        <v>0.75000000002639466</v>
      </c>
      <c r="T156" s="5">
        <f t="shared" si="91"/>
        <v>144</v>
      </c>
      <c r="U156" s="2">
        <f t="shared" si="92"/>
        <v>-72.000000001900418</v>
      </c>
      <c r="V156" s="2">
        <f t="shared" si="93"/>
        <v>-124.70765814386195</v>
      </c>
      <c r="W156" s="2">
        <f t="shared" si="94"/>
        <v>-71.999999996199179</v>
      </c>
      <c r="X156" s="2">
        <f t="shared" si="95"/>
        <v>124.70765814715358</v>
      </c>
      <c r="Z156" s="2">
        <f t="shared" si="74"/>
        <v>136.26041280219775</v>
      </c>
      <c r="AA156" s="5">
        <f t="shared" si="96"/>
        <v>7.7741935483871032</v>
      </c>
      <c r="AB156" s="5">
        <f t="shared" si="97"/>
        <v>7.7395871978022512</v>
      </c>
      <c r="AC156" s="5">
        <f t="shared" si="98"/>
        <v>3.4606350584851953E-2</v>
      </c>
      <c r="AD156" s="5">
        <f t="shared" si="109"/>
        <v>60.438085327783661</v>
      </c>
      <c r="AE156" s="5">
        <f t="shared" si="109"/>
        <v>59.901209992384501</v>
      </c>
      <c r="AF156" s="5">
        <f t="shared" si="109"/>
        <v>1.197599500801683E-3</v>
      </c>
      <c r="AG156" s="2">
        <f t="shared" si="75"/>
        <v>135.56468346608162</v>
      </c>
      <c r="AH156" s="2">
        <f t="shared" si="76"/>
        <v>136.85401543776817</v>
      </c>
      <c r="AI156" s="5">
        <f t="shared" si="99"/>
        <v>8.4353165339183818</v>
      </c>
      <c r="AJ156" s="5">
        <f t="shared" si="100"/>
        <v>-0.66112298553127857</v>
      </c>
      <c r="AK156" s="5">
        <f t="shared" si="101"/>
        <v>7.1459845622318312</v>
      </c>
      <c r="AL156" s="5">
        <f t="shared" si="102"/>
        <v>0.62820898615527199</v>
      </c>
      <c r="AM156" s="4">
        <f t="shared" si="103"/>
        <v>0.43708360199779117</v>
      </c>
      <c r="AN156" s="4">
        <f t="shared" si="104"/>
        <v>0.3946465302862347</v>
      </c>
      <c r="AP156" s="4">
        <f t="shared" si="105"/>
        <v>-3.8870967742961504</v>
      </c>
      <c r="AQ156" s="4">
        <f t="shared" si="106"/>
        <v>-6.732649106781083</v>
      </c>
      <c r="AR156" s="4">
        <f t="shared" si="107"/>
        <v>-3.8870967739883548</v>
      </c>
      <c r="AS156" s="4">
        <f t="shared" si="108"/>
        <v>6.7326491069587897</v>
      </c>
    </row>
    <row r="157" spans="1:45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5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5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5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110">SUM(E2:E238)</f>
        <v>155</v>
      </c>
      <c r="F241" s="2">
        <f t="shared" si="110"/>
        <v>1.1842927572835351</v>
      </c>
      <c r="G241" s="2">
        <f t="shared" si="110"/>
        <v>3.7941740173366401</v>
      </c>
      <c r="H241" s="2">
        <f t="shared" si="110"/>
        <v>-6.6297039696346438</v>
      </c>
      <c r="I241" s="2">
        <f t="shared" si="110"/>
        <v>4.5146118721349886</v>
      </c>
      <c r="J241" s="2">
        <f t="shared" si="110"/>
        <v>74.185148015182634</v>
      </c>
      <c r="K241" s="2">
        <f t="shared" si="110"/>
        <v>2.2573059360674943</v>
      </c>
      <c r="L241" s="2">
        <f t="shared" si="110"/>
        <v>80.814851984817352</v>
      </c>
      <c r="M241" s="2">
        <f t="shared" si="110"/>
        <v>8.6911715531245779</v>
      </c>
      <c r="N241" s="2">
        <f t="shared" si="110"/>
        <v>11.185358581059711</v>
      </c>
      <c r="O241" s="2">
        <f t="shared" si="110"/>
        <v>-7.5068787958410468</v>
      </c>
      <c r="P241" s="2">
        <f t="shared" si="110"/>
        <v>7.3911845637230762</v>
      </c>
      <c r="Q241" s="2">
        <f t="shared" si="110"/>
        <v>18.25352077700926</v>
      </c>
      <c r="R241" s="2">
        <f t="shared" si="110"/>
        <v>68.249999997968104</v>
      </c>
      <c r="S241" s="2">
        <f t="shared" si="110"/>
        <v>86.750000002031882</v>
      </c>
      <c r="T241" s="5">
        <f t="shared" si="110"/>
        <v>21115</v>
      </c>
      <c r="U241" s="2">
        <f t="shared" si="110"/>
        <v>2.5441751165017195</v>
      </c>
      <c r="V241" s="2">
        <f t="shared" si="110"/>
        <v>662.95015205845459</v>
      </c>
      <c r="W241" s="2">
        <f t="shared" si="110"/>
        <v>-932.05274233315561</v>
      </c>
      <c r="X241" s="2">
        <f t="shared" si="110"/>
        <v>610.74818283158834</v>
      </c>
      <c r="Z241" s="2">
        <f t="shared" si="110"/>
        <v>21115.000000000025</v>
      </c>
      <c r="AA241" s="2">
        <f t="shared" si="110"/>
        <v>-1.1368683772161603E-12</v>
      </c>
      <c r="AB241" s="2">
        <f t="shared" si="110"/>
        <v>2.9842794901924208E-12</v>
      </c>
      <c r="AC241" s="2">
        <f t="shared" si="110"/>
        <v>-2.0463630789890885E-12</v>
      </c>
      <c r="AD241" s="2">
        <f t="shared" si="110"/>
        <v>18949.096774193542</v>
      </c>
      <c r="AE241" s="2">
        <f t="shared" si="110"/>
        <v>18297.363468004616</v>
      </c>
      <c r="AF241" s="5">
        <f>SUM(AF2:AF238)</f>
        <v>651.73330618894897</v>
      </c>
      <c r="AG241" s="5"/>
      <c r="AH241" s="5"/>
      <c r="AM241" s="4">
        <f>SUM(AM2:AM238)</f>
        <v>657.92793157525125</v>
      </c>
      <c r="AN241" s="4">
        <f>SUM(AN2:AN238)</f>
        <v>30.581711008096132</v>
      </c>
      <c r="AP241" s="5">
        <f t="shared" ref="AP241:AS241" si="111">SUM(AP2:AP238)</f>
        <v>-158.78706081925199</v>
      </c>
      <c r="AQ241" s="5">
        <f t="shared" si="111"/>
        <v>146.08573672901477</v>
      </c>
      <c r="AR241" s="5">
        <f t="shared" si="111"/>
        <v>-28.915972534216454</v>
      </c>
      <c r="AS241" s="5">
        <f t="shared" si="111"/>
        <v>-4.2584602660261828</v>
      </c>
    </row>
    <row r="242" spans="1:45" x14ac:dyDescent="0.2">
      <c r="AF242" s="5">
        <f>AE241+AF241</f>
        <v>18949.096774193564</v>
      </c>
      <c r="AN242" s="2">
        <f>AM241+AN241</f>
        <v>688.50964258334739</v>
      </c>
    </row>
    <row r="243" spans="1:45" x14ac:dyDescent="0.2">
      <c r="H243" s="15" t="s">
        <v>41</v>
      </c>
      <c r="I243" s="15"/>
      <c r="J243" s="15"/>
      <c r="K243" s="15"/>
      <c r="L243" s="15"/>
      <c r="Y243" s="16" t="s">
        <v>42</v>
      </c>
      <c r="Z243" s="16">
        <f>100*(AD241-AE241)/AD241</f>
        <v>3.4393898239862835</v>
      </c>
      <c r="AL243" s="16" t="s">
        <v>42</v>
      </c>
      <c r="AM243" s="16">
        <f>100*AM241/AD241</f>
        <v>3.4720806981748722</v>
      </c>
      <c r="AN243" s="16">
        <f>100*AN241/AD241</f>
        <v>0.16138875310270648</v>
      </c>
      <c r="AO243" s="20" t="s">
        <v>75</v>
      </c>
      <c r="AP243" s="21"/>
      <c r="AQ243" s="21"/>
      <c r="AR243" s="21"/>
    </row>
    <row r="244" spans="1:45" x14ac:dyDescent="0.2">
      <c r="F244" s="2">
        <f>$T$241</f>
        <v>21115</v>
      </c>
      <c r="H244" s="15">
        <f>E241</f>
        <v>155</v>
      </c>
      <c r="I244" s="15">
        <f>F241</f>
        <v>1.1842927572835351</v>
      </c>
      <c r="J244" s="15">
        <f>G241</f>
        <v>3.7941740173366401</v>
      </c>
      <c r="K244" s="15">
        <f>H241</f>
        <v>-6.6297039696346438</v>
      </c>
      <c r="L244" s="15">
        <f>I241</f>
        <v>4.5146118721349886</v>
      </c>
      <c r="Y244" s="16" t="s">
        <v>43</v>
      </c>
      <c r="Z244" s="16">
        <f>((1-AE241/AD241)/(AE241/AD241))*((E241-5)/4)</f>
        <v>1.3357115097386196</v>
      </c>
      <c r="AL244" s="16" t="s">
        <v>43</v>
      </c>
      <c r="AM244" s="16">
        <f>(AM241/AE241)*((E241-5)/2)</f>
        <v>2.6968144866570234</v>
      </c>
      <c r="AN244" s="16">
        <f>(AN241/AE241)*((E241-5)/2)</f>
        <v>0.12535294112826284</v>
      </c>
    </row>
    <row r="245" spans="1:45" x14ac:dyDescent="0.2">
      <c r="F245" s="2">
        <f>$U$241</f>
        <v>2.5441751165017195</v>
      </c>
      <c r="H245" s="15">
        <f>F241</f>
        <v>1.1842927572835351</v>
      </c>
      <c r="I245" s="15">
        <f>J241</f>
        <v>74.185148015182634</v>
      </c>
      <c r="J245" s="15">
        <f>K241</f>
        <v>2.2573059360674943</v>
      </c>
      <c r="K245" s="15">
        <f>M241</f>
        <v>8.6911715531245779</v>
      </c>
      <c r="L245" s="15">
        <f>N241</f>
        <v>11.185358581059711</v>
      </c>
      <c r="Y245" s="16" t="s">
        <v>44</v>
      </c>
      <c r="Z245" s="16">
        <f>FDIST(Z244,4,E241-5)</f>
        <v>0.2593149860251045</v>
      </c>
      <c r="AL245" s="16" t="s">
        <v>44</v>
      </c>
      <c r="AM245" s="16">
        <f>FDIST(AM244,2,E241-5)</f>
        <v>7.0689311048960368E-2</v>
      </c>
      <c r="AN245" s="16">
        <f>FDIST(AN244,2,E241-5)</f>
        <v>0.88227780406430956</v>
      </c>
    </row>
    <row r="246" spans="1:45" x14ac:dyDescent="0.2">
      <c r="F246" s="2">
        <f>$V$241</f>
        <v>662.95015205845459</v>
      </c>
      <c r="H246" s="15">
        <f>G241</f>
        <v>3.7941740173366401</v>
      </c>
      <c r="I246" s="15">
        <f>K241</f>
        <v>2.2573059360674943</v>
      </c>
      <c r="J246" s="15">
        <f>L241</f>
        <v>80.814851984817352</v>
      </c>
      <c r="K246" s="15">
        <f>P241</f>
        <v>7.3911845637230762</v>
      </c>
      <c r="L246" s="15">
        <f>O241</f>
        <v>-7.5068787958410468</v>
      </c>
      <c r="AL246" s="16"/>
      <c r="AM246" s="16"/>
      <c r="AN246" s="16"/>
    </row>
    <row r="247" spans="1:45" x14ac:dyDescent="0.2">
      <c r="F247" s="2">
        <f>$W$241</f>
        <v>-932.05274233315561</v>
      </c>
      <c r="H247" s="15">
        <f>H241</f>
        <v>-6.6297039696346438</v>
      </c>
      <c r="I247" s="15">
        <f>M241</f>
        <v>8.6911715531245779</v>
      </c>
      <c r="J247" s="15">
        <f>P241</f>
        <v>7.3911845637230762</v>
      </c>
      <c r="K247" s="15">
        <f>R241</f>
        <v>68.249999997968104</v>
      </c>
      <c r="L247" s="15">
        <f>Q241</f>
        <v>18.25352077700926</v>
      </c>
      <c r="AI247" s="6" t="s">
        <v>45</v>
      </c>
      <c r="AL247" s="22" t="s">
        <v>42</v>
      </c>
      <c r="AM247" s="23">
        <f>100*(P252*AP241+P253*AQ241)/AD241</f>
        <v>3.3748984386544221</v>
      </c>
      <c r="AN247" s="24">
        <f>100*(P254*AR241+P255*AS241)/AD241</f>
        <v>6.4491385331969839E-2</v>
      </c>
      <c r="AO247" s="2"/>
      <c r="AP247" s="4">
        <f>AM247+AN247</f>
        <v>3.4393898239863918</v>
      </c>
    </row>
    <row r="248" spans="1:45" x14ac:dyDescent="0.2">
      <c r="F248" s="2">
        <f>$X$241</f>
        <v>610.74818283158834</v>
      </c>
      <c r="H248" s="15">
        <f>I241</f>
        <v>4.5146118721349886</v>
      </c>
      <c r="I248" s="15">
        <f>N241</f>
        <v>11.185358581059711</v>
      </c>
      <c r="J248" s="15">
        <f>O241</f>
        <v>-7.5068787958410468</v>
      </c>
      <c r="K248" s="15">
        <f>Q241</f>
        <v>18.25352077700926</v>
      </c>
      <c r="L248" s="15">
        <f>S241</f>
        <v>86.750000002031882</v>
      </c>
      <c r="AL248" s="25" t="s">
        <v>43</v>
      </c>
      <c r="AM248" s="16">
        <f>(J253*P252^2-2*I253*P252*P253+I252*P253^2)/((I252*J253-I253^2)*2*AE241/(E241-5))</f>
        <v>2.6203499485902899</v>
      </c>
      <c r="AN248" s="26">
        <f>(L255*P254^2-2*L254*P254*P255+K254*P255^2)/((K254*L255-L254^2)*2*AE241/(E241-5))</f>
        <v>0.12158821602268415</v>
      </c>
    </row>
    <row r="249" spans="1:45" x14ac:dyDescent="0.2">
      <c r="AL249" s="27" t="s">
        <v>44</v>
      </c>
      <c r="AM249" s="28">
        <f>FDIST(AM248,2,E241-5)</f>
        <v>7.6107073685455995E-2</v>
      </c>
      <c r="AN249" s="29">
        <f>FDIST(AN248,2,E241-5)</f>
        <v>0.88560011790554038</v>
      </c>
      <c r="AO249" s="20" t="s">
        <v>76</v>
      </c>
      <c r="AP249" s="21"/>
    </row>
    <row r="250" spans="1:45" x14ac:dyDescent="0.2">
      <c r="H250" s="16" t="s">
        <v>46</v>
      </c>
      <c r="I250" s="16"/>
      <c r="J250" s="16"/>
      <c r="K250" s="16"/>
      <c r="L250" s="16" t="s">
        <v>47</v>
      </c>
      <c r="N250" s="17" t="s">
        <v>48</v>
      </c>
      <c r="P250" s="31" t="s">
        <v>49</v>
      </c>
    </row>
    <row r="251" spans="1:45" x14ac:dyDescent="0.2">
      <c r="A251" s="19" t="s">
        <v>50</v>
      </c>
      <c r="B251" s="30">
        <f>AVERAGE(B2:B238)</f>
        <v>136.2258064516129</v>
      </c>
      <c r="H251" s="16">
        <f t="array" ref="H251:L255">MINVERSE(H244:L248)</f>
        <v>6.5144312161160879E-3</v>
      </c>
      <c r="I251" s="16">
        <v>-1.0781481621528862E-4</v>
      </c>
      <c r="J251" s="16">
        <v>-4.2939973642337124E-4</v>
      </c>
      <c r="K251" s="16">
        <v>8.3702993287143395E-4</v>
      </c>
      <c r="L251" s="16">
        <v>-5.3840203083129878E-4</v>
      </c>
      <c r="N251" s="17">
        <f>$F$244</f>
        <v>21115</v>
      </c>
      <c r="P251" s="31">
        <f t="array" ref="P251:P255">MMULT(H251:L255,N251:N255)</f>
        <v>136.15828610165204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A252" s="19"/>
      <c r="B252" s="18"/>
      <c r="H252" s="16">
        <v>-1.0781481621528864E-4</v>
      </c>
      <c r="I252" s="16">
        <v>1.3881073109801056E-2</v>
      </c>
      <c r="J252" s="16">
        <v>-4.0488695841682152E-4</v>
      </c>
      <c r="K252" s="16">
        <v>-1.3221371929949077E-3</v>
      </c>
      <c r="L252" s="16">
        <v>-1.5410238244505392E-3</v>
      </c>
      <c r="N252" s="17">
        <f>$F$245</f>
        <v>2.5441751165017195</v>
      </c>
      <c r="P252" s="31">
        <v>-2.2184897382502271</v>
      </c>
      <c r="R252" s="2" t="s">
        <v>55</v>
      </c>
      <c r="T252" s="2" t="s">
        <v>56</v>
      </c>
      <c r="U252" s="2">
        <f>(P252^2+P253^2)^0.5</f>
        <v>2.964447596307433</v>
      </c>
      <c r="W252" s="2" t="s">
        <v>57</v>
      </c>
    </row>
    <row r="253" spans="1:45" x14ac:dyDescent="0.2">
      <c r="A253" s="19" t="s">
        <v>51</v>
      </c>
      <c r="B253" s="18">
        <f>P251</f>
        <v>136.15828610165204</v>
      </c>
      <c r="H253" s="16">
        <v>-4.293997364233713E-4</v>
      </c>
      <c r="I253" s="16">
        <v>-4.0488695841682152E-4</v>
      </c>
      <c r="J253" s="16">
        <v>1.2712263336810352E-2</v>
      </c>
      <c r="K253" s="16">
        <v>-1.7812239067991481E-3</v>
      </c>
      <c r="L253" s="16">
        <v>1.5493995001844404E-3</v>
      </c>
      <c r="N253" s="17">
        <f>$F$246</f>
        <v>662.95015205845459</v>
      </c>
      <c r="P253" s="31">
        <v>1.9662789305007964</v>
      </c>
      <c r="R253" s="2" t="s">
        <v>58</v>
      </c>
      <c r="T253" s="2" t="s">
        <v>59</v>
      </c>
      <c r="Y253" s="2">
        <f>ABS(P253/P252)</f>
        <v>0.88631418780041094</v>
      </c>
      <c r="Z253" s="2">
        <f>ATAN(Y253)</f>
        <v>0.72520221922298933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-2.4163904343668037</v>
      </c>
      <c r="AE253" s="2">
        <f>AD253*180/PI()</f>
        <v>-138.44897354500159</v>
      </c>
      <c r="AF253" s="2">
        <f>IF(AE253&lt;0,AE253,AE253-360)</f>
        <v>-138.44897354500159</v>
      </c>
    </row>
    <row r="254" spans="1:45" x14ac:dyDescent="0.2">
      <c r="A254" s="19" t="s">
        <v>56</v>
      </c>
      <c r="B254" s="18">
        <f>U252</f>
        <v>2.964447596307433</v>
      </c>
      <c r="H254" s="16">
        <v>8.3702993287143395E-4</v>
      </c>
      <c r="I254" s="16">
        <v>-1.3221371929949075E-3</v>
      </c>
      <c r="J254" s="16">
        <v>-1.7812239067991481E-3</v>
      </c>
      <c r="K254" s="16">
        <v>1.6002415447503485E-2</v>
      </c>
      <c r="L254" s="16">
        <v>-3.3943762708738617E-3</v>
      </c>
      <c r="N254" s="17">
        <f>$F$247</f>
        <v>-932.05274233315561</v>
      </c>
      <c r="P254" s="31">
        <v>-0.49854371691229149</v>
      </c>
      <c r="R254" s="2" t="s">
        <v>64</v>
      </c>
      <c r="T254" s="2" t="s">
        <v>68</v>
      </c>
      <c r="U254" s="2">
        <f>(P254^2+P255^2)^0.5</f>
        <v>0.71715517392707329</v>
      </c>
    </row>
    <row r="255" spans="1:45" x14ac:dyDescent="0.2">
      <c r="A255" s="19" t="s">
        <v>59</v>
      </c>
      <c r="B255" s="18">
        <f>Y258</f>
        <v>-138.44897354500159</v>
      </c>
      <c r="H255" s="16">
        <v>-5.3840203083129888E-4</v>
      </c>
      <c r="I255" s="16">
        <v>-1.5410238244505392E-3</v>
      </c>
      <c r="J255" s="16">
        <v>1.5493995001844404E-3</v>
      </c>
      <c r="K255" s="16">
        <v>-3.3943762708738621E-3</v>
      </c>
      <c r="L255" s="16">
        <v>1.2602398297092863E-2</v>
      </c>
      <c r="N255" s="17">
        <f>$F$248</f>
        <v>610.74818283158834</v>
      </c>
      <c r="P255" s="31">
        <v>0.51552468982353084</v>
      </c>
      <c r="R255" s="2" t="s">
        <v>65</v>
      </c>
      <c r="T255" s="2" t="s">
        <v>69</v>
      </c>
      <c r="Y255" s="2">
        <f>ABS(P255/P254)</f>
        <v>1.0340611511792992</v>
      </c>
      <c r="Z255" s="2">
        <f>ATAN(Y255)</f>
        <v>0.80214199040593215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-2.339450663183861</v>
      </c>
      <c r="AE255" s="2">
        <f>AD255*180/PI()</f>
        <v>-134.04064937951674</v>
      </c>
      <c r="AF255" s="2">
        <f>IF(AE255&lt;0,AE255,AE255-360)</f>
        <v>-134.04064937951674</v>
      </c>
    </row>
    <row r="256" spans="1:45" x14ac:dyDescent="0.2">
      <c r="A256" s="19" t="s">
        <v>68</v>
      </c>
      <c r="B256" s="18">
        <f>U254</f>
        <v>0.71715517392707329</v>
      </c>
      <c r="W256" s="2" t="s">
        <v>54</v>
      </c>
    </row>
    <row r="257" spans="1:25" x14ac:dyDescent="0.2">
      <c r="A257" s="19" t="s">
        <v>69</v>
      </c>
      <c r="B257" s="18">
        <f>Y260</f>
        <v>-134.04064937951674</v>
      </c>
      <c r="T257" s="2" t="s">
        <v>59</v>
      </c>
      <c r="U257" s="2">
        <f>ATAN(-P253/P252)</f>
        <v>0.72520221922298933</v>
      </c>
      <c r="W257" s="2">
        <f>$AB$253+$AA$253*$Z$253</f>
        <v>-2.4163904343668037</v>
      </c>
    </row>
    <row r="258" spans="1:25" x14ac:dyDescent="0.2">
      <c r="U258" s="2">
        <f>U257*180/PI()</f>
        <v>41.551026454998393</v>
      </c>
      <c r="W258" s="2">
        <f>W257*180/PI()</f>
        <v>-138.44897354500159</v>
      </c>
      <c r="Y258" s="2">
        <f>IF(W258&lt;0,W258,W258-360)</f>
        <v>-138.44897354500159</v>
      </c>
    </row>
    <row r="259" spans="1:25" x14ac:dyDescent="0.2">
      <c r="T259" s="2" t="s">
        <v>69</v>
      </c>
      <c r="U259" s="2">
        <f>ATAN(-P255/P254)</f>
        <v>0.80214199040593215</v>
      </c>
      <c r="W259" s="2">
        <f>$AB$255+$AA$255*$Z$255</f>
        <v>-2.339450663183861</v>
      </c>
    </row>
    <row r="260" spans="1:25" x14ac:dyDescent="0.2">
      <c r="U260" s="2">
        <f>U259*180/PI()</f>
        <v>45.959350620483278</v>
      </c>
      <c r="W260" s="2">
        <f>W259*180/PI()</f>
        <v>-134.04064937951674</v>
      </c>
      <c r="Y260" s="2">
        <f>IF(W260&lt;0,W260,W260-360)</f>
        <v>-134.04064937951674</v>
      </c>
    </row>
  </sheetData>
  <pageMargins left="0.7" right="0.7" top="0.75" bottom="0.75" header="0.3" footer="0.3"/>
  <pageSetup scale="90" fitToWidth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260"/>
  <sheetViews>
    <sheetView topLeftCell="A244" workbookViewId="0">
      <selection activeCell="G37" sqref="G37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2">
      <c r="A2" s="1">
        <v>0.47916666666424101</v>
      </c>
      <c r="B2" s="2">
        <v>148</v>
      </c>
      <c r="C2" s="5"/>
      <c r="E2" s="2">
        <v>1</v>
      </c>
      <c r="F2" s="2">
        <f>COS(2*PI()*A2)</f>
        <v>-0.99144486137182108</v>
      </c>
      <c r="G2" s="2">
        <f>SIN(2*PI()*A2)</f>
        <v>0.13052619223516232</v>
      </c>
      <c r="H2" s="2">
        <f>COS(4*PI()*A2)</f>
        <v>0.96592582628117896</v>
      </c>
      <c r="I2" s="2">
        <f>SIN(4*PI()*A2)</f>
        <v>-0.25881904513196435</v>
      </c>
      <c r="J2" s="2">
        <f>F2^2</f>
        <v>0.98296291314058948</v>
      </c>
      <c r="K2" s="2">
        <f>F2*G2</f>
        <v>-0.12940952256598218</v>
      </c>
      <c r="L2" s="2">
        <f>G2^2</f>
        <v>1.703708685941055E-2</v>
      </c>
      <c r="M2" s="2">
        <f>F2*H2</f>
        <v>-0.95766219693280519</v>
      </c>
      <c r="N2" s="2">
        <f>F2*I2</f>
        <v>0.25660481232124749</v>
      </c>
      <c r="O2" s="2">
        <f>G2*I2</f>
        <v>-3.3782664439015932E-2</v>
      </c>
      <c r="P2" s="2">
        <f>H2*G2</f>
        <v>0.12607862008608517</v>
      </c>
      <c r="Q2" s="2">
        <f>H2*I2</f>
        <v>-0.25000000002639844</v>
      </c>
      <c r="R2" s="2">
        <f>H2^2</f>
        <v>0.93301270187697827</v>
      </c>
      <c r="S2" s="2">
        <f>I2^2</f>
        <v>6.6987298123021802E-2</v>
      </c>
      <c r="T2" s="5">
        <f>B2</f>
        <v>148</v>
      </c>
      <c r="U2" s="2">
        <f>B2*F2</f>
        <v>-146.73383948302953</v>
      </c>
      <c r="V2" s="2">
        <f>B2*G2</f>
        <v>19.317876450804022</v>
      </c>
      <c r="W2" s="2">
        <f>B2*H2</f>
        <v>142.95702228961449</v>
      </c>
      <c r="X2" s="2">
        <f>B2*I2</f>
        <v>-38.305218679530725</v>
      </c>
      <c r="Z2" s="2">
        <f t="shared" ref="Z2:Z20" si="0">$P$251+$P$252*$F2+$P$253*$G2+$P$254*$H2+$P$255*$I2</f>
        <v>134.99050946004633</v>
      </c>
      <c r="AA2" s="5">
        <f>B2-$B$251</f>
        <v>16.73684210526315</v>
      </c>
      <c r="AB2" s="5">
        <f>B2-Z2</f>
        <v>13.009490539953674</v>
      </c>
      <c r="AC2" s="5">
        <f>Z2-$B$251</f>
        <v>3.7273515653094762</v>
      </c>
      <c r="AD2" s="5">
        <f>AA2^2</f>
        <v>280.12188365650945</v>
      </c>
      <c r="AE2" s="5">
        <f t="shared" ref="AE2:AF17" si="1">AB2^2</f>
        <v>169.24684410914415</v>
      </c>
      <c r="AF2" s="5">
        <f t="shared" si="1"/>
        <v>13.893149691415003</v>
      </c>
      <c r="AG2" s="2">
        <f t="shared" ref="AG2:AG20" si="2">$P$251+$P$252*$F2+$P$253*$G2</f>
        <v>136.43131058906812</v>
      </c>
      <c r="AH2" s="2">
        <f t="shared" ref="AH2:AH20" si="3">$P$251+$P$254*$H2+$P$255*$I2</f>
        <v>131.08435177217228</v>
      </c>
      <c r="AI2" s="5">
        <f>B2-AG2</f>
        <v>11.568689410931881</v>
      </c>
      <c r="AJ2" s="5">
        <f>AG2-$B$251</f>
        <v>5.168152694331269</v>
      </c>
      <c r="AK2" s="5">
        <f>B2-AH2</f>
        <v>16.915648227827717</v>
      </c>
      <c r="AL2" s="5">
        <f>AH2-$B$251</f>
        <v>-0.17880612256456629</v>
      </c>
      <c r="AM2" s="4">
        <f>AJ2^2</f>
        <v>26.709802271923554</v>
      </c>
      <c r="AN2" s="4">
        <f>AL2^2</f>
        <v>3.1971629466574704E-2</v>
      </c>
      <c r="AP2" s="4">
        <f>AA2*F2</f>
        <v>-16.593656100854684</v>
      </c>
      <c r="AQ2" s="4">
        <f>AA2*G2</f>
        <v>2.184596270041137</v>
      </c>
      <c r="AR2" s="4">
        <f>AA2*H2</f>
        <v>16.166548039863937</v>
      </c>
      <c r="AS2" s="4">
        <f>AA2*I2</f>
        <v>-4.3318134922086644</v>
      </c>
    </row>
    <row r="3" spans="1:45" x14ac:dyDescent="0.2">
      <c r="A3" s="1">
        <v>0.5</v>
      </c>
      <c r="B3" s="2">
        <v>136</v>
      </c>
      <c r="C3" s="5"/>
      <c r="E3" s="2">
        <v>1</v>
      </c>
      <c r="F3" s="2">
        <f t="shared" ref="F3:F20" si="4">COS(2*PI()*A3)</f>
        <v>-1</v>
      </c>
      <c r="G3" s="2">
        <f t="shared" ref="G3:G20" si="5">SIN(2*PI()*A3)</f>
        <v>1.2246467991473532E-16</v>
      </c>
      <c r="H3" s="2">
        <f t="shared" ref="H3:H20" si="6">COS(4*PI()*A3)</f>
        <v>1</v>
      </c>
      <c r="I3" s="2">
        <f t="shared" ref="I3:I20" si="7">SIN(4*PI()*A3)</f>
        <v>-2.4492935982947064E-16</v>
      </c>
      <c r="J3" s="2">
        <f t="shared" ref="J3:J20" si="8">F3^2</f>
        <v>1</v>
      </c>
      <c r="K3" s="2">
        <f t="shared" ref="K3:K20" si="9">F3*G3</f>
        <v>-1.2246467991473532E-16</v>
      </c>
      <c r="L3" s="2">
        <f t="shared" ref="L3:L20" si="10">G3^2</f>
        <v>1.4997597826618576E-32</v>
      </c>
      <c r="M3" s="2">
        <f t="shared" ref="M3:M20" si="11">F3*H3</f>
        <v>-1</v>
      </c>
      <c r="N3" s="2">
        <f t="shared" ref="N3:N20" si="12">F3*I3</f>
        <v>2.4492935982947064E-16</v>
      </c>
      <c r="O3" s="2">
        <f t="shared" ref="O3:O20" si="13">G3*I3</f>
        <v>-2.9995195653237152E-32</v>
      </c>
      <c r="P3" s="2">
        <f t="shared" ref="P3:P20" si="14">H3*G3</f>
        <v>1.2246467991473532E-16</v>
      </c>
      <c r="Q3" s="2">
        <f t="shared" ref="Q3:Q20" si="15">H3*I3</f>
        <v>-2.4492935982947064E-16</v>
      </c>
      <c r="R3" s="2">
        <f t="shared" ref="R3:S20" si="16">H3^2</f>
        <v>1</v>
      </c>
      <c r="S3" s="2">
        <f t="shared" si="16"/>
        <v>5.9990391306474304E-32</v>
      </c>
      <c r="T3" s="5">
        <f t="shared" ref="T3:T20" si="17">B3</f>
        <v>136</v>
      </c>
      <c r="U3" s="2">
        <f t="shared" ref="U3:U20" si="18">B3*F3</f>
        <v>-136</v>
      </c>
      <c r="V3" s="2">
        <f t="shared" ref="V3:V20" si="19">B3*G3</f>
        <v>1.6655196468404002E-14</v>
      </c>
      <c r="W3" s="2">
        <f t="shared" ref="W3:W20" si="20">B3*H3</f>
        <v>136</v>
      </c>
      <c r="X3" s="2">
        <f t="shared" ref="X3:X20" si="21">B3*I3</f>
        <v>-3.3310392936808004E-14</v>
      </c>
      <c r="Z3" s="2">
        <f t="shared" si="0"/>
        <v>134.21566017817125</v>
      </c>
      <c r="AA3" s="5">
        <f t="shared" ref="AA3:AA20" si="22">B3-$B$251</f>
        <v>4.7368421052631504</v>
      </c>
      <c r="AB3" s="5">
        <f t="shared" ref="AB3:AB20" si="23">B3-Z3</f>
        <v>1.7843398218287518</v>
      </c>
      <c r="AC3" s="5">
        <f t="shared" ref="AC3:AC20" si="24">Z3-$B$251</f>
        <v>2.9525022834343986</v>
      </c>
      <c r="AD3" s="5">
        <f t="shared" ref="AD3:AF18" si="25">AA3^2</f>
        <v>22.437673130193836</v>
      </c>
      <c r="AE3" s="5">
        <f t="shared" si="1"/>
        <v>3.1838685997638621</v>
      </c>
      <c r="AF3" s="5">
        <f t="shared" si="1"/>
        <v>8.7172697336853382</v>
      </c>
      <c r="AG3" s="2">
        <f t="shared" si="2"/>
        <v>135.54301167478317</v>
      </c>
      <c r="AH3" s="2">
        <f t="shared" si="3"/>
        <v>131.19780140458215</v>
      </c>
      <c r="AI3" s="5">
        <f t="shared" ref="AI3:AI20" si="26">B3-AG3</f>
        <v>0.45698832521682675</v>
      </c>
      <c r="AJ3" s="5">
        <f t="shared" ref="AJ3:AJ20" si="27">AG3-$B$251</f>
        <v>4.2798537800463237</v>
      </c>
      <c r="AK3" s="5">
        <f t="shared" ref="AK3:AK20" si="28">B3-AH3</f>
        <v>4.802198595417849</v>
      </c>
      <c r="AL3" s="5">
        <f t="shared" ref="AL3:AL20" si="29">AH3-$B$251</f>
        <v>-6.5356490154698577E-2</v>
      </c>
      <c r="AM3" s="4">
        <f t="shared" ref="AM3:AM20" si="30">AJ3^2</f>
        <v>18.317148378576807</v>
      </c>
      <c r="AN3" s="4">
        <f t="shared" ref="AN3:AN20" si="31">AL3^2</f>
        <v>4.2714708053412116E-3</v>
      </c>
      <c r="AP3" s="4">
        <f t="shared" ref="AP3:AP20" si="32">AA3*F3</f>
        <v>-4.7368421052631504</v>
      </c>
      <c r="AQ3" s="4">
        <f t="shared" ref="AQ3:AQ20" si="33">AA3*G3</f>
        <v>5.8009585222769267E-16</v>
      </c>
      <c r="AR3" s="4">
        <f t="shared" ref="AR3:AR20" si="34">AA3*H3</f>
        <v>4.7368421052631504</v>
      </c>
      <c r="AS3" s="4">
        <f t="shared" ref="AS3:AS20" si="35">AA3*I3</f>
        <v>-1.1601917044553853E-15</v>
      </c>
    </row>
    <row r="4" spans="1:45" x14ac:dyDescent="0.2">
      <c r="A4" s="1">
        <v>0.66666666666424135</v>
      </c>
      <c r="B4" s="2">
        <v>121</v>
      </c>
      <c r="C4" s="5"/>
      <c r="E4" s="2">
        <v>1</v>
      </c>
      <c r="F4" s="2">
        <f t="shared" si="4"/>
        <v>-0.50000000001319733</v>
      </c>
      <c r="G4" s="2">
        <f t="shared" si="5"/>
        <v>-0.86602540377681914</v>
      </c>
      <c r="H4" s="2">
        <f t="shared" si="6"/>
        <v>-0.49999999997360539</v>
      </c>
      <c r="I4" s="2">
        <f t="shared" si="7"/>
        <v>0.86602540379967763</v>
      </c>
      <c r="J4" s="2">
        <f t="shared" si="8"/>
        <v>0.25000000001319733</v>
      </c>
      <c r="K4" s="2">
        <f t="shared" si="9"/>
        <v>0.43301270189983881</v>
      </c>
      <c r="L4" s="2">
        <f t="shared" si="10"/>
        <v>0.74999999998680267</v>
      </c>
      <c r="M4" s="2">
        <f t="shared" si="11"/>
        <v>0.24999999999340136</v>
      </c>
      <c r="N4" s="2">
        <f t="shared" si="12"/>
        <v>-0.43301270191126806</v>
      </c>
      <c r="O4" s="2">
        <f t="shared" si="13"/>
        <v>-0.75000000000659861</v>
      </c>
      <c r="P4" s="2">
        <f t="shared" si="14"/>
        <v>0.43301270186555119</v>
      </c>
      <c r="Q4" s="2">
        <f t="shared" si="15"/>
        <v>-0.43301270187698043</v>
      </c>
      <c r="R4" s="2">
        <f t="shared" si="16"/>
        <v>0.24999999997360539</v>
      </c>
      <c r="S4" s="2">
        <f t="shared" si="16"/>
        <v>0.75000000002639466</v>
      </c>
      <c r="T4" s="5">
        <f t="shared" si="17"/>
        <v>121</v>
      </c>
      <c r="U4" s="2">
        <f t="shared" si="18"/>
        <v>-60.500000001596874</v>
      </c>
      <c r="V4" s="2">
        <f t="shared" si="19"/>
        <v>-104.78907385699512</v>
      </c>
      <c r="W4" s="2">
        <f t="shared" si="20"/>
        <v>-60.499999996806253</v>
      </c>
      <c r="X4" s="2">
        <f t="shared" si="21"/>
        <v>104.78907385976099</v>
      </c>
      <c r="Z4" s="2">
        <f t="shared" si="0"/>
        <v>129.16364926951886</v>
      </c>
      <c r="AA4" s="5">
        <f t="shared" si="22"/>
        <v>-10.26315789473685</v>
      </c>
      <c r="AB4" s="5">
        <f t="shared" si="23"/>
        <v>-8.1636492695188565</v>
      </c>
      <c r="AC4" s="5">
        <f t="shared" si="24"/>
        <v>-2.0995086252179931</v>
      </c>
      <c r="AD4" s="5">
        <f t="shared" si="25"/>
        <v>105.33240997229932</v>
      </c>
      <c r="AE4" s="5">
        <f t="shared" si="1"/>
        <v>66.645169395715754</v>
      </c>
      <c r="AF4" s="5">
        <f t="shared" si="1"/>
        <v>4.4079364673647472</v>
      </c>
      <c r="AG4" s="2">
        <f t="shared" si="2"/>
        <v>127.96902645833407</v>
      </c>
      <c r="AH4" s="2">
        <f t="shared" si="3"/>
        <v>133.71977571237886</v>
      </c>
      <c r="AI4" s="5">
        <f t="shared" si="26"/>
        <v>-6.9690264583340706</v>
      </c>
      <c r="AJ4" s="5">
        <f t="shared" si="27"/>
        <v>-3.2941314364027789</v>
      </c>
      <c r="AK4" s="5">
        <f t="shared" si="28"/>
        <v>-12.719775712378862</v>
      </c>
      <c r="AL4" s="5">
        <f t="shared" si="29"/>
        <v>2.4566178176420124</v>
      </c>
      <c r="AM4" s="4">
        <f t="shared" si="30"/>
        <v>10.851301920297036</v>
      </c>
      <c r="AN4" s="4">
        <f t="shared" si="31"/>
        <v>6.0349711019562031</v>
      </c>
      <c r="AP4" s="4">
        <f t="shared" si="32"/>
        <v>5.1315789475038711</v>
      </c>
      <c r="AQ4" s="4">
        <f t="shared" si="33"/>
        <v>8.8881554598147297</v>
      </c>
      <c r="AR4" s="4">
        <f t="shared" si="34"/>
        <v>5.131578947097533</v>
      </c>
      <c r="AS4" s="4">
        <f t="shared" si="35"/>
        <v>-8.8881554600493295</v>
      </c>
    </row>
    <row r="5" spans="1:45" x14ac:dyDescent="0.2">
      <c r="A5" s="1">
        <v>0.75</v>
      </c>
      <c r="B5" s="2">
        <v>124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6"/>
        <v>1.3497838043956716E-31</v>
      </c>
      <c r="T5" s="5">
        <f t="shared" si="17"/>
        <v>124</v>
      </c>
      <c r="U5" s="2">
        <f t="shared" si="18"/>
        <v>-2.2778430464140769E-14</v>
      </c>
      <c r="V5" s="2">
        <f t="shared" si="19"/>
        <v>-124</v>
      </c>
      <c r="W5" s="2">
        <f t="shared" si="20"/>
        <v>-124</v>
      </c>
      <c r="X5" s="2">
        <f t="shared" si="21"/>
        <v>4.5556860928281538E-14</v>
      </c>
      <c r="Z5" s="2">
        <f t="shared" si="0"/>
        <v>126.84918116589607</v>
      </c>
      <c r="AA5" s="5">
        <f t="shared" si="22"/>
        <v>-7.2631578947368496</v>
      </c>
      <c r="AB5" s="5">
        <f t="shared" si="23"/>
        <v>-2.84918116589607</v>
      </c>
      <c r="AC5" s="5">
        <f t="shared" si="24"/>
        <v>-4.4139767288407796</v>
      </c>
      <c r="AD5" s="5">
        <f t="shared" si="25"/>
        <v>52.753462603878226</v>
      </c>
      <c r="AE5" s="5">
        <f t="shared" si="1"/>
        <v>8.1178333160968883</v>
      </c>
      <c r="AF5" s="5">
        <f t="shared" si="1"/>
        <v>19.48319056274795</v>
      </c>
      <c r="AG5" s="2">
        <f t="shared" si="2"/>
        <v>125.52182966928413</v>
      </c>
      <c r="AH5" s="2">
        <f t="shared" si="3"/>
        <v>133.852504397806</v>
      </c>
      <c r="AI5" s="5">
        <f t="shared" si="26"/>
        <v>-1.5218296692841307</v>
      </c>
      <c r="AJ5" s="5">
        <f t="shared" si="27"/>
        <v>-5.7413282254527189</v>
      </c>
      <c r="AK5" s="5">
        <f t="shared" si="28"/>
        <v>-9.8525043978060012</v>
      </c>
      <c r="AL5" s="5">
        <f t="shared" si="29"/>
        <v>2.5893465030691516</v>
      </c>
      <c r="AM5" s="4">
        <f t="shared" si="30"/>
        <v>32.962849792380069</v>
      </c>
      <c r="AN5" s="4">
        <f t="shared" si="31"/>
        <v>6.7047153129564441</v>
      </c>
      <c r="AP5" s="4">
        <f t="shared" si="32"/>
        <v>1.3342204601236967E-15</v>
      </c>
      <c r="AQ5" s="4">
        <f t="shared" si="33"/>
        <v>7.2631578947368496</v>
      </c>
      <c r="AR5" s="4">
        <f t="shared" si="34"/>
        <v>7.2631578947368496</v>
      </c>
      <c r="AS5" s="4">
        <f t="shared" si="35"/>
        <v>-2.6684409202473933E-15</v>
      </c>
    </row>
    <row r="6" spans="1:45" x14ac:dyDescent="0.2">
      <c r="A6" s="1">
        <v>0.83333333333575865</v>
      </c>
      <c r="B6" s="2">
        <v>115</v>
      </c>
      <c r="C6" s="5"/>
      <c r="E6" s="2">
        <v>1</v>
      </c>
      <c r="F6" s="2">
        <f t="shared" si="4"/>
        <v>0.500000000013197</v>
      </c>
      <c r="G6" s="2">
        <f t="shared" si="5"/>
        <v>-0.86602540377681936</v>
      </c>
      <c r="H6" s="2">
        <f t="shared" si="6"/>
        <v>-0.499999999973606</v>
      </c>
      <c r="I6" s="2">
        <f t="shared" si="7"/>
        <v>-0.86602540379967718</v>
      </c>
      <c r="J6" s="2">
        <f t="shared" si="8"/>
        <v>0.250000000013197</v>
      </c>
      <c r="K6" s="2">
        <f t="shared" si="9"/>
        <v>-0.43301270189983859</v>
      </c>
      <c r="L6" s="2">
        <f t="shared" si="10"/>
        <v>0.749999999986803</v>
      </c>
      <c r="M6" s="2">
        <f t="shared" si="11"/>
        <v>-0.2499999999934015</v>
      </c>
      <c r="N6" s="2">
        <f t="shared" si="12"/>
        <v>-0.43301270191126751</v>
      </c>
      <c r="O6" s="2">
        <f t="shared" si="13"/>
        <v>0.7500000000065985</v>
      </c>
      <c r="P6" s="2">
        <f t="shared" si="14"/>
        <v>0.4330127018655518</v>
      </c>
      <c r="Q6" s="2">
        <f t="shared" si="15"/>
        <v>0.43301270187698071</v>
      </c>
      <c r="R6" s="2">
        <f t="shared" si="16"/>
        <v>0.249999999973606</v>
      </c>
      <c r="S6" s="2">
        <f t="shared" si="16"/>
        <v>0.75000000002639389</v>
      </c>
      <c r="T6" s="5">
        <f t="shared" si="17"/>
        <v>115</v>
      </c>
      <c r="U6" s="2">
        <f t="shared" si="18"/>
        <v>57.500000001517655</v>
      </c>
      <c r="V6" s="2">
        <f t="shared" si="19"/>
        <v>-99.59292143433423</v>
      </c>
      <c r="W6" s="2">
        <f t="shared" si="20"/>
        <v>-57.499999996964689</v>
      </c>
      <c r="X6" s="2">
        <f t="shared" si="21"/>
        <v>-99.592921436962882</v>
      </c>
      <c r="Z6" s="2">
        <f t="shared" si="0"/>
        <v>125.08389637002237</v>
      </c>
      <c r="AA6" s="5">
        <f t="shared" si="22"/>
        <v>-16.26315789473685</v>
      </c>
      <c r="AB6" s="5">
        <f t="shared" si="23"/>
        <v>-10.083896370022373</v>
      </c>
      <c r="AC6" s="5">
        <f t="shared" si="24"/>
        <v>-6.1792615247144766</v>
      </c>
      <c r="AD6" s="5">
        <f t="shared" si="25"/>
        <v>264.49030470914153</v>
      </c>
      <c r="AE6" s="5">
        <f t="shared" si="1"/>
        <v>101.68496600135039</v>
      </c>
      <c r="AF6" s="5">
        <f t="shared" si="1"/>
        <v>38.183272990816675</v>
      </c>
      <c r="AG6" s="2">
        <f t="shared" si="2"/>
        <v>124.95116768466531</v>
      </c>
      <c r="AH6" s="2">
        <f t="shared" si="3"/>
        <v>132.65788158655116</v>
      </c>
      <c r="AI6" s="5">
        <f t="shared" si="26"/>
        <v>-9.9511676846653074</v>
      </c>
      <c r="AJ6" s="5">
        <f t="shared" si="27"/>
        <v>-6.3119902100715422</v>
      </c>
      <c r="AK6" s="5">
        <f t="shared" si="28"/>
        <v>-17.657881586551156</v>
      </c>
      <c r="AL6" s="5">
        <f t="shared" si="29"/>
        <v>1.3947236918143062</v>
      </c>
      <c r="AM6" s="4">
        <f t="shared" si="30"/>
        <v>39.841220412038993</v>
      </c>
      <c r="AN6" s="4">
        <f t="shared" si="31"/>
        <v>1.9452541765081279</v>
      </c>
      <c r="AP6" s="4">
        <f t="shared" si="32"/>
        <v>-8.1315789475830496</v>
      </c>
      <c r="AQ6" s="4">
        <f t="shared" si="33"/>
        <v>14.084307882475647</v>
      </c>
      <c r="AR6" s="4">
        <f t="shared" si="34"/>
        <v>8.1315789469391753</v>
      </c>
      <c r="AS6" s="4">
        <f t="shared" si="35"/>
        <v>14.084307882847389</v>
      </c>
    </row>
    <row r="7" spans="1:45" x14ac:dyDescent="0.2">
      <c r="A7" s="1">
        <v>0.91666666666424135</v>
      </c>
      <c r="B7" s="2">
        <v>132</v>
      </c>
      <c r="C7" s="5"/>
      <c r="E7" s="2">
        <v>1</v>
      </c>
      <c r="F7" s="2">
        <f t="shared" si="4"/>
        <v>0.86602540377681914</v>
      </c>
      <c r="G7" s="2">
        <f t="shared" si="5"/>
        <v>-0.50000000001319733</v>
      </c>
      <c r="H7" s="2">
        <f t="shared" si="6"/>
        <v>0.49999999997360528</v>
      </c>
      <c r="I7" s="2">
        <f t="shared" si="7"/>
        <v>-0.86602540379967763</v>
      </c>
      <c r="J7" s="2">
        <f t="shared" si="8"/>
        <v>0.74999999998680267</v>
      </c>
      <c r="K7" s="2">
        <f t="shared" si="9"/>
        <v>-0.43301270189983881</v>
      </c>
      <c r="L7" s="2">
        <f t="shared" si="10"/>
        <v>0.25000000001319733</v>
      </c>
      <c r="M7" s="2">
        <f t="shared" si="11"/>
        <v>0.43301270186555108</v>
      </c>
      <c r="N7" s="2">
        <f t="shared" si="12"/>
        <v>-0.75000000000659861</v>
      </c>
      <c r="O7" s="2">
        <f t="shared" si="13"/>
        <v>0.43301270191126806</v>
      </c>
      <c r="P7" s="2">
        <f t="shared" si="14"/>
        <v>-0.24999999999340131</v>
      </c>
      <c r="Q7" s="2">
        <f t="shared" si="15"/>
        <v>-0.43301270187698032</v>
      </c>
      <c r="R7" s="2">
        <f t="shared" si="16"/>
        <v>0.24999999997360528</v>
      </c>
      <c r="S7" s="2">
        <f t="shared" si="16"/>
        <v>0.75000000002639466</v>
      </c>
      <c r="T7" s="5">
        <f t="shared" si="17"/>
        <v>132</v>
      </c>
      <c r="U7" s="2">
        <f t="shared" si="18"/>
        <v>114.31535329854013</v>
      </c>
      <c r="V7" s="2">
        <f t="shared" si="19"/>
        <v>-66.000000001742052</v>
      </c>
      <c r="W7" s="2">
        <f t="shared" si="20"/>
        <v>65.999999996515896</v>
      </c>
      <c r="X7" s="2">
        <f t="shared" si="21"/>
        <v>-114.31535330155745</v>
      </c>
      <c r="Z7" s="2">
        <f t="shared" si="0"/>
        <v>125.21532611102296</v>
      </c>
      <c r="AA7" s="5">
        <f t="shared" si="22"/>
        <v>0.73684210526315042</v>
      </c>
      <c r="AB7" s="5">
        <f t="shared" si="23"/>
        <v>6.7846738889770393</v>
      </c>
      <c r="AC7" s="5">
        <f t="shared" si="24"/>
        <v>-6.0478317837138889</v>
      </c>
      <c r="AD7" s="5">
        <f t="shared" si="25"/>
        <v>0.54293628808863159</v>
      </c>
      <c r="AE7" s="5">
        <f t="shared" si="1"/>
        <v>46.031799779766821</v>
      </c>
      <c r="AF7" s="5">
        <f t="shared" si="1"/>
        <v>36.576269284099915</v>
      </c>
      <c r="AG7" s="2">
        <f t="shared" si="2"/>
        <v>126.40994892220776</v>
      </c>
      <c r="AH7" s="2">
        <f t="shared" si="3"/>
        <v>131.33053009000929</v>
      </c>
      <c r="AI7" s="5">
        <f t="shared" si="26"/>
        <v>5.5900510777922392</v>
      </c>
      <c r="AJ7" s="5">
        <f t="shared" si="27"/>
        <v>-4.8532089725290888</v>
      </c>
      <c r="AK7" s="5">
        <f t="shared" si="28"/>
        <v>0.66946990999070977</v>
      </c>
      <c r="AL7" s="5">
        <f t="shared" si="29"/>
        <v>6.7372195272440649E-2</v>
      </c>
      <c r="AM7" s="4">
        <f t="shared" si="30"/>
        <v>23.553637331036853</v>
      </c>
      <c r="AN7" s="4">
        <f t="shared" si="31"/>
        <v>4.5390126958278739E-3</v>
      </c>
      <c r="AP7" s="4">
        <f t="shared" si="32"/>
        <v>0.63812398173028129</v>
      </c>
      <c r="AQ7" s="4">
        <f t="shared" si="33"/>
        <v>-0.36842105264129954</v>
      </c>
      <c r="AR7" s="4">
        <f t="shared" si="34"/>
        <v>0.36842105261212649</v>
      </c>
      <c r="AS7" s="4">
        <f t="shared" si="35"/>
        <v>-0.63812398174712437</v>
      </c>
    </row>
    <row r="8" spans="1:45" x14ac:dyDescent="0.2">
      <c r="A8" s="1">
        <v>1</v>
      </c>
      <c r="B8" s="2">
        <v>125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6"/>
        <v>2.3996156522589722E-31</v>
      </c>
      <c r="T8" s="5">
        <f t="shared" si="17"/>
        <v>125</v>
      </c>
      <c r="U8" s="2">
        <f t="shared" si="18"/>
        <v>125</v>
      </c>
      <c r="V8" s="2">
        <f t="shared" si="19"/>
        <v>-3.0616169978683831E-14</v>
      </c>
      <c r="W8" s="2">
        <f t="shared" si="20"/>
        <v>125</v>
      </c>
      <c r="X8" s="2">
        <f t="shared" si="21"/>
        <v>-6.1232339957367662E-14</v>
      </c>
      <c r="Z8" s="2">
        <f t="shared" si="0"/>
        <v>128.17994263099305</v>
      </c>
      <c r="AA8" s="5">
        <f t="shared" si="22"/>
        <v>-6.2631578947368496</v>
      </c>
      <c r="AB8" s="5">
        <f t="shared" si="23"/>
        <v>-3.1799426309930539</v>
      </c>
      <c r="AC8" s="5">
        <f t="shared" si="24"/>
        <v>-3.0832152637437957</v>
      </c>
      <c r="AD8" s="5">
        <f t="shared" si="25"/>
        <v>39.227146814404527</v>
      </c>
      <c r="AE8" s="5">
        <f t="shared" si="1"/>
        <v>10.112035136407025</v>
      </c>
      <c r="AF8" s="5">
        <f t="shared" si="1"/>
        <v>9.5062163625827232</v>
      </c>
      <c r="AG8" s="2">
        <f t="shared" si="2"/>
        <v>129.50729412760498</v>
      </c>
      <c r="AH8" s="2">
        <f t="shared" si="3"/>
        <v>131.19780140458215</v>
      </c>
      <c r="AI8" s="5">
        <f t="shared" si="26"/>
        <v>-4.5072941276049789</v>
      </c>
      <c r="AJ8" s="5">
        <f t="shared" si="27"/>
        <v>-1.7558637671318706</v>
      </c>
      <c r="AK8" s="5">
        <f t="shared" si="28"/>
        <v>-6.197801404582151</v>
      </c>
      <c r="AL8" s="5">
        <f t="shared" si="29"/>
        <v>-6.5356490154698577E-2</v>
      </c>
      <c r="AM8" s="4">
        <f t="shared" si="30"/>
        <v>3.0830575687265243</v>
      </c>
      <c r="AN8" s="4">
        <f t="shared" si="31"/>
        <v>4.2714708053412116E-3</v>
      </c>
      <c r="AP8" s="4">
        <f t="shared" si="32"/>
        <v>-6.2631578947368496</v>
      </c>
      <c r="AQ8" s="4">
        <f t="shared" si="33"/>
        <v>1.5340312536687917E-15</v>
      </c>
      <c r="AR8" s="4">
        <f t="shared" si="34"/>
        <v>-6.2631578947368496</v>
      </c>
      <c r="AS8" s="4">
        <f t="shared" si="35"/>
        <v>3.0680625073375833E-15</v>
      </c>
    </row>
    <row r="9" spans="1:45" x14ac:dyDescent="0.2">
      <c r="A9" s="1">
        <v>1.0833333333357587</v>
      </c>
      <c r="B9" s="2">
        <v>134</v>
      </c>
      <c r="C9" s="5"/>
      <c r="E9" s="2">
        <v>1</v>
      </c>
      <c r="F9" s="2">
        <f t="shared" si="4"/>
        <v>0.86602540377681936</v>
      </c>
      <c r="G9" s="2">
        <f t="shared" si="5"/>
        <v>0.50000000001319689</v>
      </c>
      <c r="H9" s="2">
        <f t="shared" si="6"/>
        <v>0.49999999997360611</v>
      </c>
      <c r="I9" s="2">
        <f t="shared" si="7"/>
        <v>0.86602540379967718</v>
      </c>
      <c r="J9" s="2">
        <f t="shared" si="8"/>
        <v>0.749999999986803</v>
      </c>
      <c r="K9" s="2">
        <f t="shared" si="9"/>
        <v>0.43301270189983854</v>
      </c>
      <c r="L9" s="2">
        <f t="shared" si="10"/>
        <v>0.25000000001319689</v>
      </c>
      <c r="M9" s="2">
        <f t="shared" si="11"/>
        <v>0.43301270186555191</v>
      </c>
      <c r="N9" s="2">
        <f t="shared" si="12"/>
        <v>0.7500000000065985</v>
      </c>
      <c r="O9" s="2">
        <f t="shared" si="13"/>
        <v>0.43301270191126745</v>
      </c>
      <c r="P9" s="2">
        <f t="shared" si="14"/>
        <v>0.2499999999934015</v>
      </c>
      <c r="Q9" s="2">
        <f t="shared" si="15"/>
        <v>0.43301270187698082</v>
      </c>
      <c r="R9" s="2">
        <f t="shared" si="16"/>
        <v>0.24999999997360611</v>
      </c>
      <c r="S9" s="2">
        <f t="shared" si="16"/>
        <v>0.75000000002639389</v>
      </c>
      <c r="T9" s="5">
        <f t="shared" si="17"/>
        <v>134</v>
      </c>
      <c r="U9" s="2">
        <f t="shared" si="18"/>
        <v>116.04740410609379</v>
      </c>
      <c r="V9" s="2">
        <f t="shared" si="19"/>
        <v>67.000000001768385</v>
      </c>
      <c r="W9" s="2">
        <f t="shared" si="20"/>
        <v>66.999999996463217</v>
      </c>
      <c r="X9" s="2">
        <f t="shared" si="21"/>
        <v>116.04740410915674</v>
      </c>
      <c r="Z9" s="2">
        <f t="shared" si="0"/>
        <v>133.28054346894547</v>
      </c>
      <c r="AA9" s="5">
        <f t="shared" si="22"/>
        <v>2.7368421052631504</v>
      </c>
      <c r="AB9" s="5">
        <f t="shared" si="23"/>
        <v>0.71945653105453289</v>
      </c>
      <c r="AC9" s="5">
        <f t="shared" si="24"/>
        <v>2.0173855742086175</v>
      </c>
      <c r="AD9" s="5">
        <f t="shared" si="25"/>
        <v>7.4903047091412329</v>
      </c>
      <c r="AE9" s="5">
        <f t="shared" si="1"/>
        <v>0.51761770007702201</v>
      </c>
      <c r="AF9" s="5">
        <f t="shared" si="1"/>
        <v>4.0698445550250337</v>
      </c>
      <c r="AG9" s="2">
        <f t="shared" si="2"/>
        <v>133.41327215430255</v>
      </c>
      <c r="AH9" s="2">
        <f t="shared" si="3"/>
        <v>132.392424215837</v>
      </c>
      <c r="AI9" s="5">
        <f t="shared" si="26"/>
        <v>0.58672784569745318</v>
      </c>
      <c r="AJ9" s="5">
        <f t="shared" si="27"/>
        <v>2.1501142595656972</v>
      </c>
      <c r="AK9" s="5">
        <f t="shared" si="28"/>
        <v>1.6075757841630036</v>
      </c>
      <c r="AL9" s="5">
        <f t="shared" si="29"/>
        <v>1.1292663211001468</v>
      </c>
      <c r="AM9" s="4">
        <f t="shared" si="30"/>
        <v>4.6229913291877462</v>
      </c>
      <c r="AN9" s="4">
        <f t="shared" si="31"/>
        <v>1.2752424239710598</v>
      </c>
      <c r="AP9" s="4">
        <f t="shared" si="32"/>
        <v>2.37017478928392</v>
      </c>
      <c r="AQ9" s="4">
        <f t="shared" si="33"/>
        <v>1.368421052667693</v>
      </c>
      <c r="AR9" s="4">
        <f t="shared" si="34"/>
        <v>1.3684210525593392</v>
      </c>
      <c r="AS9" s="4">
        <f t="shared" si="35"/>
        <v>2.3701747893464784</v>
      </c>
    </row>
    <row r="10" spans="1:45" x14ac:dyDescent="0.2">
      <c r="A10" s="1">
        <v>1.1666666666642413</v>
      </c>
      <c r="B10" s="2">
        <v>143</v>
      </c>
      <c r="C10" s="5"/>
      <c r="E10" s="2">
        <v>1</v>
      </c>
      <c r="F10" s="2">
        <f t="shared" si="4"/>
        <v>0.50000000001319744</v>
      </c>
      <c r="G10" s="2">
        <f t="shared" si="5"/>
        <v>0.86602540377681914</v>
      </c>
      <c r="H10" s="2">
        <f t="shared" si="6"/>
        <v>-0.49999999997360517</v>
      </c>
      <c r="I10" s="2">
        <f t="shared" si="7"/>
        <v>0.86602540379967774</v>
      </c>
      <c r="J10" s="2">
        <f t="shared" si="8"/>
        <v>0.25000000001319744</v>
      </c>
      <c r="K10" s="2">
        <f t="shared" si="9"/>
        <v>0.43301270189983887</v>
      </c>
      <c r="L10" s="2">
        <f t="shared" si="10"/>
        <v>0.74999999998680267</v>
      </c>
      <c r="M10" s="2">
        <f t="shared" si="11"/>
        <v>-0.24999999999340131</v>
      </c>
      <c r="N10" s="2">
        <f t="shared" si="12"/>
        <v>0.43301270191126817</v>
      </c>
      <c r="O10" s="2">
        <f t="shared" si="13"/>
        <v>0.75000000000659872</v>
      </c>
      <c r="P10" s="2">
        <f t="shared" si="14"/>
        <v>-0.43301270186555096</v>
      </c>
      <c r="Q10" s="2">
        <f t="shared" si="15"/>
        <v>-0.43301270187698027</v>
      </c>
      <c r="R10" s="2">
        <f t="shared" si="16"/>
        <v>0.24999999997360517</v>
      </c>
      <c r="S10" s="2">
        <f t="shared" si="16"/>
        <v>0.75000000002639489</v>
      </c>
      <c r="T10" s="5">
        <f t="shared" si="17"/>
        <v>143</v>
      </c>
      <c r="U10" s="2">
        <f t="shared" si="18"/>
        <v>71.50000000188723</v>
      </c>
      <c r="V10" s="2">
        <f t="shared" si="19"/>
        <v>123.84163274008513</v>
      </c>
      <c r="W10" s="2">
        <f t="shared" si="20"/>
        <v>-71.49999999622554</v>
      </c>
      <c r="X10" s="2">
        <f t="shared" si="21"/>
        <v>123.84163274335391</v>
      </c>
      <c r="Z10" s="2">
        <f t="shared" si="0"/>
        <v>138.27590215523887</v>
      </c>
      <c r="AA10" s="5">
        <f t="shared" si="22"/>
        <v>11.73684210526315</v>
      </c>
      <c r="AB10" s="5">
        <f t="shared" si="23"/>
        <v>4.7240978447611326</v>
      </c>
      <c r="AC10" s="5">
        <f t="shared" si="24"/>
        <v>7.0127442605020178</v>
      </c>
      <c r="AD10" s="5">
        <f t="shared" si="25"/>
        <v>137.75346260387795</v>
      </c>
      <c r="AE10" s="5">
        <f t="shared" si="1"/>
        <v>22.317100446876779</v>
      </c>
      <c r="AF10" s="5">
        <f t="shared" si="1"/>
        <v>49.17858206320399</v>
      </c>
      <c r="AG10" s="2">
        <f t="shared" si="2"/>
        <v>137.08127934405408</v>
      </c>
      <c r="AH10" s="2">
        <f t="shared" si="3"/>
        <v>133.71977571237886</v>
      </c>
      <c r="AI10" s="5">
        <f t="shared" si="26"/>
        <v>5.9187206559459185</v>
      </c>
      <c r="AJ10" s="5">
        <f t="shared" si="27"/>
        <v>5.818121449317232</v>
      </c>
      <c r="AK10" s="5">
        <f t="shared" si="28"/>
        <v>9.280224287621138</v>
      </c>
      <c r="AL10" s="5">
        <f t="shared" si="29"/>
        <v>2.4566178176420124</v>
      </c>
      <c r="AM10" s="4">
        <f t="shared" si="30"/>
        <v>33.850537199005245</v>
      </c>
      <c r="AN10" s="4">
        <f t="shared" si="31"/>
        <v>6.0349711019562031</v>
      </c>
      <c r="AP10" s="4">
        <f t="shared" si="32"/>
        <v>5.8684210527864717</v>
      </c>
      <c r="AQ10" s="4">
        <f t="shared" si="33"/>
        <v>10.164403423275292</v>
      </c>
      <c r="AR10" s="4">
        <f t="shared" si="34"/>
        <v>-5.868421052321783</v>
      </c>
      <c r="AS10" s="4">
        <f t="shared" si="35"/>
        <v>10.164403423543579</v>
      </c>
    </row>
    <row r="11" spans="1:45" x14ac:dyDescent="0.2">
      <c r="A11" s="1">
        <v>1.25</v>
      </c>
      <c r="B11" s="2">
        <v>138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6"/>
        <v>3.7493994566546447E-31</v>
      </c>
      <c r="T11" s="5">
        <f t="shared" si="17"/>
        <v>138</v>
      </c>
      <c r="U11" s="2">
        <f t="shared" si="18"/>
        <v>4.2250314570583689E-14</v>
      </c>
      <c r="V11" s="2">
        <f t="shared" si="19"/>
        <v>138</v>
      </c>
      <c r="W11" s="2">
        <f t="shared" si="20"/>
        <v>-138</v>
      </c>
      <c r="X11" s="2">
        <f t="shared" si="21"/>
        <v>8.4500629141167378E-14</v>
      </c>
      <c r="Z11" s="2">
        <f t="shared" si="0"/>
        <v>140.85582762971595</v>
      </c>
      <c r="AA11" s="5">
        <f t="shared" si="22"/>
        <v>6.7368421052631504</v>
      </c>
      <c r="AB11" s="5">
        <f t="shared" si="23"/>
        <v>-2.8558276297159466</v>
      </c>
      <c r="AC11" s="5">
        <f t="shared" si="24"/>
        <v>9.592669734979097</v>
      </c>
      <c r="AD11" s="5">
        <f t="shared" si="25"/>
        <v>45.385041551246438</v>
      </c>
      <c r="AE11" s="5">
        <f t="shared" si="1"/>
        <v>8.1557514506490012</v>
      </c>
      <c r="AF11" s="5">
        <f t="shared" si="1"/>
        <v>92.019312644383945</v>
      </c>
      <c r="AG11" s="2">
        <f t="shared" si="2"/>
        <v>139.52847613310402</v>
      </c>
      <c r="AH11" s="2">
        <f t="shared" si="3"/>
        <v>133.852504397806</v>
      </c>
      <c r="AI11" s="5">
        <f t="shared" si="26"/>
        <v>-1.5284761331040215</v>
      </c>
      <c r="AJ11" s="5">
        <f t="shared" si="27"/>
        <v>8.2653182383671719</v>
      </c>
      <c r="AK11" s="5">
        <f t="shared" si="28"/>
        <v>4.1474956021939988</v>
      </c>
      <c r="AL11" s="5">
        <f t="shared" si="29"/>
        <v>2.5893465030691516</v>
      </c>
      <c r="AM11" s="4">
        <f t="shared" si="30"/>
        <v>68.315485581485007</v>
      </c>
      <c r="AN11" s="4">
        <f t="shared" si="31"/>
        <v>6.7047153129564441</v>
      </c>
      <c r="AP11" s="4">
        <f t="shared" si="32"/>
        <v>2.0625630301429084E-15</v>
      </c>
      <c r="AQ11" s="4">
        <f t="shared" si="33"/>
        <v>6.7368421052631504</v>
      </c>
      <c r="AR11" s="4">
        <f t="shared" si="34"/>
        <v>-6.7368421052631504</v>
      </c>
      <c r="AS11" s="4">
        <f t="shared" si="35"/>
        <v>4.1251260602858169E-15</v>
      </c>
    </row>
    <row r="12" spans="1:45" x14ac:dyDescent="0.2">
      <c r="A12" s="1">
        <v>1.3333333333357587</v>
      </c>
      <c r="B12" s="2">
        <v>140</v>
      </c>
      <c r="C12" s="5"/>
      <c r="E12" s="2">
        <v>1</v>
      </c>
      <c r="F12" s="2">
        <f t="shared" si="4"/>
        <v>-0.50000000001319689</v>
      </c>
      <c r="G12" s="2">
        <f t="shared" si="5"/>
        <v>0.86602540377681936</v>
      </c>
      <c r="H12" s="2">
        <f t="shared" si="6"/>
        <v>-0.49999999997360622</v>
      </c>
      <c r="I12" s="2">
        <f t="shared" si="7"/>
        <v>-0.86602540379967707</v>
      </c>
      <c r="J12" s="2">
        <f t="shared" si="8"/>
        <v>0.25000000001319689</v>
      </c>
      <c r="K12" s="2">
        <f t="shared" si="9"/>
        <v>-0.43301270189983854</v>
      </c>
      <c r="L12" s="2">
        <f t="shared" si="10"/>
        <v>0.749999999986803</v>
      </c>
      <c r="M12" s="2">
        <f t="shared" si="11"/>
        <v>0.24999999999340156</v>
      </c>
      <c r="N12" s="2">
        <f t="shared" si="12"/>
        <v>0.43301270191126739</v>
      </c>
      <c r="O12" s="2">
        <f t="shared" si="13"/>
        <v>-0.75000000000659839</v>
      </c>
      <c r="P12" s="2">
        <f t="shared" si="14"/>
        <v>-0.43301270186555202</v>
      </c>
      <c r="Q12" s="2">
        <f t="shared" si="15"/>
        <v>0.43301270187698088</v>
      </c>
      <c r="R12" s="2">
        <f t="shared" si="16"/>
        <v>0.24999999997360622</v>
      </c>
      <c r="S12" s="2">
        <f t="shared" si="16"/>
        <v>0.75000000002639378</v>
      </c>
      <c r="T12" s="5">
        <f t="shared" si="17"/>
        <v>140</v>
      </c>
      <c r="U12" s="2">
        <f t="shared" si="18"/>
        <v>-70.000000001847567</v>
      </c>
      <c r="V12" s="2">
        <f t="shared" si="19"/>
        <v>121.24355652875471</v>
      </c>
      <c r="W12" s="2">
        <f t="shared" si="20"/>
        <v>-69.999999996304865</v>
      </c>
      <c r="X12" s="2">
        <f t="shared" si="21"/>
        <v>-121.24355653195479</v>
      </c>
      <c r="Z12" s="2">
        <f t="shared" si="0"/>
        <v>140.23186680307992</v>
      </c>
      <c r="AA12" s="5">
        <f t="shared" si="22"/>
        <v>8.7368421052631504</v>
      </c>
      <c r="AB12" s="5">
        <f t="shared" si="23"/>
        <v>-0.23186680307992447</v>
      </c>
      <c r="AC12" s="5">
        <f t="shared" si="24"/>
        <v>8.9687089083430749</v>
      </c>
      <c r="AD12" s="5">
        <f t="shared" si="25"/>
        <v>76.332409972299033</v>
      </c>
      <c r="AE12" s="5">
        <f t="shared" si="1"/>
        <v>5.376221437050447E-2</v>
      </c>
      <c r="AF12" s="5">
        <f t="shared" si="1"/>
        <v>80.437739482592434</v>
      </c>
      <c r="AG12" s="2">
        <f t="shared" si="2"/>
        <v>140.09913811772284</v>
      </c>
      <c r="AH12" s="2">
        <f t="shared" si="3"/>
        <v>132.65788158655116</v>
      </c>
      <c r="AI12" s="5">
        <f t="shared" si="26"/>
        <v>-9.9138117722844754E-2</v>
      </c>
      <c r="AJ12" s="5">
        <f t="shared" si="27"/>
        <v>8.8359802229859952</v>
      </c>
      <c r="AK12" s="5">
        <f t="shared" si="28"/>
        <v>7.3421184134488442</v>
      </c>
      <c r="AL12" s="5">
        <f t="shared" si="29"/>
        <v>1.3947236918143062</v>
      </c>
      <c r="AM12" s="4">
        <f t="shared" si="30"/>
        <v>78.074546500999631</v>
      </c>
      <c r="AN12" s="4">
        <f t="shared" si="31"/>
        <v>1.9452541765081279</v>
      </c>
      <c r="AP12" s="4">
        <f t="shared" si="32"/>
        <v>-4.3684210527468741</v>
      </c>
      <c r="AQ12" s="4">
        <f t="shared" si="33"/>
        <v>7.5663272119448362</v>
      </c>
      <c r="AR12" s="4">
        <f t="shared" si="34"/>
        <v>-4.3684210524009766</v>
      </c>
      <c r="AS12" s="4">
        <f t="shared" si="35"/>
        <v>-7.5663272121445404</v>
      </c>
    </row>
    <row r="13" spans="1:45" x14ac:dyDescent="0.2">
      <c r="A13" s="1">
        <v>1.4166666666642413</v>
      </c>
      <c r="B13" s="2">
        <v>134</v>
      </c>
      <c r="C13" s="5"/>
      <c r="E13" s="2">
        <v>1</v>
      </c>
      <c r="F13" s="2">
        <f t="shared" si="4"/>
        <v>-0.86602540377681902</v>
      </c>
      <c r="G13" s="2">
        <f t="shared" si="5"/>
        <v>0.50000000001319744</v>
      </c>
      <c r="H13" s="2">
        <f t="shared" si="6"/>
        <v>0.49999999997360506</v>
      </c>
      <c r="I13" s="2">
        <f t="shared" si="7"/>
        <v>-0.86602540379967774</v>
      </c>
      <c r="J13" s="2">
        <f t="shared" si="8"/>
        <v>0.74999999998680245</v>
      </c>
      <c r="K13" s="2">
        <f t="shared" si="9"/>
        <v>-0.43301270189983881</v>
      </c>
      <c r="L13" s="2">
        <f t="shared" si="10"/>
        <v>0.25000000001319744</v>
      </c>
      <c r="M13" s="2">
        <f t="shared" si="11"/>
        <v>-0.4330127018655508</v>
      </c>
      <c r="N13" s="2">
        <f t="shared" si="12"/>
        <v>0.75000000000659861</v>
      </c>
      <c r="O13" s="2">
        <f t="shared" si="13"/>
        <v>-0.43301270191126817</v>
      </c>
      <c r="P13" s="2">
        <f t="shared" si="14"/>
        <v>0.24999999999340125</v>
      </c>
      <c r="Q13" s="2">
        <f t="shared" si="15"/>
        <v>-0.43301270187698016</v>
      </c>
      <c r="R13" s="2">
        <f t="shared" si="16"/>
        <v>0.24999999997360506</v>
      </c>
      <c r="S13" s="2">
        <f t="shared" si="16"/>
        <v>0.75000000002639489</v>
      </c>
      <c r="T13" s="5">
        <f t="shared" si="17"/>
        <v>134</v>
      </c>
      <c r="U13" s="2">
        <f t="shared" si="18"/>
        <v>-116.04740410609375</v>
      </c>
      <c r="V13" s="2">
        <f t="shared" si="19"/>
        <v>67.000000001768456</v>
      </c>
      <c r="W13" s="2">
        <f t="shared" si="20"/>
        <v>66.999999996463075</v>
      </c>
      <c r="X13" s="2">
        <f t="shared" si="21"/>
        <v>-116.04740410915682</v>
      </c>
      <c r="Z13" s="2">
        <f t="shared" si="0"/>
        <v>137.44573406899559</v>
      </c>
      <c r="AA13" s="5">
        <f t="shared" si="22"/>
        <v>2.7368421052631504</v>
      </c>
      <c r="AB13" s="5">
        <f t="shared" si="23"/>
        <v>-3.4457340689955913</v>
      </c>
      <c r="AC13" s="5">
        <f t="shared" si="24"/>
        <v>6.1825761742587417</v>
      </c>
      <c r="AD13" s="5">
        <f t="shared" si="25"/>
        <v>7.4903047091412329</v>
      </c>
      <c r="AE13" s="5">
        <f t="shared" si="1"/>
        <v>11.873083274236915</v>
      </c>
      <c r="AF13" s="5">
        <f t="shared" si="1"/>
        <v>38.224248150511862</v>
      </c>
      <c r="AG13" s="2">
        <f t="shared" si="2"/>
        <v>138.64035688018038</v>
      </c>
      <c r="AH13" s="2">
        <f t="shared" si="3"/>
        <v>131.33053009000929</v>
      </c>
      <c r="AI13" s="5">
        <f t="shared" si="26"/>
        <v>-4.6403568801803772</v>
      </c>
      <c r="AJ13" s="5">
        <f t="shared" si="27"/>
        <v>7.3771989854435276</v>
      </c>
      <c r="AK13" s="5">
        <f t="shared" si="28"/>
        <v>2.6694699099907098</v>
      </c>
      <c r="AL13" s="5">
        <f t="shared" si="29"/>
        <v>6.7372195272440649E-2</v>
      </c>
      <c r="AM13" s="4">
        <f t="shared" si="30"/>
        <v>54.423064870829016</v>
      </c>
      <c r="AN13" s="4">
        <f t="shared" si="31"/>
        <v>4.5390126958278739E-3</v>
      </c>
      <c r="AP13" s="4">
        <f t="shared" si="32"/>
        <v>-2.3701747892839191</v>
      </c>
      <c r="AQ13" s="4">
        <f t="shared" si="33"/>
        <v>1.3684210526676945</v>
      </c>
      <c r="AR13" s="4">
        <f t="shared" si="34"/>
        <v>1.3684210525593363</v>
      </c>
      <c r="AS13" s="4">
        <f t="shared" si="35"/>
        <v>-2.3701747893464802</v>
      </c>
    </row>
    <row r="14" spans="1:45" x14ac:dyDescent="0.2">
      <c r="A14" s="1">
        <v>1.5</v>
      </c>
      <c r="B14" s="2">
        <v>123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6"/>
        <v>5.3991352175826865E-31</v>
      </c>
      <c r="T14" s="5">
        <f t="shared" si="17"/>
        <v>123</v>
      </c>
      <c r="U14" s="2">
        <f t="shared" si="18"/>
        <v>-123</v>
      </c>
      <c r="V14" s="2">
        <f t="shared" si="19"/>
        <v>4.5189466888537333E-14</v>
      </c>
      <c r="W14" s="2">
        <f t="shared" si="20"/>
        <v>123</v>
      </c>
      <c r="X14" s="2">
        <f t="shared" si="21"/>
        <v>-9.0378933777074666E-14</v>
      </c>
      <c r="Z14" s="2">
        <f t="shared" si="0"/>
        <v>134.21566017817125</v>
      </c>
      <c r="AA14" s="5">
        <f t="shared" si="22"/>
        <v>-8.2631578947368496</v>
      </c>
      <c r="AB14" s="5">
        <f t="shared" si="23"/>
        <v>-11.215660178171248</v>
      </c>
      <c r="AC14" s="5">
        <f t="shared" si="24"/>
        <v>2.9525022834343986</v>
      </c>
      <c r="AD14" s="5">
        <f t="shared" si="25"/>
        <v>68.279778393351918</v>
      </c>
      <c r="AE14" s="5">
        <f t="shared" si="1"/>
        <v>125.79103323221631</v>
      </c>
      <c r="AF14" s="5">
        <f t="shared" si="1"/>
        <v>8.7172697336853382</v>
      </c>
      <c r="AG14" s="2">
        <f t="shared" si="2"/>
        <v>135.54301167478317</v>
      </c>
      <c r="AH14" s="2">
        <f t="shared" si="3"/>
        <v>131.19780140458215</v>
      </c>
      <c r="AI14" s="5">
        <f t="shared" si="26"/>
        <v>-12.543011674783173</v>
      </c>
      <c r="AJ14" s="5">
        <f t="shared" si="27"/>
        <v>4.2798537800463237</v>
      </c>
      <c r="AK14" s="5">
        <f t="shared" si="28"/>
        <v>-8.197801404582151</v>
      </c>
      <c r="AL14" s="5">
        <f t="shared" si="29"/>
        <v>-6.5356490154698577E-2</v>
      </c>
      <c r="AM14" s="4">
        <f t="shared" si="30"/>
        <v>18.317148378576807</v>
      </c>
      <c r="AN14" s="4">
        <f t="shared" si="31"/>
        <v>4.2714708053412116E-3</v>
      </c>
      <c r="AP14" s="4">
        <f t="shared" si="32"/>
        <v>8.2631578947368496</v>
      </c>
      <c r="AQ14" s="4">
        <f t="shared" si="33"/>
        <v>-3.0358349599915992E-15</v>
      </c>
      <c r="AR14" s="4">
        <f t="shared" si="34"/>
        <v>-8.2631578947368496</v>
      </c>
      <c r="AS14" s="4">
        <f t="shared" si="35"/>
        <v>6.0716699199831984E-15</v>
      </c>
    </row>
    <row r="15" spans="1:45" x14ac:dyDescent="0.2">
      <c r="A15" s="1">
        <v>1.5833333333357587</v>
      </c>
      <c r="B15" s="2">
        <v>132</v>
      </c>
      <c r="C15" s="5"/>
      <c r="E15" s="2">
        <v>1</v>
      </c>
      <c r="F15" s="2">
        <f t="shared" si="4"/>
        <v>-0.86602540377681947</v>
      </c>
      <c r="G15" s="2">
        <f t="shared" si="5"/>
        <v>-0.50000000001319678</v>
      </c>
      <c r="H15" s="2">
        <f t="shared" si="6"/>
        <v>0.49999999997360633</v>
      </c>
      <c r="I15" s="2">
        <f t="shared" si="7"/>
        <v>0.86602540379967707</v>
      </c>
      <c r="J15" s="2">
        <f t="shared" si="8"/>
        <v>0.74999999998680322</v>
      </c>
      <c r="K15" s="2">
        <f t="shared" si="9"/>
        <v>0.43301270189983848</v>
      </c>
      <c r="L15" s="2">
        <f t="shared" si="10"/>
        <v>0.25000000001319678</v>
      </c>
      <c r="M15" s="2">
        <f t="shared" si="11"/>
        <v>-0.43301270186555213</v>
      </c>
      <c r="N15" s="2">
        <f t="shared" si="12"/>
        <v>-0.7500000000065985</v>
      </c>
      <c r="O15" s="2">
        <f t="shared" si="13"/>
        <v>-0.43301270191126728</v>
      </c>
      <c r="P15" s="2">
        <f t="shared" si="14"/>
        <v>-0.24999999999340156</v>
      </c>
      <c r="Q15" s="2">
        <f t="shared" si="15"/>
        <v>0.43301270187698093</v>
      </c>
      <c r="R15" s="2">
        <f t="shared" si="16"/>
        <v>0.24999999997360633</v>
      </c>
      <c r="S15" s="2">
        <f t="shared" si="16"/>
        <v>0.75000000002639378</v>
      </c>
      <c r="T15" s="5">
        <f t="shared" si="17"/>
        <v>132</v>
      </c>
      <c r="U15" s="2">
        <f t="shared" si="18"/>
        <v>-114.31535329854017</v>
      </c>
      <c r="V15" s="2">
        <f t="shared" si="19"/>
        <v>-66.000000001741981</v>
      </c>
      <c r="W15" s="2">
        <f t="shared" si="20"/>
        <v>65.999999996516038</v>
      </c>
      <c r="X15" s="2">
        <f t="shared" si="21"/>
        <v>114.31535330155738</v>
      </c>
      <c r="Z15" s="2">
        <f t="shared" si="0"/>
        <v>131.50430496272853</v>
      </c>
      <c r="AA15" s="5">
        <f t="shared" si="22"/>
        <v>0.73684210526315042</v>
      </c>
      <c r="AB15" s="5">
        <f t="shared" si="23"/>
        <v>0.49569503727147435</v>
      </c>
      <c r="AC15" s="5">
        <f t="shared" si="24"/>
        <v>0.24114706799167607</v>
      </c>
      <c r="AD15" s="5">
        <f t="shared" si="25"/>
        <v>0.54293628808863159</v>
      </c>
      <c r="AE15" s="5">
        <f t="shared" si="1"/>
        <v>0.24571356997556834</v>
      </c>
      <c r="AF15" s="5">
        <f t="shared" si="1"/>
        <v>5.8151908400982041E-2</v>
      </c>
      <c r="AG15" s="2">
        <f t="shared" si="2"/>
        <v>131.63703364808561</v>
      </c>
      <c r="AH15" s="2">
        <f t="shared" si="3"/>
        <v>132.392424215837</v>
      </c>
      <c r="AI15" s="5">
        <f t="shared" si="26"/>
        <v>0.36296635191439464</v>
      </c>
      <c r="AJ15" s="5">
        <f t="shared" si="27"/>
        <v>0.37387575334875578</v>
      </c>
      <c r="AK15" s="5">
        <f t="shared" si="28"/>
        <v>-0.39242421583699638</v>
      </c>
      <c r="AL15" s="5">
        <f t="shared" si="29"/>
        <v>1.1292663211001468</v>
      </c>
      <c r="AM15" s="4">
        <f t="shared" si="30"/>
        <v>0.13978307894209968</v>
      </c>
      <c r="AN15" s="4">
        <f t="shared" si="31"/>
        <v>1.2752424239710598</v>
      </c>
      <c r="AP15" s="4">
        <f t="shared" si="32"/>
        <v>-0.63812398173028151</v>
      </c>
      <c r="AQ15" s="4">
        <f t="shared" si="33"/>
        <v>-0.36842105264129915</v>
      </c>
      <c r="AR15" s="4">
        <f t="shared" si="34"/>
        <v>0.36842105261212726</v>
      </c>
      <c r="AS15" s="4">
        <f t="shared" si="35"/>
        <v>0.63812398174712404</v>
      </c>
    </row>
    <row r="16" spans="1:45" x14ac:dyDescent="0.2">
      <c r="A16" s="1">
        <v>1.6666666666642413</v>
      </c>
      <c r="B16" s="2">
        <v>138</v>
      </c>
      <c r="C16" s="5"/>
      <c r="E16" s="2">
        <v>1</v>
      </c>
      <c r="F16" s="2">
        <f t="shared" si="4"/>
        <v>-0.50000000001319755</v>
      </c>
      <c r="G16" s="2">
        <f t="shared" si="5"/>
        <v>-0.86602540377681902</v>
      </c>
      <c r="H16" s="2">
        <f t="shared" si="6"/>
        <v>-0.49999999997360495</v>
      </c>
      <c r="I16" s="2">
        <f t="shared" si="7"/>
        <v>0.86602540379967785</v>
      </c>
      <c r="J16" s="2">
        <f t="shared" si="8"/>
        <v>0.25000000001319755</v>
      </c>
      <c r="K16" s="2">
        <f t="shared" si="9"/>
        <v>0.43301270189983893</v>
      </c>
      <c r="L16" s="2">
        <f t="shared" si="10"/>
        <v>0.74999999998680245</v>
      </c>
      <c r="M16" s="2">
        <f t="shared" si="11"/>
        <v>0.24999999999340125</v>
      </c>
      <c r="N16" s="2">
        <f t="shared" si="12"/>
        <v>-0.43301270191126834</v>
      </c>
      <c r="O16" s="2">
        <f t="shared" si="13"/>
        <v>-0.75000000000659872</v>
      </c>
      <c r="P16" s="2">
        <f t="shared" si="14"/>
        <v>0.43301270186555074</v>
      </c>
      <c r="Q16" s="2">
        <f t="shared" si="15"/>
        <v>-0.43301270187698016</v>
      </c>
      <c r="R16" s="2">
        <f t="shared" si="16"/>
        <v>0.24999999997360495</v>
      </c>
      <c r="S16" s="2">
        <f t="shared" si="16"/>
        <v>0.75000000002639511</v>
      </c>
      <c r="T16" s="5">
        <f t="shared" si="17"/>
        <v>138</v>
      </c>
      <c r="U16" s="2">
        <f t="shared" si="18"/>
        <v>-69.000000001821263</v>
      </c>
      <c r="V16" s="2">
        <f t="shared" si="19"/>
        <v>-119.51150572120102</v>
      </c>
      <c r="W16" s="2">
        <f t="shared" si="20"/>
        <v>-68.999999996357488</v>
      </c>
      <c r="X16" s="2">
        <f t="shared" si="21"/>
        <v>119.51150572435554</v>
      </c>
      <c r="Z16" s="2">
        <f t="shared" si="0"/>
        <v>129.16364926951886</v>
      </c>
      <c r="AA16" s="5">
        <f t="shared" si="22"/>
        <v>6.7368421052631504</v>
      </c>
      <c r="AB16" s="5">
        <f t="shared" si="23"/>
        <v>8.8363507304811435</v>
      </c>
      <c r="AC16" s="5">
        <f t="shared" si="24"/>
        <v>-2.0995086252179931</v>
      </c>
      <c r="AD16" s="5">
        <f t="shared" si="25"/>
        <v>45.385041551246438</v>
      </c>
      <c r="AE16" s="5">
        <f t="shared" si="1"/>
        <v>78.081094232074634</v>
      </c>
      <c r="AF16" s="5">
        <f t="shared" si="1"/>
        <v>4.4079364673647472</v>
      </c>
      <c r="AG16" s="2">
        <f t="shared" si="2"/>
        <v>127.96902645833407</v>
      </c>
      <c r="AH16" s="2">
        <f t="shared" si="3"/>
        <v>133.71977571237886</v>
      </c>
      <c r="AI16" s="5">
        <f t="shared" si="26"/>
        <v>10.030973541665929</v>
      </c>
      <c r="AJ16" s="5">
        <f t="shared" si="27"/>
        <v>-3.2941314364027789</v>
      </c>
      <c r="AK16" s="5">
        <f t="shared" si="28"/>
        <v>4.280224287621138</v>
      </c>
      <c r="AL16" s="5">
        <f t="shared" si="29"/>
        <v>2.4566178176420124</v>
      </c>
      <c r="AM16" s="4">
        <f t="shared" si="30"/>
        <v>10.851301920297036</v>
      </c>
      <c r="AN16" s="4">
        <f t="shared" si="31"/>
        <v>6.0349711019562031</v>
      </c>
      <c r="AP16" s="4">
        <f t="shared" si="32"/>
        <v>-3.368421052720485</v>
      </c>
      <c r="AQ16" s="4">
        <f t="shared" si="33"/>
        <v>-5.8342764043911952</v>
      </c>
      <c r="AR16" s="4">
        <f t="shared" si="34"/>
        <v>-3.3684210524537561</v>
      </c>
      <c r="AS16" s="4">
        <f t="shared" si="35"/>
        <v>5.834276404545192</v>
      </c>
    </row>
    <row r="17" spans="1:45" x14ac:dyDescent="0.2">
      <c r="A17" s="1">
        <v>1.75</v>
      </c>
      <c r="B17" s="2">
        <v>126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6"/>
        <v>7.3488229350431021E-31</v>
      </c>
      <c r="T17" s="5">
        <f t="shared" si="17"/>
        <v>126</v>
      </c>
      <c r="U17" s="2">
        <f t="shared" si="18"/>
        <v>-5.4006923842398276E-14</v>
      </c>
      <c r="V17" s="2">
        <f t="shared" si="19"/>
        <v>-126</v>
      </c>
      <c r="W17" s="2">
        <f t="shared" si="20"/>
        <v>-126</v>
      </c>
      <c r="X17" s="2">
        <f t="shared" si="21"/>
        <v>1.0801384768479655E-13</v>
      </c>
      <c r="Z17" s="2">
        <f t="shared" si="0"/>
        <v>126.84918116589607</v>
      </c>
      <c r="AA17" s="5">
        <f t="shared" si="22"/>
        <v>-5.2631578947368496</v>
      </c>
      <c r="AB17" s="5">
        <f t="shared" si="23"/>
        <v>-0.84918116589606996</v>
      </c>
      <c r="AC17" s="5">
        <f t="shared" si="24"/>
        <v>-4.4139767288407796</v>
      </c>
      <c r="AD17" s="5">
        <f t="shared" si="25"/>
        <v>27.700831024930828</v>
      </c>
      <c r="AE17" s="5">
        <f t="shared" si="1"/>
        <v>0.72110865251260869</v>
      </c>
      <c r="AF17" s="5">
        <f t="shared" si="1"/>
        <v>19.48319056274795</v>
      </c>
      <c r="AG17" s="2">
        <f t="shared" si="2"/>
        <v>125.52182966928413</v>
      </c>
      <c r="AH17" s="2">
        <f t="shared" si="3"/>
        <v>133.852504397806</v>
      </c>
      <c r="AI17" s="5">
        <f t="shared" si="26"/>
        <v>0.47817033071586934</v>
      </c>
      <c r="AJ17" s="5">
        <f t="shared" si="27"/>
        <v>-5.7413282254527189</v>
      </c>
      <c r="AK17" s="5">
        <f t="shared" si="28"/>
        <v>-7.8525043978060012</v>
      </c>
      <c r="AL17" s="5">
        <f t="shared" si="29"/>
        <v>2.5893465030691516</v>
      </c>
      <c r="AM17" s="4">
        <f t="shared" si="30"/>
        <v>32.962849792380069</v>
      </c>
      <c r="AN17" s="4">
        <f t="shared" si="31"/>
        <v>6.7047153129564441</v>
      </c>
      <c r="AP17" s="4">
        <f t="shared" si="32"/>
        <v>2.2559283142188118E-15</v>
      </c>
      <c r="AQ17" s="4">
        <f t="shared" si="33"/>
        <v>5.2631578947368496</v>
      </c>
      <c r="AR17" s="4">
        <f t="shared" si="34"/>
        <v>5.2631578947368496</v>
      </c>
      <c r="AS17" s="4">
        <f t="shared" si="35"/>
        <v>-4.5118566284376236E-15</v>
      </c>
    </row>
    <row r="18" spans="1:45" x14ac:dyDescent="0.2">
      <c r="A18" s="1">
        <v>1.8333333333357587</v>
      </c>
      <c r="B18" s="2">
        <v>138</v>
      </c>
      <c r="C18" s="5"/>
      <c r="E18" s="2">
        <v>1</v>
      </c>
      <c r="F18" s="2">
        <f t="shared" si="4"/>
        <v>0.50000000001319678</v>
      </c>
      <c r="G18" s="2">
        <f t="shared" si="5"/>
        <v>-0.86602540377681947</v>
      </c>
      <c r="H18" s="2">
        <f t="shared" si="6"/>
        <v>-0.49999999997360645</v>
      </c>
      <c r="I18" s="2">
        <f t="shared" si="7"/>
        <v>-0.86602540379967696</v>
      </c>
      <c r="J18" s="2">
        <f t="shared" si="8"/>
        <v>0.25000000001319678</v>
      </c>
      <c r="K18" s="2">
        <f t="shared" si="9"/>
        <v>-0.43301270189983848</v>
      </c>
      <c r="L18" s="2">
        <f t="shared" si="10"/>
        <v>0.74999999998680322</v>
      </c>
      <c r="M18" s="2">
        <f t="shared" si="11"/>
        <v>-0.24999999999340161</v>
      </c>
      <c r="N18" s="2">
        <f t="shared" si="12"/>
        <v>-0.43301270191126723</v>
      </c>
      <c r="O18" s="2">
        <f t="shared" si="13"/>
        <v>0.75000000000659839</v>
      </c>
      <c r="P18" s="2">
        <f t="shared" si="14"/>
        <v>0.43301270186555224</v>
      </c>
      <c r="Q18" s="2">
        <f t="shared" si="15"/>
        <v>0.43301270187698099</v>
      </c>
      <c r="R18" s="2">
        <f t="shared" si="16"/>
        <v>0.24999999997360645</v>
      </c>
      <c r="S18" s="2">
        <f t="shared" si="16"/>
        <v>0.75000000002639355</v>
      </c>
      <c r="T18" s="5">
        <f t="shared" si="17"/>
        <v>138</v>
      </c>
      <c r="U18" s="2">
        <f t="shared" si="18"/>
        <v>69.000000001821149</v>
      </c>
      <c r="V18" s="2">
        <f t="shared" si="19"/>
        <v>-119.51150572120109</v>
      </c>
      <c r="W18" s="2">
        <f t="shared" si="20"/>
        <v>-68.999999996357687</v>
      </c>
      <c r="X18" s="2">
        <f t="shared" si="21"/>
        <v>-119.51150572435542</v>
      </c>
      <c r="Z18" s="2">
        <f t="shared" si="0"/>
        <v>125.08389637002237</v>
      </c>
      <c r="AA18" s="5">
        <f t="shared" si="22"/>
        <v>6.7368421052631504</v>
      </c>
      <c r="AB18" s="5">
        <f t="shared" si="23"/>
        <v>12.916103629977627</v>
      </c>
      <c r="AC18" s="5">
        <f t="shared" si="24"/>
        <v>-6.1792615247144766</v>
      </c>
      <c r="AD18" s="5">
        <f t="shared" si="25"/>
        <v>45.385041551246438</v>
      </c>
      <c r="AE18" s="5">
        <f t="shared" si="25"/>
        <v>166.82573298032125</v>
      </c>
      <c r="AF18" s="5">
        <f t="shared" si="25"/>
        <v>38.183272990816675</v>
      </c>
      <c r="AG18" s="2">
        <f t="shared" si="2"/>
        <v>124.95116768466531</v>
      </c>
      <c r="AH18" s="2">
        <f t="shared" si="3"/>
        <v>132.65788158655116</v>
      </c>
      <c r="AI18" s="5">
        <f t="shared" si="26"/>
        <v>13.048832315334693</v>
      </c>
      <c r="AJ18" s="5">
        <f t="shared" si="27"/>
        <v>-6.3119902100715422</v>
      </c>
      <c r="AK18" s="5">
        <f t="shared" si="28"/>
        <v>5.3421184134488442</v>
      </c>
      <c r="AL18" s="5">
        <f t="shared" si="29"/>
        <v>1.3947236918143062</v>
      </c>
      <c r="AM18" s="4">
        <f t="shared" si="30"/>
        <v>39.841220412038993</v>
      </c>
      <c r="AN18" s="4">
        <f t="shared" si="31"/>
        <v>1.9452541765081279</v>
      </c>
      <c r="AP18" s="4">
        <f t="shared" si="32"/>
        <v>3.3684210527204796</v>
      </c>
      <c r="AQ18" s="4">
        <f t="shared" si="33"/>
        <v>-5.8342764043911988</v>
      </c>
      <c r="AR18" s="4">
        <f t="shared" si="34"/>
        <v>-3.3684210524537659</v>
      </c>
      <c r="AS18" s="4">
        <f t="shared" si="35"/>
        <v>-5.8342764045451858</v>
      </c>
    </row>
    <row r="19" spans="1:45" x14ac:dyDescent="0.2">
      <c r="A19" s="1">
        <v>1.9166666666642413</v>
      </c>
      <c r="B19" s="2">
        <v>122</v>
      </c>
      <c r="C19" s="5"/>
      <c r="E19" s="2">
        <v>1</v>
      </c>
      <c r="F19" s="2">
        <f t="shared" si="4"/>
        <v>0.86602540377681902</v>
      </c>
      <c r="G19" s="2">
        <f t="shared" si="5"/>
        <v>-0.50000000001319755</v>
      </c>
      <c r="H19" s="2">
        <f t="shared" si="6"/>
        <v>0.49999999997360484</v>
      </c>
      <c r="I19" s="2">
        <f t="shared" si="7"/>
        <v>-0.86602540379967785</v>
      </c>
      <c r="J19" s="2">
        <f t="shared" si="8"/>
        <v>0.74999999998680245</v>
      </c>
      <c r="K19" s="2">
        <f t="shared" si="9"/>
        <v>-0.43301270189983893</v>
      </c>
      <c r="L19" s="2">
        <f t="shared" si="10"/>
        <v>0.25000000001319755</v>
      </c>
      <c r="M19" s="2">
        <f t="shared" si="11"/>
        <v>0.43301270186555063</v>
      </c>
      <c r="N19" s="2">
        <f t="shared" si="12"/>
        <v>-0.75000000000659872</v>
      </c>
      <c r="O19" s="2">
        <f t="shared" si="13"/>
        <v>0.43301270191126834</v>
      </c>
      <c r="P19" s="2">
        <f t="shared" si="14"/>
        <v>-0.2499999999934012</v>
      </c>
      <c r="Q19" s="2">
        <f t="shared" si="15"/>
        <v>-0.43301270187698004</v>
      </c>
      <c r="R19" s="2">
        <f t="shared" si="16"/>
        <v>0.24999999997360484</v>
      </c>
      <c r="S19" s="2">
        <f t="shared" si="16"/>
        <v>0.75000000002639511</v>
      </c>
      <c r="T19" s="5">
        <f t="shared" si="17"/>
        <v>122</v>
      </c>
      <c r="U19" s="2">
        <f t="shared" si="18"/>
        <v>105.65509926077192</v>
      </c>
      <c r="V19" s="2">
        <f t="shared" si="19"/>
        <v>-61.000000001610104</v>
      </c>
      <c r="W19" s="2">
        <f t="shared" si="20"/>
        <v>60.999999996779792</v>
      </c>
      <c r="X19" s="2">
        <f t="shared" si="21"/>
        <v>-105.6550992635607</v>
      </c>
      <c r="Z19" s="2">
        <f t="shared" si="0"/>
        <v>125.21532611102296</v>
      </c>
      <c r="AA19" s="5">
        <f t="shared" si="22"/>
        <v>-9.2631578947368496</v>
      </c>
      <c r="AB19" s="5">
        <f t="shared" si="23"/>
        <v>-3.2153261110229607</v>
      </c>
      <c r="AC19" s="5">
        <f t="shared" si="24"/>
        <v>-6.0478317837138889</v>
      </c>
      <c r="AD19" s="5">
        <f t="shared" ref="AD19:AF20" si="36">AA19^2</f>
        <v>85.806094182825618</v>
      </c>
      <c r="AE19" s="5">
        <f t="shared" si="36"/>
        <v>10.338322000226038</v>
      </c>
      <c r="AF19" s="5">
        <f t="shared" si="36"/>
        <v>36.576269284099915</v>
      </c>
      <c r="AG19" s="2">
        <f t="shared" si="2"/>
        <v>126.40994892220776</v>
      </c>
      <c r="AH19" s="2">
        <f t="shared" si="3"/>
        <v>131.33053009000929</v>
      </c>
      <c r="AI19" s="5">
        <f t="shared" si="26"/>
        <v>-4.4099489222077608</v>
      </c>
      <c r="AJ19" s="5">
        <f t="shared" si="27"/>
        <v>-4.8532089725290888</v>
      </c>
      <c r="AK19" s="5">
        <f t="shared" si="28"/>
        <v>-9.3305300900092902</v>
      </c>
      <c r="AL19" s="5">
        <f t="shared" si="29"/>
        <v>6.7372195272440649E-2</v>
      </c>
      <c r="AM19" s="4">
        <f t="shared" si="30"/>
        <v>23.553637331036853</v>
      </c>
      <c r="AN19" s="4">
        <f t="shared" si="31"/>
        <v>4.5390126958278739E-3</v>
      </c>
      <c r="AP19" s="4">
        <f t="shared" si="32"/>
        <v>-8.0221300560379092</v>
      </c>
      <c r="AQ19" s="4">
        <f t="shared" si="33"/>
        <v>4.6315789474906754</v>
      </c>
      <c r="AR19" s="4">
        <f t="shared" si="34"/>
        <v>-4.6315789471239226</v>
      </c>
      <c r="AS19" s="4">
        <f t="shared" si="35"/>
        <v>8.0221300562496545</v>
      </c>
    </row>
    <row r="20" spans="1:45" x14ac:dyDescent="0.2">
      <c r="A20" s="8">
        <v>2</v>
      </c>
      <c r="B20" s="9">
        <v>125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6"/>
        <v>9.5984626090358887E-31</v>
      </c>
      <c r="T20" s="5">
        <f t="shared" si="17"/>
        <v>125</v>
      </c>
      <c r="U20" s="2">
        <f t="shared" si="18"/>
        <v>125</v>
      </c>
      <c r="V20" s="2">
        <f t="shared" si="19"/>
        <v>-6.1232339957367662E-14</v>
      </c>
      <c r="W20" s="2">
        <f t="shared" si="20"/>
        <v>125</v>
      </c>
      <c r="X20" s="2">
        <f t="shared" si="21"/>
        <v>-1.2246467991473532E-13</v>
      </c>
      <c r="Z20" s="2">
        <f t="shared" si="0"/>
        <v>128.17994263099305</v>
      </c>
      <c r="AA20" s="5">
        <f t="shared" si="22"/>
        <v>-6.2631578947368496</v>
      </c>
      <c r="AB20" s="5">
        <f t="shared" si="23"/>
        <v>-3.1799426309930539</v>
      </c>
      <c r="AC20" s="5">
        <f t="shared" si="24"/>
        <v>-3.0832152637437957</v>
      </c>
      <c r="AD20" s="5">
        <f t="shared" si="36"/>
        <v>39.227146814404527</v>
      </c>
      <c r="AE20" s="5">
        <f t="shared" si="36"/>
        <v>10.112035136407025</v>
      </c>
      <c r="AF20" s="5">
        <f t="shared" si="36"/>
        <v>9.5062163625827232</v>
      </c>
      <c r="AG20" s="2">
        <f t="shared" si="2"/>
        <v>129.50729412760498</v>
      </c>
      <c r="AH20" s="2">
        <f t="shared" si="3"/>
        <v>131.19780140458215</v>
      </c>
      <c r="AI20" s="5">
        <f t="shared" si="26"/>
        <v>-4.5072941276049789</v>
      </c>
      <c r="AJ20" s="5">
        <f t="shared" si="27"/>
        <v>-1.7558637671318706</v>
      </c>
      <c r="AK20" s="5">
        <f t="shared" si="28"/>
        <v>-6.197801404582151</v>
      </c>
      <c r="AL20" s="5">
        <f t="shared" si="29"/>
        <v>-6.5356490154698577E-2</v>
      </c>
      <c r="AM20" s="4">
        <f t="shared" si="30"/>
        <v>3.0830575687265243</v>
      </c>
      <c r="AN20" s="4">
        <f t="shared" si="31"/>
        <v>4.2714708053412116E-3</v>
      </c>
      <c r="AP20" s="4">
        <f t="shared" si="32"/>
        <v>-6.2631578947368496</v>
      </c>
      <c r="AQ20" s="4">
        <f t="shared" si="33"/>
        <v>3.0680625073375833E-15</v>
      </c>
      <c r="AR20" s="4">
        <f t="shared" si="34"/>
        <v>-6.2631578947368496</v>
      </c>
      <c r="AS20" s="4">
        <f t="shared" si="35"/>
        <v>6.1361250146751667E-15</v>
      </c>
    </row>
    <row r="21" spans="1:45" x14ac:dyDescent="0.2">
      <c r="C21" s="5"/>
      <c r="T21" s="5"/>
      <c r="AA21" s="5"/>
      <c r="AB21" s="5"/>
      <c r="AC21" s="5"/>
      <c r="AD21" s="5"/>
      <c r="AE21" s="5"/>
      <c r="AF21" s="5"/>
      <c r="AG21" s="2"/>
      <c r="AH21" s="2"/>
      <c r="AI21" s="5"/>
      <c r="AJ21" s="5"/>
      <c r="AK21" s="5"/>
      <c r="AL21" s="5"/>
      <c r="AM21" s="4"/>
      <c r="AN21" s="4"/>
    </row>
    <row r="22" spans="1:45" x14ac:dyDescent="0.2">
      <c r="C22" s="5"/>
      <c r="T22" s="5"/>
      <c r="AA22" s="5"/>
      <c r="AB22" s="5"/>
      <c r="AC22" s="5"/>
      <c r="AD22" s="5"/>
      <c r="AE22" s="5"/>
      <c r="AF22" s="5"/>
      <c r="AG22" s="2"/>
      <c r="AH22" s="2"/>
      <c r="AI22" s="5"/>
      <c r="AJ22" s="5"/>
      <c r="AK22" s="5"/>
      <c r="AL22" s="5"/>
      <c r="AM22" s="4"/>
      <c r="AN22" s="4"/>
    </row>
    <row r="23" spans="1:45" x14ac:dyDescent="0.2">
      <c r="C23" s="5"/>
      <c r="T23" s="5"/>
      <c r="AA23" s="5"/>
      <c r="AB23" s="5"/>
      <c r="AC23" s="5"/>
      <c r="AD23" s="5"/>
      <c r="AE23" s="5"/>
      <c r="AF23" s="5"/>
      <c r="AG23" s="2"/>
      <c r="AH23" s="2"/>
      <c r="AI23" s="5"/>
      <c r="AJ23" s="5"/>
      <c r="AK23" s="5"/>
      <c r="AL23" s="5"/>
      <c r="AM23" s="4"/>
      <c r="AN23" s="4"/>
    </row>
    <row r="24" spans="1:45" x14ac:dyDescent="0.2">
      <c r="C24" s="5"/>
      <c r="T24" s="5"/>
      <c r="AA24" s="5"/>
      <c r="AB24" s="5"/>
      <c r="AC24" s="5"/>
      <c r="AD24" s="5"/>
      <c r="AE24" s="5"/>
      <c r="AF24" s="5"/>
      <c r="AG24" s="2"/>
      <c r="AH24" s="2"/>
      <c r="AI24" s="5"/>
      <c r="AJ24" s="5"/>
      <c r="AK24" s="5"/>
      <c r="AL24" s="5"/>
      <c r="AM24" s="4"/>
      <c r="AN24" s="4"/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37">SUM(E2:E238)</f>
        <v>19</v>
      </c>
      <c r="F241" s="2">
        <f t="shared" si="37"/>
        <v>-0.12541945759500273</v>
      </c>
      <c r="G241" s="2">
        <f t="shared" si="37"/>
        <v>-3.101524615331674</v>
      </c>
      <c r="H241" s="2">
        <f t="shared" si="37"/>
        <v>1.4659258263075725</v>
      </c>
      <c r="I241" s="2">
        <f t="shared" si="37"/>
        <v>-1.1248444489316416</v>
      </c>
      <c r="J241" s="2">
        <f t="shared" si="37"/>
        <v>10.232962913153786</v>
      </c>
      <c r="K241" s="2">
        <f t="shared" si="37"/>
        <v>-0.56242222446582091</v>
      </c>
      <c r="L241" s="2">
        <f t="shared" si="37"/>
        <v>8.767037086846214</v>
      </c>
      <c r="M241" s="2">
        <f t="shared" si="37"/>
        <v>-0.52464949506725445</v>
      </c>
      <c r="N241" s="2">
        <f t="shared" si="37"/>
        <v>-1.3594205915078872</v>
      </c>
      <c r="O241" s="2">
        <f t="shared" si="37"/>
        <v>0.39923003747225189</v>
      </c>
      <c r="P241" s="2">
        <f t="shared" si="37"/>
        <v>1.7421040238237866</v>
      </c>
      <c r="Q241" s="2">
        <f t="shared" si="37"/>
        <v>-0.68301270190337993</v>
      </c>
      <c r="R241" s="2">
        <f t="shared" si="37"/>
        <v>10.683012701586639</v>
      </c>
      <c r="S241" s="2">
        <f t="shared" si="37"/>
        <v>8.3169872984133608</v>
      </c>
      <c r="T241" s="5">
        <f t="shared" si="37"/>
        <v>2494</v>
      </c>
      <c r="U241" s="2">
        <f t="shared" si="37"/>
        <v>-51.578740222297313</v>
      </c>
      <c r="V241" s="2">
        <f t="shared" si="37"/>
        <v>-350.00194101564495</v>
      </c>
      <c r="W241" s="2">
        <f t="shared" si="37"/>
        <v>193.45702229333597</v>
      </c>
      <c r="X241" s="2">
        <f t="shared" si="37"/>
        <v>-136.1660893088943</v>
      </c>
      <c r="Z241" s="2">
        <f t="shared" si="37"/>
        <v>2494</v>
      </c>
      <c r="AA241" s="2">
        <f t="shared" si="37"/>
        <v>-1.4210854715202004E-13</v>
      </c>
      <c r="AB241" s="2">
        <f t="shared" si="37"/>
        <v>2.2737367544323206E-13</v>
      </c>
      <c r="AC241" s="2">
        <f t="shared" si="37"/>
        <v>-3.694822225952521E-13</v>
      </c>
      <c r="AD241" s="2">
        <f t="shared" si="37"/>
        <v>1351.6842105263152</v>
      </c>
      <c r="AE241" s="2">
        <f t="shared" si="37"/>
        <v>840.05487122818863</v>
      </c>
      <c r="AF241" s="5">
        <f>SUM(AF2:AF238)</f>
        <v>511.62933929812795</v>
      </c>
      <c r="AG241" s="5"/>
      <c r="AH241" s="5"/>
      <c r="AM241" s="4">
        <f>SUM(AM2:AM238)</f>
        <v>523.35464163848485</v>
      </c>
      <c r="AN241" s="4">
        <f>SUM(AN2:AN238)</f>
        <v>46.667981172979879</v>
      </c>
      <c r="AP241" s="5">
        <f t="shared" ref="AP241:AS241" si="38">SUM(AP2:AP238)</f>
        <v>-35.115786156932174</v>
      </c>
      <c r="AQ241" s="5">
        <f t="shared" si="38"/>
        <v>57.113974281049558</v>
      </c>
      <c r="AR241" s="5">
        <f t="shared" si="38"/>
        <v>1.0349690927525321</v>
      </c>
      <c r="AS241" s="5">
        <f t="shared" si="38"/>
        <v>11.4845451982381</v>
      </c>
    </row>
    <row r="242" spans="1:45" x14ac:dyDescent="0.2">
      <c r="AF242" s="5">
        <f>AE241+AF241</f>
        <v>1351.6842105263165</v>
      </c>
      <c r="AN242" s="2">
        <f>AM241+AN241</f>
        <v>570.02262281146477</v>
      </c>
    </row>
    <row r="243" spans="1:45" x14ac:dyDescent="0.2">
      <c r="H243" s="2" t="s">
        <v>41</v>
      </c>
      <c r="Y243" s="2" t="s">
        <v>42</v>
      </c>
      <c r="Z243" s="2">
        <f>100*(AD241-AE241)/AD241</f>
        <v>37.851247748089747</v>
      </c>
      <c r="AL243" s="2" t="s">
        <v>42</v>
      </c>
      <c r="AM243" s="2">
        <f>100*AM241/AD241</f>
        <v>38.718706452500648</v>
      </c>
      <c r="AN243" s="2">
        <f>100*AN241/AD241</f>
        <v>3.4525801817873147</v>
      </c>
    </row>
    <row r="244" spans="1:45" x14ac:dyDescent="0.2">
      <c r="F244" s="2">
        <f>$T$241</f>
        <v>2494</v>
      </c>
      <c r="H244" s="2">
        <f>E241</f>
        <v>19</v>
      </c>
      <c r="I244" s="2">
        <f>F241</f>
        <v>-0.12541945759500273</v>
      </c>
      <c r="J244" s="2">
        <f>G241</f>
        <v>-3.101524615331674</v>
      </c>
      <c r="K244" s="2">
        <f>H241</f>
        <v>1.4659258263075725</v>
      </c>
      <c r="L244" s="2">
        <f>I241</f>
        <v>-1.1248444489316416</v>
      </c>
      <c r="Y244" s="2" t="s">
        <v>43</v>
      </c>
      <c r="Z244" s="2">
        <f>((1-AE241/AD241)/(AE241/AD241))*((E241-5)/4)</f>
        <v>2.1316496682239041</v>
      </c>
      <c r="AL244" s="2" t="s">
        <v>43</v>
      </c>
      <c r="AM244" s="2">
        <f>(AM241/AE241)*((E241-5)/2)</f>
        <v>4.3610038069456811</v>
      </c>
      <c r="AN244" s="2">
        <f>(AN241/AE241)*((E241-5)/2)</f>
        <v>0.38887444070557914</v>
      </c>
    </row>
    <row r="245" spans="1:45" x14ac:dyDescent="0.2">
      <c r="F245" s="2">
        <f>$U$241</f>
        <v>-51.578740222297313</v>
      </c>
      <c r="H245" s="2">
        <f>F241</f>
        <v>-0.12541945759500273</v>
      </c>
      <c r="I245" s="2">
        <f>J241</f>
        <v>10.232962913153786</v>
      </c>
      <c r="J245" s="2">
        <f>K241</f>
        <v>-0.56242222446582091</v>
      </c>
      <c r="K245" s="2">
        <f>M241</f>
        <v>-0.52464949506725445</v>
      </c>
      <c r="L245" s="2">
        <f>N241</f>
        <v>-1.3594205915078872</v>
      </c>
      <c r="Y245" s="2" t="s">
        <v>44</v>
      </c>
      <c r="Z245" s="2">
        <f>FDIST(Z244,4,E241-5)</f>
        <v>0.13069851659711804</v>
      </c>
      <c r="AL245" s="2" t="s">
        <v>44</v>
      </c>
      <c r="AM245" s="2">
        <f>FDIST(AM244,2,E241-5)</f>
        <v>3.3710822007696227E-2</v>
      </c>
      <c r="AN245" s="2">
        <f>FDIST(AN244,2,E241-5)</f>
        <v>0.68491751698829018</v>
      </c>
    </row>
    <row r="246" spans="1:45" x14ac:dyDescent="0.2">
      <c r="F246" s="2">
        <f>$V$241</f>
        <v>-350.00194101564495</v>
      </c>
      <c r="H246" s="2">
        <f>G241</f>
        <v>-3.101524615331674</v>
      </c>
      <c r="I246" s="2">
        <f>K241</f>
        <v>-0.56242222446582091</v>
      </c>
      <c r="J246" s="2">
        <f>L241</f>
        <v>8.767037086846214</v>
      </c>
      <c r="K246" s="2">
        <f>P241</f>
        <v>1.7421040238237866</v>
      </c>
      <c r="L246" s="2">
        <f>O241</f>
        <v>0.39923003747225189</v>
      </c>
    </row>
    <row r="247" spans="1:45" x14ac:dyDescent="0.2">
      <c r="F247" s="2">
        <f>$W$241</f>
        <v>193.45702229333597</v>
      </c>
      <c r="H247" s="2">
        <f>H241</f>
        <v>1.4659258263075725</v>
      </c>
      <c r="I247" s="2">
        <f>M241</f>
        <v>-0.52464949506725445</v>
      </c>
      <c r="J247" s="2">
        <f>P241</f>
        <v>1.7421040238237866</v>
      </c>
      <c r="K247" s="2">
        <f>R241</f>
        <v>10.683012701586639</v>
      </c>
      <c r="L247" s="2">
        <f>Q241</f>
        <v>-0.68301270190337993</v>
      </c>
      <c r="AI247" s="6" t="s">
        <v>45</v>
      </c>
      <c r="AL247" s="2" t="s">
        <v>42</v>
      </c>
      <c r="AM247" s="2">
        <f>100*(P252*AP241+P253*AQ241)/AD241</f>
        <v>37.431975779116883</v>
      </c>
      <c r="AN247" s="2">
        <f>100*(P254*AR241+P255*AS241)/AD241</f>
        <v>0.41927196897295904</v>
      </c>
      <c r="AO247" s="2"/>
      <c r="AP247" s="4">
        <f>AM247+AN247</f>
        <v>37.85124774808984</v>
      </c>
    </row>
    <row r="248" spans="1:45" x14ac:dyDescent="0.2">
      <c r="F248" s="2">
        <f>$X$241</f>
        <v>-136.1660893088943</v>
      </c>
      <c r="H248" s="2">
        <f>I241</f>
        <v>-1.1248444489316416</v>
      </c>
      <c r="I248" s="2">
        <f>N241</f>
        <v>-1.3594205915078872</v>
      </c>
      <c r="J248" s="2">
        <f>O241</f>
        <v>0.39923003747225189</v>
      </c>
      <c r="K248" s="2">
        <f>Q241</f>
        <v>-0.68301270190337993</v>
      </c>
      <c r="L248" s="2">
        <f>S241</f>
        <v>8.3169872984133608</v>
      </c>
      <c r="AL248" s="2" t="s">
        <v>43</v>
      </c>
      <c r="AM248" s="2">
        <f>(J253*P252^2-2*I253*P252*P253+I252*P253^2)/((I252*J253-I253^2)*2*AE241/(E241-5))</f>
        <v>4.1273343151934085</v>
      </c>
      <c r="AN248" s="2">
        <f>(L255*P254^2-2*L254*P254*P255+K254*P255^2)/((K254*L255-L254^2)*2*AE241/(E241-5))</f>
        <v>0.1827231761223243</v>
      </c>
    </row>
    <row r="249" spans="1:45" x14ac:dyDescent="0.2">
      <c r="AL249" s="2" t="s">
        <v>44</v>
      </c>
      <c r="AM249" s="2">
        <f>FDIST(AM248,2,E241-5)</f>
        <v>3.8989559200578505E-2</v>
      </c>
      <c r="AN249" s="2">
        <f>FDIST(AN248,2,E241-5)</f>
        <v>0.83495366910081348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131.26315789473685</v>
      </c>
      <c r="H251" s="2">
        <f t="array" ref="H251:L255">MINVERSE(H244:L248)</f>
        <v>5.7519715018593064E-2</v>
      </c>
      <c r="I251" s="2">
        <v>2.1876306809352456E-3</v>
      </c>
      <c r="J251" s="2">
        <v>2.2403733438829024E-2</v>
      </c>
      <c r="K251" s="2">
        <v>-1.1045384345547197E-2</v>
      </c>
      <c r="L251" s="2">
        <v>6.1544233933267514E-3</v>
      </c>
      <c r="N251" s="2">
        <f>$F$244</f>
        <v>2494</v>
      </c>
      <c r="P251" s="2">
        <f t="array" ref="P251:P255">MMULT(H251:L255,N251:N255)</f>
        <v>132.52515290119408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2.1876306809352456E-3</v>
      </c>
      <c r="I252" s="2">
        <v>0.10053940791914423</v>
      </c>
      <c r="J252" s="2">
        <v>5.4983761827296996E-3</v>
      </c>
      <c r="K252" s="2">
        <v>4.8187285220102211E-3</v>
      </c>
      <c r="L252" s="2">
        <v>1.6860939717426287E-2</v>
      </c>
      <c r="N252" s="2">
        <f>$F$245</f>
        <v>-51.578740222297313</v>
      </c>
      <c r="P252" s="2">
        <v>-3.0178587735890923</v>
      </c>
      <c r="R252" s="2" t="s">
        <v>55</v>
      </c>
      <c r="T252" s="2" t="s">
        <v>56</v>
      </c>
      <c r="U252" s="2">
        <f>(P252^2+P253^2)^0.5</f>
        <v>7.6258775146168052</v>
      </c>
      <c r="W252" s="2" t="s">
        <v>57</v>
      </c>
    </row>
    <row r="253" spans="1:45" x14ac:dyDescent="0.2">
      <c r="A253" s="1" t="s">
        <v>51</v>
      </c>
      <c r="B253" s="2">
        <f>P251</f>
        <v>132.52515290119408</v>
      </c>
      <c r="H253" s="2">
        <v>2.2403733438829027E-2</v>
      </c>
      <c r="I253" s="2">
        <v>5.4983761827297013E-3</v>
      </c>
      <c r="J253" s="2">
        <v>0.12726418911246601</v>
      </c>
      <c r="K253" s="2">
        <v>-2.3821952049979396E-2</v>
      </c>
      <c r="L253" s="2">
        <v>-4.1364812270913943E-3</v>
      </c>
      <c r="N253" s="2">
        <f>$F$246</f>
        <v>-350.00194101564495</v>
      </c>
      <c r="P253" s="2">
        <v>7.0033232319099428</v>
      </c>
      <c r="R253" s="2" t="s">
        <v>58</v>
      </c>
      <c r="T253" s="2" t="s">
        <v>59</v>
      </c>
      <c r="Y253" s="2">
        <f>ABS(P253/P252)</f>
        <v>2.3206265625150508</v>
      </c>
      <c r="Z253" s="2">
        <f>ATAN(Y253)</f>
        <v>1.1639236894335581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-1.9776689641562351</v>
      </c>
      <c r="AE253" s="2">
        <f>AD253*180/PI()</f>
        <v>-113.31208492016155</v>
      </c>
      <c r="AF253" s="2">
        <f>IF(AE253&lt;0,AE253,AE253-360)</f>
        <v>-113.31208492016155</v>
      </c>
    </row>
    <row r="254" spans="1:45" x14ac:dyDescent="0.2">
      <c r="A254" s="1" t="s">
        <v>56</v>
      </c>
      <c r="B254" s="2">
        <f>U252</f>
        <v>7.6258775146168052</v>
      </c>
      <c r="H254" s="2">
        <v>-1.1045384345547195E-2</v>
      </c>
      <c r="I254" s="2">
        <v>4.8187285220102219E-3</v>
      </c>
      <c r="J254" s="2">
        <v>-2.3821952049979396E-2</v>
      </c>
      <c r="K254" s="2">
        <v>9.9795486057649416E-2</v>
      </c>
      <c r="L254" s="2">
        <v>8.6327368689826621E-3</v>
      </c>
      <c r="N254" s="2">
        <f>$F$247</f>
        <v>193.45702229333597</v>
      </c>
      <c r="P254" s="2">
        <v>-1.3273514966119342</v>
      </c>
      <c r="R254" s="2" t="s">
        <v>64</v>
      </c>
      <c r="T254" s="2" t="s">
        <v>68</v>
      </c>
      <c r="U254" s="2">
        <f>(P254^2+P255^2)^0.5</f>
        <v>1.4620995316212908</v>
      </c>
    </row>
    <row r="255" spans="1:45" x14ac:dyDescent="0.2">
      <c r="A255" s="1" t="s">
        <v>59</v>
      </c>
      <c r="B255" s="2">
        <f>Y258</f>
        <v>-113.31208492016155</v>
      </c>
      <c r="H255" s="2">
        <v>6.1544233933267514E-3</v>
      </c>
      <c r="I255" s="2">
        <v>1.6860939717426287E-2</v>
      </c>
      <c r="J255" s="2">
        <v>-4.1364812270913926E-3</v>
      </c>
      <c r="K255" s="2">
        <v>8.6327368689826621E-3</v>
      </c>
      <c r="L255" s="2">
        <v>0.12473165064485611</v>
      </c>
      <c r="N255" s="2">
        <f>$F$248</f>
        <v>-136.1660893088943</v>
      </c>
      <c r="P255" s="2">
        <v>0.6130848593867384</v>
      </c>
      <c r="R255" s="2" t="s">
        <v>65</v>
      </c>
      <c r="T255" s="2" t="s">
        <v>69</v>
      </c>
      <c r="Y255" s="2">
        <f>ABS(P255/P254)</f>
        <v>0.46188583879374678</v>
      </c>
      <c r="Z255" s="2">
        <f>ATAN(Y255)</f>
        <v>0.4326941121370137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-2.7088985414527795</v>
      </c>
      <c r="AE255" s="2">
        <f>AD255*180/PI()</f>
        <v>-155.20845355438874</v>
      </c>
      <c r="AF255" s="2">
        <f>IF(AE255&lt;0,AE255,AE255-360)</f>
        <v>-155.20845355438874</v>
      </c>
    </row>
    <row r="256" spans="1:45" x14ac:dyDescent="0.2">
      <c r="A256" s="1" t="s">
        <v>68</v>
      </c>
      <c r="B256" s="2">
        <f>U254</f>
        <v>1.4620995316212908</v>
      </c>
      <c r="W256" s="2" t="s">
        <v>54</v>
      </c>
    </row>
    <row r="257" spans="1:25" x14ac:dyDescent="0.2">
      <c r="A257" s="1" t="s">
        <v>69</v>
      </c>
      <c r="B257" s="2">
        <f>Y260</f>
        <v>-155.20845355438874</v>
      </c>
      <c r="T257" s="2" t="s">
        <v>59</v>
      </c>
      <c r="U257" s="2">
        <f>ATAN(-P253/P252)</f>
        <v>1.1639236894335581</v>
      </c>
      <c r="W257" s="2">
        <f>$AB$253+$AA$253*$Z$253</f>
        <v>-1.9776689641562351</v>
      </c>
    </row>
    <row r="258" spans="1:25" x14ac:dyDescent="0.2">
      <c r="U258" s="2">
        <f>U257*180/PI()</f>
        <v>66.687915079838447</v>
      </c>
      <c r="W258" s="2">
        <f>W257*180/PI()</f>
        <v>-113.31208492016155</v>
      </c>
      <c r="Y258" s="2">
        <f>IF(W258&lt;0,W258,W258-360)</f>
        <v>-113.31208492016155</v>
      </c>
    </row>
    <row r="259" spans="1:25" x14ac:dyDescent="0.2">
      <c r="T259" s="2" t="s">
        <v>69</v>
      </c>
      <c r="U259" s="2">
        <f>ATAN(-P255/P254)</f>
        <v>0.4326941121370137</v>
      </c>
      <c r="W259" s="2">
        <f>$AB$255+$AA$255*$Z$255</f>
        <v>-2.7088985414527795</v>
      </c>
    </row>
    <row r="260" spans="1:25" x14ac:dyDescent="0.2">
      <c r="U260" s="2">
        <f>U259*180/PI()</f>
        <v>24.791546445611257</v>
      </c>
      <c r="W260" s="2">
        <f>W259*180/PI()</f>
        <v>-155.20845355438874</v>
      </c>
      <c r="Y260" s="2">
        <f>IF(W260&lt;0,W260,W260-360)</f>
        <v>-155.20845355438874</v>
      </c>
    </row>
  </sheetData>
  <pageMargins left="0.7" right="0.7" top="0.75" bottom="0.75" header="0.3" footer="0.3"/>
  <pageSetup scale="90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260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2">
      <c r="A2" s="1">
        <v>2.0833333333357587</v>
      </c>
      <c r="B2" s="2">
        <v>130</v>
      </c>
      <c r="C2" s="5"/>
      <c r="E2" s="2">
        <v>1</v>
      </c>
      <c r="F2" s="2">
        <f>COS(2*PI()*A2)</f>
        <v>0.86602540377681947</v>
      </c>
      <c r="G2" s="2">
        <f>SIN(2*PI()*A2)</f>
        <v>0.50000000001319667</v>
      </c>
      <c r="H2" s="2">
        <f>COS(4*PI()*A2)</f>
        <v>0.49999999997360656</v>
      </c>
      <c r="I2" s="2">
        <f>SIN(4*PI()*A2)</f>
        <v>0.86602540379967685</v>
      </c>
      <c r="J2" s="2">
        <f>F2^2</f>
        <v>0.74999999998680322</v>
      </c>
      <c r="K2" s="2">
        <f>F2*G2</f>
        <v>0.43301270189983837</v>
      </c>
      <c r="L2" s="2">
        <f>G2^2</f>
        <v>0.25000000001319667</v>
      </c>
      <c r="M2" s="2">
        <f>F2*H2</f>
        <v>0.43301270186555235</v>
      </c>
      <c r="N2" s="2">
        <f>F2*I2</f>
        <v>0.75000000000659828</v>
      </c>
      <c r="O2" s="2">
        <f>G2*I2</f>
        <v>0.43301270191126706</v>
      </c>
      <c r="P2" s="2">
        <f>H2*G2</f>
        <v>0.24999999999340161</v>
      </c>
      <c r="Q2" s="2">
        <f>H2*I2</f>
        <v>0.43301270187698104</v>
      </c>
      <c r="R2" s="2">
        <f>H2^2</f>
        <v>0.24999999997360656</v>
      </c>
      <c r="S2" s="2">
        <f>I2^2</f>
        <v>0.75000000002639333</v>
      </c>
      <c r="T2" s="5">
        <f>B2</f>
        <v>130</v>
      </c>
      <c r="U2" s="2">
        <f>B2*F2</f>
        <v>112.58330249098653</v>
      </c>
      <c r="V2" s="2">
        <f>B2*G2</f>
        <v>65.000000001715563</v>
      </c>
      <c r="W2" s="2">
        <f>B2*H2</f>
        <v>64.999999996568846</v>
      </c>
      <c r="X2" s="2">
        <f>B2*I2</f>
        <v>112.58330249395799</v>
      </c>
      <c r="Z2" s="2">
        <f t="shared" ref="Z2:Z24" si="0">$P$251+$P$252*$F2+$P$253*$G2+$P$254*$H2+$P$255*$I2</f>
        <v>127.67429081418953</v>
      </c>
      <c r="AA2" s="5">
        <f>B2-$B$251</f>
        <v>6.3913043478260931</v>
      </c>
      <c r="AB2" s="5">
        <f>B2-Z2</f>
        <v>2.3257091858104673</v>
      </c>
      <c r="AC2" s="5">
        <f>Z2-$B$251</f>
        <v>4.0655951620156259</v>
      </c>
      <c r="AD2" s="5">
        <f>AA2^2</f>
        <v>40.848771266540723</v>
      </c>
      <c r="AE2" s="5">
        <f t="shared" ref="AE2:AF17" si="1">AB2^2</f>
        <v>5.4089232169631867</v>
      </c>
      <c r="AF2" s="5">
        <f t="shared" si="1"/>
        <v>16.529064021404864</v>
      </c>
      <c r="AG2" s="2">
        <f t="shared" ref="AG2:AG24" si="2">$P$251+$P$252*$F2+$P$253*$G2</f>
        <v>124.38050348231621</v>
      </c>
      <c r="AH2" s="2">
        <f t="shared" ref="AH2:AH24" si="3">$P$251+$P$254*$H2+$P$255*$I2</f>
        <v>126.81683242017749</v>
      </c>
      <c r="AI2" s="5">
        <f>B2-AG2</f>
        <v>5.6194965176837854</v>
      </c>
      <c r="AJ2" s="5">
        <f>AG2-$B$251</f>
        <v>0.77180783014230769</v>
      </c>
      <c r="AK2" s="5">
        <f>B2-AH2</f>
        <v>3.1831675798225092</v>
      </c>
      <c r="AL2" s="5">
        <f>AH2-$B$251</f>
        <v>3.2081367680035839</v>
      </c>
      <c r="AM2" s="4">
        <f>AJ2^2</f>
        <v>0.59568732666897728</v>
      </c>
      <c r="AN2" s="4">
        <f>AL2^2</f>
        <v>10.292141522216481</v>
      </c>
      <c r="AP2" s="4">
        <f>AA2*F2</f>
        <v>5.5350319284866343</v>
      </c>
      <c r="AQ2" s="4">
        <f>AA2*G2</f>
        <v>3.1956521739973907</v>
      </c>
      <c r="AR2" s="4">
        <f>AA2*H2</f>
        <v>3.1956521737443579</v>
      </c>
      <c r="AS2" s="4">
        <f>AA2*I2</f>
        <v>5.5350319286327228</v>
      </c>
    </row>
    <row r="3" spans="1:45" x14ac:dyDescent="0.2">
      <c r="A3" s="1">
        <v>2.1666666666642413</v>
      </c>
      <c r="B3" s="2">
        <v>123</v>
      </c>
      <c r="C3" s="5"/>
      <c r="E3" s="2">
        <v>1</v>
      </c>
      <c r="F3" s="2">
        <f t="shared" ref="F3:F24" si="4">COS(2*PI()*A3)</f>
        <v>0.50000000001319767</v>
      </c>
      <c r="G3" s="2">
        <f t="shared" ref="G3:G24" si="5">SIN(2*PI()*A3)</f>
        <v>0.86602540377681902</v>
      </c>
      <c r="H3" s="2">
        <f t="shared" ref="H3:H24" si="6">COS(4*PI()*A3)</f>
        <v>-0.49999999997360473</v>
      </c>
      <c r="I3" s="2">
        <f t="shared" ref="I3:I24" si="7">SIN(4*PI()*A3)</f>
        <v>0.86602540379967796</v>
      </c>
      <c r="J3" s="2">
        <f t="shared" ref="J3:J24" si="8">F3^2</f>
        <v>0.25000000001319767</v>
      </c>
      <c r="K3" s="2">
        <f t="shared" ref="K3:K24" si="9">F3*G3</f>
        <v>0.43301270189983904</v>
      </c>
      <c r="L3" s="2">
        <f t="shared" ref="L3:L24" si="10">G3^2</f>
        <v>0.74999999998680245</v>
      </c>
      <c r="M3" s="2">
        <f t="shared" ref="M3:M24" si="11">F3*H3</f>
        <v>-0.2499999999934012</v>
      </c>
      <c r="N3" s="2">
        <f t="shared" ref="N3:N24" si="12">F3*I3</f>
        <v>0.4330127019112685</v>
      </c>
      <c r="O3" s="2">
        <f t="shared" ref="O3:O24" si="13">G3*I3</f>
        <v>0.75000000000659883</v>
      </c>
      <c r="P3" s="2">
        <f t="shared" ref="P3:P24" si="14">H3*G3</f>
        <v>-0.43301270186555052</v>
      </c>
      <c r="Q3" s="2">
        <f t="shared" ref="Q3:Q24" si="15">H3*I3</f>
        <v>-0.43301270187697999</v>
      </c>
      <c r="R3" s="2">
        <f t="shared" ref="R3:S24" si="16">H3^2</f>
        <v>0.24999999997360473</v>
      </c>
      <c r="S3" s="2">
        <f t="shared" si="16"/>
        <v>0.75000000002639522</v>
      </c>
      <c r="T3" s="5">
        <f t="shared" ref="T3:T24" si="17">B3</f>
        <v>123</v>
      </c>
      <c r="U3" s="2">
        <f t="shared" ref="U3:U24" si="18">B3*F3</f>
        <v>61.500000001623313</v>
      </c>
      <c r="V3" s="2">
        <f t="shared" ref="V3:V24" si="19">B3*G3</f>
        <v>106.52112466454874</v>
      </c>
      <c r="W3" s="2">
        <f t="shared" ref="W3:W24" si="20">B3*H3</f>
        <v>-61.499999996753381</v>
      </c>
      <c r="X3" s="2">
        <f t="shared" ref="X3:X24" si="21">B3*I3</f>
        <v>106.52112466736038</v>
      </c>
      <c r="Z3" s="2">
        <f t="shared" si="0"/>
        <v>124.61074045168692</v>
      </c>
      <c r="AA3" s="5">
        <f t="shared" ref="AA3:AA24" si="22">B3-$B$251</f>
        <v>-0.60869565217390686</v>
      </c>
      <c r="AB3" s="5">
        <f t="shared" ref="AB3:AB24" si="23">B3-Z3</f>
        <v>-1.6107404516869224</v>
      </c>
      <c r="AC3" s="5">
        <f t="shared" ref="AC3:AC24" si="24">Z3-$B$251</f>
        <v>1.0020447995130155</v>
      </c>
      <c r="AD3" s="5">
        <f t="shared" ref="AD3:AF18" si="25">AA3^2</f>
        <v>0.37051039697541782</v>
      </c>
      <c r="AE3" s="5">
        <f t="shared" si="1"/>
        <v>2.5944848027005909</v>
      </c>
      <c r="AF3" s="5">
        <f t="shared" si="1"/>
        <v>1.0040937802310794</v>
      </c>
      <c r="AG3" s="2">
        <f t="shared" si="2"/>
        <v>124.30843769063023</v>
      </c>
      <c r="AH3" s="2">
        <f t="shared" si="3"/>
        <v>123.82534784936087</v>
      </c>
      <c r="AI3" s="5">
        <f t="shared" ref="AI3:AI24" si="26">B3-AG3</f>
        <v>-1.3084376906302282</v>
      </c>
      <c r="AJ3" s="5">
        <f t="shared" ref="AJ3:AJ24" si="27">AG3-$B$251</f>
        <v>0.69974203845632132</v>
      </c>
      <c r="AK3" s="5">
        <f t="shared" ref="AK3:AK24" si="28">B3-AH3</f>
        <v>-0.8253478493608668</v>
      </c>
      <c r="AL3" s="5">
        <f t="shared" ref="AL3:AL24" si="29">AH3-$B$251</f>
        <v>0.21665219718695994</v>
      </c>
      <c r="AM3" s="4">
        <f t="shared" ref="AM3:AM24" si="30">AJ3^2</f>
        <v>0.48963892038300788</v>
      </c>
      <c r="AN3" s="4">
        <f t="shared" ref="AN3:AN24" si="31">AL3^2</f>
        <v>4.6938174545937371E-2</v>
      </c>
      <c r="AP3" s="4">
        <f t="shared" ref="AP3:AP24" si="32">AA3*F3</f>
        <v>-0.30434782609498678</v>
      </c>
      <c r="AQ3" s="4">
        <f t="shared" ref="AQ3:AQ24" si="33">AA3*G3</f>
        <v>-0.52714589795110189</v>
      </c>
      <c r="AR3" s="4">
        <f t="shared" ref="AR3:AR24" si="34">AA3*H3</f>
        <v>0.30434782607088673</v>
      </c>
      <c r="AS3" s="4">
        <f t="shared" ref="AS3:AS24" si="35">AA3*I3</f>
        <v>-0.52714589796501599</v>
      </c>
    </row>
    <row r="4" spans="1:45" x14ac:dyDescent="0.2">
      <c r="A4" s="1">
        <v>2.25</v>
      </c>
      <c r="B4" s="2">
        <v>122</v>
      </c>
      <c r="C4" s="5"/>
      <c r="E4" s="2">
        <v>1</v>
      </c>
      <c r="F4" s="2">
        <f t="shared" si="4"/>
        <v>5.5109105961630896E-16</v>
      </c>
      <c r="G4" s="2">
        <f t="shared" si="5"/>
        <v>1</v>
      </c>
      <c r="H4" s="2">
        <f t="shared" si="6"/>
        <v>-1</v>
      </c>
      <c r="I4" s="2">
        <f t="shared" si="7"/>
        <v>1.1021821192326179E-15</v>
      </c>
      <c r="J4" s="2">
        <f t="shared" si="8"/>
        <v>3.037013559890262E-31</v>
      </c>
      <c r="K4" s="2">
        <f t="shared" si="9"/>
        <v>5.5109105961630896E-16</v>
      </c>
      <c r="L4" s="2">
        <f t="shared" si="10"/>
        <v>1</v>
      </c>
      <c r="M4" s="2">
        <f t="shared" si="11"/>
        <v>-5.5109105961630896E-16</v>
      </c>
      <c r="N4" s="2">
        <f t="shared" si="12"/>
        <v>6.0740271197805241E-31</v>
      </c>
      <c r="O4" s="2">
        <f t="shared" si="13"/>
        <v>1.1021821192326179E-15</v>
      </c>
      <c r="P4" s="2">
        <f t="shared" si="14"/>
        <v>-1</v>
      </c>
      <c r="Q4" s="2">
        <f t="shared" si="15"/>
        <v>-1.1021821192326179E-15</v>
      </c>
      <c r="R4" s="2">
        <f t="shared" si="16"/>
        <v>1</v>
      </c>
      <c r="S4" s="2">
        <f t="shared" si="16"/>
        <v>1.2148054239561048E-30</v>
      </c>
      <c r="T4" s="5">
        <f t="shared" si="17"/>
        <v>122</v>
      </c>
      <c r="U4" s="2">
        <f t="shared" si="18"/>
        <v>6.7233109273189697E-14</v>
      </c>
      <c r="V4" s="2">
        <f t="shared" si="19"/>
        <v>122</v>
      </c>
      <c r="W4" s="2">
        <f t="shared" si="20"/>
        <v>-122</v>
      </c>
      <c r="X4" s="2">
        <f t="shared" si="21"/>
        <v>1.3446621854637939E-13</v>
      </c>
      <c r="Z4" s="2">
        <f t="shared" si="0"/>
        <v>121.034442014427</v>
      </c>
      <c r="AA4" s="5">
        <f t="shared" si="22"/>
        <v>-1.6086956521739069</v>
      </c>
      <c r="AB4" s="5">
        <f t="shared" si="23"/>
        <v>0.96555798557299966</v>
      </c>
      <c r="AC4" s="5">
        <f t="shared" si="24"/>
        <v>-2.5742536377469065</v>
      </c>
      <c r="AD4" s="5">
        <f t="shared" si="25"/>
        <v>2.5879017013232315</v>
      </c>
      <c r="AE4" s="5">
        <f t="shared" si="1"/>
        <v>0.932302223503789</v>
      </c>
      <c r="AF4" s="5">
        <f t="shared" si="1"/>
        <v>6.6267817914531815</v>
      </c>
      <c r="AG4" s="2">
        <f t="shared" si="2"/>
        <v>124.02592658540154</v>
      </c>
      <c r="AH4" s="2">
        <f t="shared" si="3"/>
        <v>120.53156051732964</v>
      </c>
      <c r="AI4" s="5">
        <f t="shared" si="26"/>
        <v>-2.0259265854015354</v>
      </c>
      <c r="AJ4" s="5">
        <f t="shared" si="27"/>
        <v>0.4172309332276285</v>
      </c>
      <c r="AK4" s="5">
        <f t="shared" si="28"/>
        <v>1.4684394826703624</v>
      </c>
      <c r="AL4" s="5">
        <f t="shared" si="29"/>
        <v>-3.0771351348442693</v>
      </c>
      <c r="AM4" s="4">
        <f t="shared" si="30"/>
        <v>0.17408165164199779</v>
      </c>
      <c r="AN4" s="4">
        <f t="shared" si="31"/>
        <v>9.4687606380930589</v>
      </c>
      <c r="AP4" s="4">
        <f t="shared" si="32"/>
        <v>-8.8653779155666752E-16</v>
      </c>
      <c r="AQ4" s="4">
        <f t="shared" si="33"/>
        <v>-1.6086956521739069</v>
      </c>
      <c r="AR4" s="4">
        <f t="shared" si="34"/>
        <v>1.6086956521739069</v>
      </c>
      <c r="AS4" s="4">
        <f t="shared" si="35"/>
        <v>-1.773075583113335E-15</v>
      </c>
    </row>
    <row r="5" spans="1:45" x14ac:dyDescent="0.2">
      <c r="A5" s="1">
        <v>2.3333333333357587</v>
      </c>
      <c r="B5" s="2">
        <v>121</v>
      </c>
      <c r="C5" s="5"/>
      <c r="E5" s="2">
        <v>1</v>
      </c>
      <c r="F5" s="2">
        <f t="shared" si="4"/>
        <v>-0.50000000001319667</v>
      </c>
      <c r="G5" s="2">
        <f t="shared" si="5"/>
        <v>0.86602540377681958</v>
      </c>
      <c r="H5" s="2">
        <f t="shared" si="6"/>
        <v>-0.49999999997360667</v>
      </c>
      <c r="I5" s="2">
        <f t="shared" si="7"/>
        <v>-0.86602540379967685</v>
      </c>
      <c r="J5" s="2">
        <f t="shared" si="8"/>
        <v>0.25000000001319667</v>
      </c>
      <c r="K5" s="2">
        <f t="shared" si="9"/>
        <v>-0.43301270189983843</v>
      </c>
      <c r="L5" s="2">
        <f t="shared" si="10"/>
        <v>0.74999999998680333</v>
      </c>
      <c r="M5" s="2">
        <f t="shared" si="11"/>
        <v>0.24999999999340167</v>
      </c>
      <c r="N5" s="2">
        <f t="shared" si="12"/>
        <v>0.43301270191126706</v>
      </c>
      <c r="O5" s="2">
        <f t="shared" si="13"/>
        <v>-0.75000000000659839</v>
      </c>
      <c r="P5" s="2">
        <f t="shared" si="14"/>
        <v>-0.43301270186555252</v>
      </c>
      <c r="Q5" s="2">
        <f t="shared" si="15"/>
        <v>0.43301270187698115</v>
      </c>
      <c r="R5" s="2">
        <f t="shared" si="16"/>
        <v>0.24999999997360667</v>
      </c>
      <c r="S5" s="2">
        <f t="shared" si="16"/>
        <v>0.75000000002639333</v>
      </c>
      <c r="T5" s="5">
        <f t="shared" si="17"/>
        <v>121</v>
      </c>
      <c r="U5" s="2">
        <f t="shared" si="18"/>
        <v>-60.500000001596796</v>
      </c>
      <c r="V5" s="2">
        <f t="shared" si="19"/>
        <v>104.78907385699517</v>
      </c>
      <c r="W5" s="2">
        <f t="shared" si="20"/>
        <v>-60.499999996806409</v>
      </c>
      <c r="X5" s="2">
        <f t="shared" si="21"/>
        <v>-104.7890738597609</v>
      </c>
      <c r="Z5" s="2">
        <f t="shared" si="0"/>
        <v>120.31488145725608</v>
      </c>
      <c r="AA5" s="5">
        <f t="shared" si="22"/>
        <v>-2.6086956521739069</v>
      </c>
      <c r="AB5" s="5">
        <f t="shared" si="23"/>
        <v>0.68511854274392192</v>
      </c>
      <c r="AC5" s="5">
        <f t="shared" si="24"/>
        <v>-3.2938141949178288</v>
      </c>
      <c r="AD5" s="5">
        <f t="shared" si="25"/>
        <v>6.8052930056710457</v>
      </c>
      <c r="AE5" s="5">
        <f t="shared" si="1"/>
        <v>0.46938741761155517</v>
      </c>
      <c r="AF5" s="5">
        <f t="shared" si="1"/>
        <v>10.849211950642184</v>
      </c>
      <c r="AG5" s="2">
        <f t="shared" si="2"/>
        <v>123.6086687891294</v>
      </c>
      <c r="AH5" s="2">
        <f t="shared" si="3"/>
        <v>120.22925775643085</v>
      </c>
      <c r="AI5" s="5">
        <f t="shared" si="26"/>
        <v>-2.6086687891293963</v>
      </c>
      <c r="AJ5" s="5">
        <f t="shared" si="27"/>
        <v>-2.6863044510605505E-5</v>
      </c>
      <c r="AK5" s="5">
        <f t="shared" si="28"/>
        <v>0.77074224356914556</v>
      </c>
      <c r="AL5" s="5">
        <f t="shared" si="29"/>
        <v>-3.3794378957430524</v>
      </c>
      <c r="AM5" s="4">
        <f t="shared" si="30"/>
        <v>7.2162316037877257E-10</v>
      </c>
      <c r="AN5" s="4">
        <f t="shared" si="31"/>
        <v>11.42060049118423</v>
      </c>
      <c r="AP5" s="4">
        <f t="shared" si="32"/>
        <v>1.3043478261213795</v>
      </c>
      <c r="AQ5" s="4">
        <f t="shared" si="33"/>
        <v>-2.2591967055047415</v>
      </c>
      <c r="AR5" s="4">
        <f t="shared" si="34"/>
        <v>1.3043478260181012</v>
      </c>
      <c r="AS5" s="4">
        <f t="shared" si="35"/>
        <v>2.2591967055643689</v>
      </c>
    </row>
    <row r="6" spans="1:45" x14ac:dyDescent="0.2">
      <c r="A6" s="1">
        <v>2.4166666666642413</v>
      </c>
      <c r="B6" s="2">
        <v>126</v>
      </c>
      <c r="C6" s="5"/>
      <c r="E6" s="2">
        <v>1</v>
      </c>
      <c r="F6" s="2">
        <f t="shared" si="4"/>
        <v>-0.86602540377681891</v>
      </c>
      <c r="G6" s="2">
        <f t="shared" si="5"/>
        <v>0.50000000001319767</v>
      </c>
      <c r="H6" s="2">
        <f t="shared" si="6"/>
        <v>0.49999999997360467</v>
      </c>
      <c r="I6" s="2">
        <f t="shared" si="7"/>
        <v>-0.86602540379967796</v>
      </c>
      <c r="J6" s="2">
        <f t="shared" si="8"/>
        <v>0.74999999998680222</v>
      </c>
      <c r="K6" s="2">
        <f t="shared" si="9"/>
        <v>-0.43301270189983898</v>
      </c>
      <c r="L6" s="2">
        <f t="shared" si="10"/>
        <v>0.25000000001319767</v>
      </c>
      <c r="M6" s="2">
        <f t="shared" si="11"/>
        <v>-0.43301270186555041</v>
      </c>
      <c r="N6" s="2">
        <f t="shared" si="12"/>
        <v>0.75000000000659872</v>
      </c>
      <c r="O6" s="2">
        <f t="shared" si="13"/>
        <v>-0.4330127019112685</v>
      </c>
      <c r="P6" s="2">
        <f t="shared" si="14"/>
        <v>0.24999999999340117</v>
      </c>
      <c r="Q6" s="2">
        <f t="shared" si="15"/>
        <v>-0.43301270187697993</v>
      </c>
      <c r="R6" s="2">
        <f t="shared" si="16"/>
        <v>0.24999999997360467</v>
      </c>
      <c r="S6" s="2">
        <f t="shared" si="16"/>
        <v>0.75000000002639522</v>
      </c>
      <c r="T6" s="5">
        <f t="shared" si="17"/>
        <v>126</v>
      </c>
      <c r="U6" s="2">
        <f t="shared" si="18"/>
        <v>-109.11920087587919</v>
      </c>
      <c r="V6" s="2">
        <f t="shared" si="19"/>
        <v>63.000000001662904</v>
      </c>
      <c r="W6" s="2">
        <f t="shared" si="20"/>
        <v>62.999999996674191</v>
      </c>
      <c r="X6" s="2">
        <f t="shared" si="21"/>
        <v>-109.11920087875943</v>
      </c>
      <c r="Z6" s="2">
        <f t="shared" si="0"/>
        <v>122.86616543034609</v>
      </c>
      <c r="AA6" s="5">
        <f t="shared" si="22"/>
        <v>2.3913043478260931</v>
      </c>
      <c r="AB6" s="5">
        <f t="shared" si="23"/>
        <v>3.1338345696539136</v>
      </c>
      <c r="AC6" s="5">
        <f t="shared" si="24"/>
        <v>-0.74253022182782047</v>
      </c>
      <c r="AD6" s="5">
        <f t="shared" si="25"/>
        <v>5.718336483931977</v>
      </c>
      <c r="AE6" s="5">
        <f t="shared" si="1"/>
        <v>9.8209191099579307</v>
      </c>
      <c r="AF6" s="5">
        <f t="shared" si="1"/>
        <v>0.55135113032767225</v>
      </c>
      <c r="AG6" s="2">
        <f t="shared" si="2"/>
        <v>123.16846819140278</v>
      </c>
      <c r="AH6" s="2">
        <f t="shared" si="3"/>
        <v>123.22074232724748</v>
      </c>
      <c r="AI6" s="5">
        <f t="shared" si="26"/>
        <v>2.8315318085972194</v>
      </c>
      <c r="AJ6" s="5">
        <f t="shared" si="27"/>
        <v>-0.44022746077112629</v>
      </c>
      <c r="AK6" s="5">
        <f t="shared" si="28"/>
        <v>2.7792576727525216</v>
      </c>
      <c r="AL6" s="5">
        <f t="shared" si="29"/>
        <v>-0.38795332492642842</v>
      </c>
      <c r="AM6" s="4">
        <f t="shared" si="30"/>
        <v>0.19380021721699353</v>
      </c>
      <c r="AN6" s="4">
        <f t="shared" si="31"/>
        <v>0.15050778232147094</v>
      </c>
      <c r="AP6" s="4">
        <f t="shared" si="32"/>
        <v>-2.0709303133793551</v>
      </c>
      <c r="AQ6" s="4">
        <f t="shared" si="33"/>
        <v>1.1956521739446062</v>
      </c>
      <c r="AR6" s="4">
        <f t="shared" si="34"/>
        <v>1.1956521738499273</v>
      </c>
      <c r="AS6" s="4">
        <f t="shared" si="35"/>
        <v>-2.070930313434018</v>
      </c>
    </row>
    <row r="7" spans="1:45" x14ac:dyDescent="0.2">
      <c r="A7" s="1">
        <v>2.5</v>
      </c>
      <c r="B7" s="2">
        <v>130</v>
      </c>
      <c r="C7" s="5"/>
      <c r="E7" s="2">
        <v>1</v>
      </c>
      <c r="F7" s="2">
        <f t="shared" si="4"/>
        <v>-1</v>
      </c>
      <c r="G7" s="2">
        <f t="shared" si="5"/>
        <v>6.1232339957367663E-16</v>
      </c>
      <c r="H7" s="2">
        <f t="shared" si="6"/>
        <v>1</v>
      </c>
      <c r="I7" s="2">
        <f t="shared" si="7"/>
        <v>-1.2246467991473533E-15</v>
      </c>
      <c r="J7" s="2">
        <f t="shared" si="8"/>
        <v>1</v>
      </c>
      <c r="K7" s="2">
        <f t="shared" si="9"/>
        <v>-6.1232339957367663E-16</v>
      </c>
      <c r="L7" s="2">
        <f t="shared" si="10"/>
        <v>3.7493994566546447E-31</v>
      </c>
      <c r="M7" s="2">
        <f t="shared" si="11"/>
        <v>-1</v>
      </c>
      <c r="N7" s="2">
        <f t="shared" si="12"/>
        <v>1.2246467991473533E-15</v>
      </c>
      <c r="O7" s="2">
        <f t="shared" si="13"/>
        <v>-7.4987989133092894E-31</v>
      </c>
      <c r="P7" s="2">
        <f t="shared" si="14"/>
        <v>6.1232339957367663E-16</v>
      </c>
      <c r="Q7" s="2">
        <f t="shared" si="15"/>
        <v>-1.2246467991473533E-15</v>
      </c>
      <c r="R7" s="2">
        <f t="shared" si="16"/>
        <v>1</v>
      </c>
      <c r="S7" s="2">
        <f t="shared" si="16"/>
        <v>1.4997597826618579E-30</v>
      </c>
      <c r="T7" s="5">
        <f t="shared" si="17"/>
        <v>130</v>
      </c>
      <c r="U7" s="2">
        <f t="shared" si="18"/>
        <v>-130</v>
      </c>
      <c r="V7" s="2">
        <f t="shared" si="19"/>
        <v>7.960204194457796E-14</v>
      </c>
      <c r="W7" s="2">
        <f t="shared" si="20"/>
        <v>130</v>
      </c>
      <c r="X7" s="2">
        <f t="shared" si="21"/>
        <v>-1.5920408388915592E-13</v>
      </c>
      <c r="Z7" s="2">
        <f t="shared" si="0"/>
        <v>125.81476075779635</v>
      </c>
      <c r="AA7" s="5">
        <f t="shared" si="22"/>
        <v>6.3913043478260931</v>
      </c>
      <c r="AB7" s="5">
        <f t="shared" si="23"/>
        <v>4.1852392422036502</v>
      </c>
      <c r="AC7" s="5">
        <f t="shared" si="24"/>
        <v>2.206065105622443</v>
      </c>
      <c r="AD7" s="5">
        <f t="shared" si="25"/>
        <v>40.848771266540723</v>
      </c>
      <c r="AE7" s="5">
        <f t="shared" si="1"/>
        <v>17.516227514481383</v>
      </c>
      <c r="AF7" s="5">
        <f t="shared" si="1"/>
        <v>4.8667232502449602</v>
      </c>
      <c r="AG7" s="2">
        <f t="shared" si="2"/>
        <v>122.82327618682181</v>
      </c>
      <c r="AH7" s="2">
        <f t="shared" si="3"/>
        <v>126.51452965927871</v>
      </c>
      <c r="AI7" s="5">
        <f t="shared" si="26"/>
        <v>7.1767238131781852</v>
      </c>
      <c r="AJ7" s="5">
        <f t="shared" si="27"/>
        <v>-0.78541946535209206</v>
      </c>
      <c r="AK7" s="5">
        <f t="shared" si="28"/>
        <v>3.4854703407212924</v>
      </c>
      <c r="AL7" s="5">
        <f t="shared" si="29"/>
        <v>2.9058340071048008</v>
      </c>
      <c r="AM7" s="4">
        <f t="shared" si="30"/>
        <v>0.61688373655396611</v>
      </c>
      <c r="AN7" s="4">
        <f t="shared" si="31"/>
        <v>8.4438712768467425</v>
      </c>
      <c r="AP7" s="4">
        <f t="shared" si="32"/>
        <v>-6.3913043478260931</v>
      </c>
      <c r="AQ7" s="4">
        <f t="shared" si="33"/>
        <v>3.9135452059708937E-15</v>
      </c>
      <c r="AR7" s="4">
        <f t="shared" si="34"/>
        <v>6.3913043478260931</v>
      </c>
      <c r="AS7" s="4">
        <f t="shared" si="35"/>
        <v>-7.8270904119417873E-15</v>
      </c>
    </row>
    <row r="8" spans="1:45" x14ac:dyDescent="0.2">
      <c r="A8" s="1">
        <v>2.5833333333357587</v>
      </c>
      <c r="B8" s="2">
        <v>132</v>
      </c>
      <c r="C8" s="5"/>
      <c r="E8" s="2">
        <v>1</v>
      </c>
      <c r="F8" s="2">
        <f t="shared" si="4"/>
        <v>-0.86602540377682047</v>
      </c>
      <c r="G8" s="2">
        <f t="shared" si="5"/>
        <v>-0.50000000001319511</v>
      </c>
      <c r="H8" s="2">
        <f t="shared" si="6"/>
        <v>0.49999999997360983</v>
      </c>
      <c r="I8" s="2">
        <f t="shared" si="7"/>
        <v>0.86602540379967496</v>
      </c>
      <c r="J8" s="2">
        <f t="shared" si="8"/>
        <v>0.74999999998680489</v>
      </c>
      <c r="K8" s="2">
        <f t="shared" si="9"/>
        <v>0.43301270189983754</v>
      </c>
      <c r="L8" s="2">
        <f t="shared" si="10"/>
        <v>0.25000000001319511</v>
      </c>
      <c r="M8" s="2">
        <f t="shared" si="11"/>
        <v>-0.43301270186555568</v>
      </c>
      <c r="N8" s="2">
        <f t="shared" si="12"/>
        <v>-0.7500000000065975</v>
      </c>
      <c r="O8" s="2">
        <f t="shared" si="13"/>
        <v>-0.43301270191126479</v>
      </c>
      <c r="P8" s="2">
        <f t="shared" si="14"/>
        <v>-0.24999999999340247</v>
      </c>
      <c r="Q8" s="2">
        <f t="shared" si="15"/>
        <v>0.43301270187698293</v>
      </c>
      <c r="R8" s="2">
        <f t="shared" si="16"/>
        <v>0.24999999997360983</v>
      </c>
      <c r="S8" s="2">
        <f t="shared" si="16"/>
        <v>0.75000000002639011</v>
      </c>
      <c r="T8" s="5">
        <f t="shared" si="17"/>
        <v>132</v>
      </c>
      <c r="U8" s="2">
        <f t="shared" si="18"/>
        <v>-114.3153532985403</v>
      </c>
      <c r="V8" s="2">
        <f t="shared" si="19"/>
        <v>-66.000000001741753</v>
      </c>
      <c r="W8" s="2">
        <f t="shared" si="20"/>
        <v>65.999999996516493</v>
      </c>
      <c r="X8" s="2">
        <f t="shared" si="21"/>
        <v>114.3153533015571</v>
      </c>
      <c r="Z8" s="2">
        <f t="shared" si="0"/>
        <v>125.95937402616545</v>
      </c>
      <c r="AA8" s="5">
        <f t="shared" si="22"/>
        <v>8.3913043478260931</v>
      </c>
      <c r="AB8" s="5">
        <f t="shared" si="23"/>
        <v>6.0406259738345511</v>
      </c>
      <c r="AC8" s="5">
        <f t="shared" si="24"/>
        <v>2.350678373991542</v>
      </c>
      <c r="AD8" s="5">
        <f t="shared" si="25"/>
        <v>70.413988657845096</v>
      </c>
      <c r="AE8" s="5">
        <f t="shared" si="1"/>
        <v>36.489162155764618</v>
      </c>
      <c r="AF8" s="5">
        <f t="shared" si="1"/>
        <v>5.5256888179515196</v>
      </c>
      <c r="AG8" s="2">
        <f t="shared" si="2"/>
        <v>122.66558669429212</v>
      </c>
      <c r="AH8" s="2">
        <f t="shared" si="3"/>
        <v>126.81683242017751</v>
      </c>
      <c r="AI8" s="5">
        <f t="shared" si="26"/>
        <v>9.3344133057078835</v>
      </c>
      <c r="AJ8" s="5">
        <f t="shared" si="27"/>
        <v>-0.94310895788179039</v>
      </c>
      <c r="AK8" s="5">
        <f t="shared" si="28"/>
        <v>5.183167579822495</v>
      </c>
      <c r="AL8" s="5">
        <f t="shared" si="29"/>
        <v>3.2081367680035981</v>
      </c>
      <c r="AM8" s="4">
        <f t="shared" si="30"/>
        <v>0.88945450643687662</v>
      </c>
      <c r="AN8" s="4">
        <f t="shared" si="31"/>
        <v>10.292141522216573</v>
      </c>
      <c r="AP8" s="4">
        <f t="shared" si="32"/>
        <v>-7.2670827360402814</v>
      </c>
      <c r="AQ8" s="4">
        <f t="shared" si="33"/>
        <v>-4.1956521740237704</v>
      </c>
      <c r="AR8" s="4">
        <f t="shared" si="34"/>
        <v>4.1956521736915988</v>
      </c>
      <c r="AS8" s="4">
        <f t="shared" si="35"/>
        <v>7.2670827362320605</v>
      </c>
    </row>
    <row r="9" spans="1:45" x14ac:dyDescent="0.2">
      <c r="A9" s="1">
        <v>2.6666666666642413</v>
      </c>
      <c r="B9" s="2">
        <v>128</v>
      </c>
      <c r="C9" s="5"/>
      <c r="E9" s="2">
        <v>1</v>
      </c>
      <c r="F9" s="2">
        <f t="shared" si="4"/>
        <v>-0.50000000001319778</v>
      </c>
      <c r="G9" s="2">
        <f t="shared" si="5"/>
        <v>-0.86602540377681891</v>
      </c>
      <c r="H9" s="2">
        <f t="shared" si="6"/>
        <v>-0.49999999997360456</v>
      </c>
      <c r="I9" s="2">
        <f t="shared" si="7"/>
        <v>0.86602540379967807</v>
      </c>
      <c r="J9" s="2">
        <f t="shared" si="8"/>
        <v>0.25000000001319778</v>
      </c>
      <c r="K9" s="2">
        <f t="shared" si="9"/>
        <v>0.43301270189983909</v>
      </c>
      <c r="L9" s="2">
        <f t="shared" si="10"/>
        <v>0.74999999998680222</v>
      </c>
      <c r="M9" s="2">
        <f t="shared" si="11"/>
        <v>0.24999999999340117</v>
      </c>
      <c r="N9" s="2">
        <f t="shared" si="12"/>
        <v>-0.43301270191126867</v>
      </c>
      <c r="O9" s="2">
        <f t="shared" si="13"/>
        <v>-0.75000000000659883</v>
      </c>
      <c r="P9" s="2">
        <f t="shared" si="14"/>
        <v>0.43301270186555035</v>
      </c>
      <c r="Q9" s="2">
        <f t="shared" si="15"/>
        <v>-0.43301270187697993</v>
      </c>
      <c r="R9" s="2">
        <f t="shared" si="16"/>
        <v>0.24999999997360456</v>
      </c>
      <c r="S9" s="2">
        <f t="shared" si="16"/>
        <v>0.75000000002639544</v>
      </c>
      <c r="T9" s="5">
        <f t="shared" si="17"/>
        <v>128</v>
      </c>
      <c r="U9" s="2">
        <f t="shared" si="18"/>
        <v>-64.000000001689315</v>
      </c>
      <c r="V9" s="2">
        <f t="shared" si="19"/>
        <v>-110.85125168343282</v>
      </c>
      <c r="W9" s="2">
        <f t="shared" si="20"/>
        <v>-63.999999996621384</v>
      </c>
      <c r="X9" s="2">
        <f t="shared" si="21"/>
        <v>110.85125168635879</v>
      </c>
      <c r="Z9" s="2">
        <f t="shared" si="0"/>
        <v>123.03995524703481</v>
      </c>
      <c r="AA9" s="5">
        <f t="shared" si="22"/>
        <v>4.3913043478260931</v>
      </c>
      <c r="AB9" s="5">
        <f t="shared" si="23"/>
        <v>4.9600447529651888</v>
      </c>
      <c r="AC9" s="5">
        <f t="shared" si="24"/>
        <v>-0.56874040513909563</v>
      </c>
      <c r="AD9" s="5">
        <f t="shared" si="25"/>
        <v>19.28355387523635</v>
      </c>
      <c r="AE9" s="5">
        <f t="shared" si="1"/>
        <v>24.6020439514175</v>
      </c>
      <c r="AF9" s="5">
        <f t="shared" si="1"/>
        <v>0.32346564843778264</v>
      </c>
      <c r="AG9" s="2">
        <f t="shared" si="2"/>
        <v>122.73765248597812</v>
      </c>
      <c r="AH9" s="2">
        <f t="shared" si="3"/>
        <v>123.82534784936087</v>
      </c>
      <c r="AI9" s="5">
        <f t="shared" si="26"/>
        <v>5.2623475140218829</v>
      </c>
      <c r="AJ9" s="5">
        <f t="shared" si="27"/>
        <v>-0.87104316619578981</v>
      </c>
      <c r="AK9" s="5">
        <f t="shared" si="28"/>
        <v>4.1746521506391332</v>
      </c>
      <c r="AL9" s="5">
        <f t="shared" si="29"/>
        <v>0.21665219718695994</v>
      </c>
      <c r="AM9" s="4">
        <f t="shared" si="30"/>
        <v>0.75871619737638629</v>
      </c>
      <c r="AN9" s="4">
        <f t="shared" si="31"/>
        <v>4.6938174545937371E-2</v>
      </c>
      <c r="AP9" s="4">
        <f t="shared" si="32"/>
        <v>-2.195652173971002</v>
      </c>
      <c r="AQ9" s="4">
        <f t="shared" si="33"/>
        <v>-3.8029811209329929</v>
      </c>
      <c r="AR9" s="4">
        <f t="shared" si="34"/>
        <v>-2.1956521737971362</v>
      </c>
      <c r="AS9" s="4">
        <f t="shared" si="35"/>
        <v>3.8029811210333744</v>
      </c>
    </row>
    <row r="10" spans="1:45" x14ac:dyDescent="0.2">
      <c r="A10" s="1">
        <v>2.75</v>
      </c>
      <c r="B10" s="2">
        <v>116</v>
      </c>
      <c r="C10" s="5"/>
      <c r="E10" s="2">
        <v>1</v>
      </c>
      <c r="F10" s="2">
        <f t="shared" si="4"/>
        <v>-2.4499125789312946E-15</v>
      </c>
      <c r="G10" s="2">
        <f t="shared" si="5"/>
        <v>-1</v>
      </c>
      <c r="H10" s="2">
        <f t="shared" si="6"/>
        <v>-1</v>
      </c>
      <c r="I10" s="2">
        <f t="shared" si="7"/>
        <v>4.8998251578625891E-15</v>
      </c>
      <c r="J10" s="2">
        <f t="shared" si="8"/>
        <v>6.0020716444057863E-30</v>
      </c>
      <c r="K10" s="2">
        <f t="shared" si="9"/>
        <v>2.4499125789312946E-15</v>
      </c>
      <c r="L10" s="2">
        <f t="shared" si="10"/>
        <v>1</v>
      </c>
      <c r="M10" s="2">
        <f t="shared" si="11"/>
        <v>2.4499125789312946E-15</v>
      </c>
      <c r="N10" s="2">
        <f t="shared" si="12"/>
        <v>-1.2004143288811573E-29</v>
      </c>
      <c r="O10" s="2">
        <f t="shared" si="13"/>
        <v>-4.8998251578625891E-15</v>
      </c>
      <c r="P10" s="2">
        <f t="shared" si="14"/>
        <v>1</v>
      </c>
      <c r="Q10" s="2">
        <f t="shared" si="15"/>
        <v>-4.8998251578625891E-15</v>
      </c>
      <c r="R10" s="2">
        <f t="shared" si="16"/>
        <v>1</v>
      </c>
      <c r="S10" s="2">
        <f t="shared" si="16"/>
        <v>2.4008286577623145E-29</v>
      </c>
      <c r="T10" s="5">
        <f t="shared" si="17"/>
        <v>116</v>
      </c>
      <c r="U10" s="2">
        <f t="shared" si="18"/>
        <v>-2.8418985915603018E-13</v>
      </c>
      <c r="V10" s="2">
        <f t="shared" si="19"/>
        <v>-116</v>
      </c>
      <c r="W10" s="2">
        <f t="shared" si="20"/>
        <v>-116</v>
      </c>
      <c r="X10" s="2">
        <f t="shared" si="21"/>
        <v>5.6837971831206036E-13</v>
      </c>
      <c r="Z10" s="2">
        <f t="shared" si="0"/>
        <v>120.02867902023229</v>
      </c>
      <c r="AA10" s="5">
        <f t="shared" si="22"/>
        <v>-7.6086956521739069</v>
      </c>
      <c r="AB10" s="5">
        <f t="shared" si="23"/>
        <v>-4.0286790202322891</v>
      </c>
      <c r="AC10" s="5">
        <f t="shared" si="24"/>
        <v>-3.5800166319416178</v>
      </c>
      <c r="AD10" s="5">
        <f t="shared" si="25"/>
        <v>57.892249527410115</v>
      </c>
      <c r="AE10" s="5">
        <f t="shared" si="1"/>
        <v>16.230254648059798</v>
      </c>
      <c r="AF10" s="5">
        <f t="shared" si="1"/>
        <v>12.816519084978605</v>
      </c>
      <c r="AG10" s="2">
        <f t="shared" si="2"/>
        <v>123.02016359120681</v>
      </c>
      <c r="AH10" s="2">
        <f t="shared" si="3"/>
        <v>120.53156051732965</v>
      </c>
      <c r="AI10" s="5">
        <f t="shared" si="26"/>
        <v>-7.0201635912068099</v>
      </c>
      <c r="AJ10" s="5">
        <f t="shared" si="27"/>
        <v>-0.58853206096709698</v>
      </c>
      <c r="AK10" s="5">
        <f t="shared" si="28"/>
        <v>-4.5315605173296518</v>
      </c>
      <c r="AL10" s="5">
        <f t="shared" si="29"/>
        <v>-3.077135134844255</v>
      </c>
      <c r="AM10" s="4">
        <f t="shared" si="30"/>
        <v>0.34636998678617875</v>
      </c>
      <c r="AN10" s="4">
        <f t="shared" si="31"/>
        <v>9.4687606380929719</v>
      </c>
      <c r="AP10" s="4">
        <f t="shared" si="32"/>
        <v>1.8640639187520705E-14</v>
      </c>
      <c r="AQ10" s="4">
        <f t="shared" si="33"/>
        <v>7.6086956521739069</v>
      </c>
      <c r="AR10" s="4">
        <f t="shared" si="34"/>
        <v>7.6086956521739069</v>
      </c>
      <c r="AS10" s="4">
        <f t="shared" si="35"/>
        <v>-3.728127837504141E-14</v>
      </c>
    </row>
    <row r="11" spans="1:45" x14ac:dyDescent="0.2">
      <c r="A11" s="1">
        <v>2.8333333333357587</v>
      </c>
      <c r="B11" s="2">
        <v>122</v>
      </c>
      <c r="C11" s="5"/>
      <c r="E11" s="2">
        <v>1</v>
      </c>
      <c r="F11" s="2">
        <f t="shared" si="4"/>
        <v>0.50000000001319655</v>
      </c>
      <c r="G11" s="2">
        <f t="shared" si="5"/>
        <v>-0.86602540377681958</v>
      </c>
      <c r="H11" s="2">
        <f t="shared" si="6"/>
        <v>-0.49999999997360689</v>
      </c>
      <c r="I11" s="2">
        <f t="shared" si="7"/>
        <v>-0.86602540379967674</v>
      </c>
      <c r="J11" s="2">
        <f t="shared" si="8"/>
        <v>0.25000000001319655</v>
      </c>
      <c r="K11" s="2">
        <f t="shared" si="9"/>
        <v>-0.43301270189983831</v>
      </c>
      <c r="L11" s="2">
        <f t="shared" si="10"/>
        <v>0.74999999998680333</v>
      </c>
      <c r="M11" s="2">
        <f t="shared" si="11"/>
        <v>-0.24999999999340172</v>
      </c>
      <c r="N11" s="2">
        <f t="shared" si="12"/>
        <v>-0.4330127019112669</v>
      </c>
      <c r="O11" s="2">
        <f t="shared" si="13"/>
        <v>0.75000000000659828</v>
      </c>
      <c r="P11" s="2">
        <f t="shared" si="14"/>
        <v>0.43301270186555268</v>
      </c>
      <c r="Q11" s="2">
        <f t="shared" si="15"/>
        <v>0.43301270187698127</v>
      </c>
      <c r="R11" s="2">
        <f t="shared" si="16"/>
        <v>0.24999999997360689</v>
      </c>
      <c r="S11" s="2">
        <f t="shared" si="16"/>
        <v>0.75000000002639311</v>
      </c>
      <c r="T11" s="5">
        <f t="shared" si="17"/>
        <v>122</v>
      </c>
      <c r="U11" s="2">
        <f t="shared" si="18"/>
        <v>61.000000001609976</v>
      </c>
      <c r="V11" s="2">
        <f t="shared" si="19"/>
        <v>-105.65509926077199</v>
      </c>
      <c r="W11" s="2">
        <f t="shared" si="20"/>
        <v>-60.999999996780041</v>
      </c>
      <c r="X11" s="2">
        <f t="shared" si="21"/>
        <v>-105.65509926356056</v>
      </c>
      <c r="Z11" s="2">
        <f t="shared" si="0"/>
        <v>120.14363405560563</v>
      </c>
      <c r="AA11" s="5">
        <f t="shared" si="22"/>
        <v>-1.6086956521739069</v>
      </c>
      <c r="AB11" s="5">
        <f t="shared" si="23"/>
        <v>1.8563659443943692</v>
      </c>
      <c r="AC11" s="5">
        <f t="shared" si="24"/>
        <v>-3.4650615965682761</v>
      </c>
      <c r="AD11" s="5">
        <f t="shared" si="25"/>
        <v>2.5879017013232315</v>
      </c>
      <c r="AE11" s="5">
        <f t="shared" si="1"/>
        <v>3.4460945195071981</v>
      </c>
      <c r="AF11" s="5">
        <f t="shared" si="1"/>
        <v>12.006651868012291</v>
      </c>
      <c r="AG11" s="2">
        <f t="shared" si="2"/>
        <v>123.43742138747895</v>
      </c>
      <c r="AH11" s="2">
        <f t="shared" si="3"/>
        <v>120.22925775643085</v>
      </c>
      <c r="AI11" s="5">
        <f t="shared" si="26"/>
        <v>-1.437421387478949</v>
      </c>
      <c r="AJ11" s="5">
        <f t="shared" si="27"/>
        <v>-0.17127426469495788</v>
      </c>
      <c r="AK11" s="5">
        <f t="shared" si="28"/>
        <v>1.7707422435691456</v>
      </c>
      <c r="AL11" s="5">
        <f t="shared" si="29"/>
        <v>-3.3794378957430524</v>
      </c>
      <c r="AM11" s="4">
        <f t="shared" si="30"/>
        <v>2.9334873746798495E-2</v>
      </c>
      <c r="AN11" s="4">
        <f t="shared" si="31"/>
        <v>11.42060049118423</v>
      </c>
      <c r="AP11" s="4">
        <f t="shared" si="32"/>
        <v>-0.80434782610818267</v>
      </c>
      <c r="AQ11" s="4">
        <f t="shared" si="33"/>
        <v>1.3931713017279217</v>
      </c>
      <c r="AR11" s="4">
        <f t="shared" si="34"/>
        <v>0.80434782604449495</v>
      </c>
      <c r="AS11" s="4">
        <f t="shared" si="35"/>
        <v>1.3931713017646921</v>
      </c>
    </row>
    <row r="12" spans="1:45" x14ac:dyDescent="0.2">
      <c r="A12" s="1">
        <v>2.9166666666642413</v>
      </c>
      <c r="B12" s="2">
        <v>128</v>
      </c>
      <c r="C12" s="5"/>
      <c r="E12" s="2">
        <v>1</v>
      </c>
      <c r="F12" s="2">
        <f t="shared" si="4"/>
        <v>0.8660254037768198</v>
      </c>
      <c r="G12" s="2">
        <f t="shared" si="5"/>
        <v>-0.50000000001319622</v>
      </c>
      <c r="H12" s="2">
        <f t="shared" si="6"/>
        <v>0.4999999999736075</v>
      </c>
      <c r="I12" s="2">
        <f t="shared" si="7"/>
        <v>-0.86602540379967641</v>
      </c>
      <c r="J12" s="2">
        <f t="shared" si="8"/>
        <v>0.74999999998680378</v>
      </c>
      <c r="K12" s="2">
        <f t="shared" si="9"/>
        <v>-0.43301270189983815</v>
      </c>
      <c r="L12" s="2">
        <f t="shared" si="10"/>
        <v>0.25000000001319622</v>
      </c>
      <c r="M12" s="2">
        <f t="shared" si="11"/>
        <v>0.43301270186555335</v>
      </c>
      <c r="N12" s="2">
        <f t="shared" si="12"/>
        <v>-0.75000000000659817</v>
      </c>
      <c r="O12" s="2">
        <f t="shared" si="13"/>
        <v>0.43301270191126645</v>
      </c>
      <c r="P12" s="2">
        <f t="shared" si="14"/>
        <v>-0.24999999999340186</v>
      </c>
      <c r="Q12" s="2">
        <f t="shared" si="15"/>
        <v>-0.43301270187698165</v>
      </c>
      <c r="R12" s="2">
        <f t="shared" si="16"/>
        <v>0.2499999999736075</v>
      </c>
      <c r="S12" s="2">
        <f t="shared" si="16"/>
        <v>0.75000000002639255</v>
      </c>
      <c r="T12" s="5">
        <f t="shared" si="17"/>
        <v>128</v>
      </c>
      <c r="U12" s="2">
        <f t="shared" si="18"/>
        <v>110.85125168343293</v>
      </c>
      <c r="V12" s="2">
        <f t="shared" si="19"/>
        <v>-64.000000001689116</v>
      </c>
      <c r="W12" s="2">
        <f t="shared" si="20"/>
        <v>63.99999999662176</v>
      </c>
      <c r="X12" s="2">
        <f t="shared" si="21"/>
        <v>-110.85125168635858</v>
      </c>
      <c r="Z12" s="2">
        <f t="shared" si="0"/>
        <v>123.57531922414888</v>
      </c>
      <c r="AA12" s="5">
        <f t="shared" si="22"/>
        <v>4.3913043478260931</v>
      </c>
      <c r="AB12" s="5">
        <f t="shared" si="23"/>
        <v>4.4246807758511153</v>
      </c>
      <c r="AC12" s="5">
        <f t="shared" si="24"/>
        <v>-3.3376428025022165E-2</v>
      </c>
      <c r="AD12" s="5">
        <f t="shared" si="25"/>
        <v>19.28355387523635</v>
      </c>
      <c r="AE12" s="5">
        <f t="shared" si="1"/>
        <v>19.577799968186426</v>
      </c>
      <c r="AF12" s="5">
        <f t="shared" si="1"/>
        <v>1.113985947709485E-3</v>
      </c>
      <c r="AG12" s="2">
        <f t="shared" si="2"/>
        <v>123.87762198520558</v>
      </c>
      <c r="AH12" s="2">
        <f t="shared" si="3"/>
        <v>123.22074232724748</v>
      </c>
      <c r="AI12" s="5">
        <f t="shared" si="26"/>
        <v>4.1223780147944211</v>
      </c>
      <c r="AJ12" s="5">
        <f t="shared" si="27"/>
        <v>0.26892633303167202</v>
      </c>
      <c r="AK12" s="5">
        <f t="shared" si="28"/>
        <v>4.7792576727525216</v>
      </c>
      <c r="AL12" s="5">
        <f t="shared" si="29"/>
        <v>-0.38795332492642842</v>
      </c>
      <c r="AM12" s="4">
        <f t="shared" si="30"/>
        <v>7.2321372597861769E-2</v>
      </c>
      <c r="AN12" s="4">
        <f t="shared" si="31"/>
        <v>0.15050778232147094</v>
      </c>
      <c r="AP12" s="4">
        <f t="shared" si="32"/>
        <v>3.8029811209329965</v>
      </c>
      <c r="AQ12" s="4">
        <f t="shared" si="33"/>
        <v>-2.1956521739709953</v>
      </c>
      <c r="AR12" s="4">
        <f t="shared" si="34"/>
        <v>2.1956521737971491</v>
      </c>
      <c r="AS12" s="4">
        <f t="shared" si="35"/>
        <v>-3.8029811210333668</v>
      </c>
    </row>
    <row r="13" spans="1:45" x14ac:dyDescent="0.2">
      <c r="A13" s="1">
        <v>3</v>
      </c>
      <c r="B13" s="2">
        <v>122</v>
      </c>
      <c r="C13" s="5"/>
      <c r="E13" s="2">
        <v>1</v>
      </c>
      <c r="F13" s="2">
        <f t="shared" si="4"/>
        <v>1</v>
      </c>
      <c r="G13" s="2">
        <f t="shared" si="5"/>
        <v>-7.3478807948841188E-16</v>
      </c>
      <c r="H13" s="2">
        <f t="shared" si="6"/>
        <v>1</v>
      </c>
      <c r="I13" s="2">
        <f t="shared" si="7"/>
        <v>-1.4695761589768238E-15</v>
      </c>
      <c r="J13" s="2">
        <f t="shared" si="8"/>
        <v>1</v>
      </c>
      <c r="K13" s="2">
        <f t="shared" si="9"/>
        <v>-7.3478807948841188E-16</v>
      </c>
      <c r="L13" s="2">
        <f t="shared" si="10"/>
        <v>5.3991352175826865E-31</v>
      </c>
      <c r="M13" s="2">
        <f t="shared" si="11"/>
        <v>1</v>
      </c>
      <c r="N13" s="2">
        <f t="shared" si="12"/>
        <v>-1.4695761589768238E-15</v>
      </c>
      <c r="O13" s="2">
        <f t="shared" si="13"/>
        <v>1.0798270435165373E-30</v>
      </c>
      <c r="P13" s="2">
        <f t="shared" si="14"/>
        <v>-7.3478807948841188E-16</v>
      </c>
      <c r="Q13" s="2">
        <f t="shared" si="15"/>
        <v>-1.4695761589768238E-15</v>
      </c>
      <c r="R13" s="2">
        <f t="shared" si="16"/>
        <v>1</v>
      </c>
      <c r="S13" s="2">
        <f t="shared" si="16"/>
        <v>2.1596540870330746E-30</v>
      </c>
      <c r="T13" s="5">
        <f t="shared" si="17"/>
        <v>122</v>
      </c>
      <c r="U13" s="2">
        <f t="shared" si="18"/>
        <v>122</v>
      </c>
      <c r="V13" s="2">
        <f t="shared" si="19"/>
        <v>-8.9644145697586255E-14</v>
      </c>
      <c r="W13" s="2">
        <f t="shared" si="20"/>
        <v>122</v>
      </c>
      <c r="X13" s="2">
        <f t="shared" si="21"/>
        <v>-1.7928829139517251E-13</v>
      </c>
      <c r="Z13" s="2">
        <f t="shared" si="0"/>
        <v>127.21429856076107</v>
      </c>
      <c r="AA13" s="5">
        <f t="shared" si="22"/>
        <v>-1.6086956521739069</v>
      </c>
      <c r="AB13" s="5">
        <f t="shared" si="23"/>
        <v>-5.2142985607610655</v>
      </c>
      <c r="AC13" s="5">
        <f t="shared" si="24"/>
        <v>3.6056029085871586</v>
      </c>
      <c r="AD13" s="5">
        <f t="shared" si="25"/>
        <v>2.5879017013232315</v>
      </c>
      <c r="AE13" s="5">
        <f t="shared" si="1"/>
        <v>27.188909480754919</v>
      </c>
      <c r="AF13" s="5">
        <f t="shared" si="1"/>
        <v>13.000372334412178</v>
      </c>
      <c r="AG13" s="2">
        <f t="shared" si="2"/>
        <v>124.22281398978653</v>
      </c>
      <c r="AH13" s="2">
        <f t="shared" si="3"/>
        <v>126.51452965927871</v>
      </c>
      <c r="AI13" s="5">
        <f t="shared" si="26"/>
        <v>-2.2228139897865304</v>
      </c>
      <c r="AJ13" s="5">
        <f t="shared" si="27"/>
        <v>0.61411833761262358</v>
      </c>
      <c r="AK13" s="5">
        <f t="shared" si="28"/>
        <v>-4.5145296592787076</v>
      </c>
      <c r="AL13" s="5">
        <f t="shared" si="29"/>
        <v>2.9058340071048008</v>
      </c>
      <c r="AM13" s="4">
        <f t="shared" si="30"/>
        <v>0.37714133259209232</v>
      </c>
      <c r="AN13" s="4">
        <f t="shared" si="31"/>
        <v>8.4438712768467425</v>
      </c>
      <c r="AP13" s="4">
        <f t="shared" si="32"/>
        <v>-1.6086956521739069</v>
      </c>
      <c r="AQ13" s="4">
        <f t="shared" si="33"/>
        <v>1.1820503887422233E-15</v>
      </c>
      <c r="AR13" s="4">
        <f t="shared" si="34"/>
        <v>-1.6086956521739069</v>
      </c>
      <c r="AS13" s="4">
        <f t="shared" si="35"/>
        <v>2.3641007774844466E-15</v>
      </c>
    </row>
    <row r="14" spans="1:45" x14ac:dyDescent="0.2">
      <c r="A14" s="1">
        <v>3.0833333333357587</v>
      </c>
      <c r="B14" s="2">
        <v>124</v>
      </c>
      <c r="C14" s="5"/>
      <c r="E14" s="2">
        <v>1</v>
      </c>
      <c r="F14" s="2">
        <f t="shared" si="4"/>
        <v>0.86602540377682058</v>
      </c>
      <c r="G14" s="2">
        <f t="shared" si="5"/>
        <v>0.500000000013195</v>
      </c>
      <c r="H14" s="2">
        <f t="shared" si="6"/>
        <v>0.49999999997361005</v>
      </c>
      <c r="I14" s="2">
        <f t="shared" si="7"/>
        <v>0.86602540379967485</v>
      </c>
      <c r="J14" s="2">
        <f t="shared" si="8"/>
        <v>0.74999999998680511</v>
      </c>
      <c r="K14" s="2">
        <f t="shared" si="9"/>
        <v>0.43301270189983748</v>
      </c>
      <c r="L14" s="2">
        <f t="shared" si="10"/>
        <v>0.250000000013195</v>
      </c>
      <c r="M14" s="2">
        <f t="shared" si="11"/>
        <v>0.4330127018655559</v>
      </c>
      <c r="N14" s="2">
        <f t="shared" si="12"/>
        <v>0.7500000000065975</v>
      </c>
      <c r="O14" s="2">
        <f t="shared" si="13"/>
        <v>0.43301270191126462</v>
      </c>
      <c r="P14" s="2">
        <f t="shared" si="14"/>
        <v>0.24999999999340253</v>
      </c>
      <c r="Q14" s="2">
        <f t="shared" si="15"/>
        <v>0.43301270187698304</v>
      </c>
      <c r="R14" s="2">
        <f t="shared" si="16"/>
        <v>0.24999999997361005</v>
      </c>
      <c r="S14" s="2">
        <f t="shared" si="16"/>
        <v>0.75000000002638989</v>
      </c>
      <c r="T14" s="5">
        <f t="shared" si="17"/>
        <v>124</v>
      </c>
      <c r="U14" s="2">
        <f t="shared" si="18"/>
        <v>107.38715006832575</v>
      </c>
      <c r="V14" s="2">
        <f t="shared" si="19"/>
        <v>62.000000001636181</v>
      </c>
      <c r="W14" s="2">
        <f t="shared" si="20"/>
        <v>61.999999996727645</v>
      </c>
      <c r="X14" s="2">
        <f t="shared" si="21"/>
        <v>107.38715007115968</v>
      </c>
      <c r="Z14" s="2">
        <f t="shared" si="0"/>
        <v>127.67429081418956</v>
      </c>
      <c r="AA14" s="5">
        <f t="shared" si="22"/>
        <v>0.39130434782609314</v>
      </c>
      <c r="AB14" s="5">
        <f t="shared" si="23"/>
        <v>-3.6742908141895612</v>
      </c>
      <c r="AC14" s="5">
        <f t="shared" si="24"/>
        <v>4.0655951620156543</v>
      </c>
      <c r="AD14" s="5">
        <f t="shared" si="25"/>
        <v>0.15311909262760409</v>
      </c>
      <c r="AE14" s="5">
        <f t="shared" si="1"/>
        <v>13.500412987237787</v>
      </c>
      <c r="AF14" s="5">
        <f t="shared" si="1"/>
        <v>16.529064021405095</v>
      </c>
      <c r="AG14" s="2">
        <f t="shared" si="2"/>
        <v>124.38050348231623</v>
      </c>
      <c r="AH14" s="2">
        <f t="shared" si="3"/>
        <v>126.81683242017749</v>
      </c>
      <c r="AI14" s="5">
        <f t="shared" si="26"/>
        <v>-0.38050348231622877</v>
      </c>
      <c r="AJ14" s="5">
        <f t="shared" si="27"/>
        <v>0.7718078301423219</v>
      </c>
      <c r="AK14" s="5">
        <f t="shared" si="28"/>
        <v>-2.8168324201774908</v>
      </c>
      <c r="AL14" s="5">
        <f t="shared" si="29"/>
        <v>3.2081367680035839</v>
      </c>
      <c r="AM14" s="4">
        <f t="shared" si="30"/>
        <v>0.59568732666899926</v>
      </c>
      <c r="AN14" s="4">
        <f t="shared" si="31"/>
        <v>10.292141522216481</v>
      </c>
      <c r="AP14" s="4">
        <f t="shared" si="32"/>
        <v>0.33887950582571774</v>
      </c>
      <c r="AQ14" s="4">
        <f t="shared" si="33"/>
        <v>0.19565217391820983</v>
      </c>
      <c r="AR14" s="4">
        <f t="shared" si="34"/>
        <v>0.19565217390272008</v>
      </c>
      <c r="AS14" s="4">
        <f t="shared" si="35"/>
        <v>0.33887950583466075</v>
      </c>
    </row>
    <row r="15" spans="1:45" x14ac:dyDescent="0.2">
      <c r="A15" s="1">
        <v>3.1666666666642413</v>
      </c>
      <c r="B15" s="2">
        <v>124</v>
      </c>
      <c r="C15" s="5"/>
      <c r="E15" s="2">
        <v>1</v>
      </c>
      <c r="F15" s="2">
        <f t="shared" si="4"/>
        <v>0.50000000001319789</v>
      </c>
      <c r="G15" s="2">
        <f t="shared" si="5"/>
        <v>0.8660254037768188</v>
      </c>
      <c r="H15" s="2">
        <f t="shared" si="6"/>
        <v>-0.49999999997360434</v>
      </c>
      <c r="I15" s="2">
        <f t="shared" si="7"/>
        <v>0.86602540379967818</v>
      </c>
      <c r="J15" s="2">
        <f t="shared" si="8"/>
        <v>0.25000000001319789</v>
      </c>
      <c r="K15" s="2">
        <f t="shared" si="9"/>
        <v>0.43301270189983909</v>
      </c>
      <c r="L15" s="2">
        <f t="shared" si="10"/>
        <v>0.749999999986802</v>
      </c>
      <c r="M15" s="2">
        <f t="shared" si="11"/>
        <v>-0.24999999999340111</v>
      </c>
      <c r="N15" s="2">
        <f t="shared" si="12"/>
        <v>0.43301270191126878</v>
      </c>
      <c r="O15" s="2">
        <f t="shared" si="13"/>
        <v>0.75000000000659883</v>
      </c>
      <c r="P15" s="2">
        <f t="shared" si="14"/>
        <v>-0.43301270186555008</v>
      </c>
      <c r="Q15" s="2">
        <f t="shared" si="15"/>
        <v>-0.43301270187697977</v>
      </c>
      <c r="R15" s="2">
        <f t="shared" si="16"/>
        <v>0.24999999997360434</v>
      </c>
      <c r="S15" s="2">
        <f t="shared" si="16"/>
        <v>0.75000000002639566</v>
      </c>
      <c r="T15" s="5">
        <f t="shared" si="17"/>
        <v>124</v>
      </c>
      <c r="U15" s="2">
        <f t="shared" si="18"/>
        <v>62.000000001636536</v>
      </c>
      <c r="V15" s="2">
        <f t="shared" si="19"/>
        <v>107.38715006832552</v>
      </c>
      <c r="W15" s="2">
        <f t="shared" si="20"/>
        <v>-61.999999996726935</v>
      </c>
      <c r="X15" s="2">
        <f t="shared" si="21"/>
        <v>107.38715007116009</v>
      </c>
      <c r="Z15" s="2">
        <f t="shared" si="0"/>
        <v>124.61074045168692</v>
      </c>
      <c r="AA15" s="5">
        <f t="shared" si="22"/>
        <v>0.39130434782609314</v>
      </c>
      <c r="AB15" s="5">
        <f t="shared" si="23"/>
        <v>-0.61074045168692237</v>
      </c>
      <c r="AC15" s="5">
        <f t="shared" si="24"/>
        <v>1.0020447995130155</v>
      </c>
      <c r="AD15" s="5">
        <f t="shared" si="25"/>
        <v>0.15311909262760409</v>
      </c>
      <c r="AE15" s="5">
        <f t="shared" si="1"/>
        <v>0.37300389932674594</v>
      </c>
      <c r="AF15" s="5">
        <f t="shared" si="1"/>
        <v>1.0040937802310794</v>
      </c>
      <c r="AG15" s="2">
        <f t="shared" si="2"/>
        <v>124.30843769063023</v>
      </c>
      <c r="AH15" s="2">
        <f t="shared" si="3"/>
        <v>123.82534784936087</v>
      </c>
      <c r="AI15" s="5">
        <f t="shared" si="26"/>
        <v>-0.30843769063022819</v>
      </c>
      <c r="AJ15" s="5">
        <f t="shared" si="27"/>
        <v>0.69974203845632132</v>
      </c>
      <c r="AK15" s="5">
        <f t="shared" si="28"/>
        <v>0.1746521506391332</v>
      </c>
      <c r="AL15" s="5">
        <f t="shared" si="29"/>
        <v>0.21665219718695994</v>
      </c>
      <c r="AM15" s="4">
        <f t="shared" si="30"/>
        <v>0.48963892038300788</v>
      </c>
      <c r="AN15" s="4">
        <f t="shared" si="31"/>
        <v>4.6938174545937371E-2</v>
      </c>
      <c r="AP15" s="4">
        <f t="shared" si="32"/>
        <v>0.19565217391821096</v>
      </c>
      <c r="AQ15" s="4">
        <f t="shared" si="33"/>
        <v>0.33887950582571708</v>
      </c>
      <c r="AR15" s="4">
        <f t="shared" si="34"/>
        <v>-0.19565217390271783</v>
      </c>
      <c r="AS15" s="4">
        <f t="shared" si="35"/>
        <v>0.33887950583466203</v>
      </c>
    </row>
    <row r="16" spans="1:45" x14ac:dyDescent="0.2">
      <c r="A16" s="1">
        <v>3.25</v>
      </c>
      <c r="B16" s="2">
        <v>126</v>
      </c>
      <c r="C16" s="5"/>
      <c r="E16" s="2">
        <v>1</v>
      </c>
      <c r="F16" s="2">
        <f t="shared" si="4"/>
        <v>-9.8033641995447082E-16</v>
      </c>
      <c r="G16" s="2">
        <f t="shared" si="5"/>
        <v>1</v>
      </c>
      <c r="H16" s="2">
        <f t="shared" si="6"/>
        <v>-1</v>
      </c>
      <c r="I16" s="2">
        <f t="shared" si="7"/>
        <v>-1.9606728399089416E-15</v>
      </c>
      <c r="J16" s="2">
        <f t="shared" si="8"/>
        <v>9.6105949628914853E-31</v>
      </c>
      <c r="K16" s="2">
        <f t="shared" si="9"/>
        <v>-9.8033641995447082E-16</v>
      </c>
      <c r="L16" s="2">
        <f t="shared" si="10"/>
        <v>1</v>
      </c>
      <c r="M16" s="2">
        <f t="shared" si="11"/>
        <v>9.8033641995447082E-16</v>
      </c>
      <c r="N16" s="2">
        <f t="shared" si="12"/>
        <v>1.9221189925782971E-30</v>
      </c>
      <c r="O16" s="2">
        <f t="shared" si="13"/>
        <v>-1.9606728399089416E-15</v>
      </c>
      <c r="P16" s="2">
        <f t="shared" si="14"/>
        <v>-1</v>
      </c>
      <c r="Q16" s="2">
        <f t="shared" si="15"/>
        <v>1.9606728399089416E-15</v>
      </c>
      <c r="R16" s="2">
        <f t="shared" si="16"/>
        <v>1</v>
      </c>
      <c r="S16" s="2">
        <f t="shared" si="16"/>
        <v>3.8442379851565941E-30</v>
      </c>
      <c r="T16" s="5">
        <f t="shared" si="17"/>
        <v>126</v>
      </c>
      <c r="U16" s="2">
        <f t="shared" si="18"/>
        <v>-1.2352238891426332E-13</v>
      </c>
      <c r="V16" s="2">
        <f t="shared" si="19"/>
        <v>126</v>
      </c>
      <c r="W16" s="2">
        <f t="shared" si="20"/>
        <v>-126</v>
      </c>
      <c r="X16" s="2">
        <f t="shared" si="21"/>
        <v>-2.4704477782852664E-13</v>
      </c>
      <c r="Z16" s="2">
        <f t="shared" si="0"/>
        <v>121.034442014427</v>
      </c>
      <c r="AA16" s="5">
        <f t="shared" si="22"/>
        <v>2.3913043478260931</v>
      </c>
      <c r="AB16" s="5">
        <f t="shared" si="23"/>
        <v>4.9655579855729997</v>
      </c>
      <c r="AC16" s="5">
        <f t="shared" si="24"/>
        <v>-2.5742536377469065</v>
      </c>
      <c r="AD16" s="5">
        <f t="shared" si="25"/>
        <v>5.718336483931977</v>
      </c>
      <c r="AE16" s="5">
        <f t="shared" si="1"/>
        <v>24.656766108087787</v>
      </c>
      <c r="AF16" s="5">
        <f t="shared" si="1"/>
        <v>6.6267817914531815</v>
      </c>
      <c r="AG16" s="2">
        <f t="shared" si="2"/>
        <v>124.02592658540154</v>
      </c>
      <c r="AH16" s="2">
        <f t="shared" si="3"/>
        <v>120.53156051732964</v>
      </c>
      <c r="AI16" s="5">
        <f t="shared" si="26"/>
        <v>1.9740734145984646</v>
      </c>
      <c r="AJ16" s="5">
        <f t="shared" si="27"/>
        <v>0.4172309332276285</v>
      </c>
      <c r="AK16" s="5">
        <f t="shared" si="28"/>
        <v>5.4684394826703624</v>
      </c>
      <c r="AL16" s="5">
        <f t="shared" si="29"/>
        <v>-3.0771351348442693</v>
      </c>
      <c r="AM16" s="4">
        <f t="shared" si="30"/>
        <v>0.17408165164199779</v>
      </c>
      <c r="AN16" s="4">
        <f t="shared" si="31"/>
        <v>9.4687606380930589</v>
      </c>
      <c r="AP16" s="4">
        <f t="shared" si="32"/>
        <v>-2.3442827433693928E-15</v>
      </c>
      <c r="AQ16" s="4">
        <f t="shared" si="33"/>
        <v>2.3913043478260931</v>
      </c>
      <c r="AR16" s="4">
        <f t="shared" si="34"/>
        <v>-2.3913043478260931</v>
      </c>
      <c r="AS16" s="4">
        <f t="shared" si="35"/>
        <v>-4.6885654867387855E-15</v>
      </c>
    </row>
    <row r="17" spans="1:45" x14ac:dyDescent="0.2">
      <c r="A17" s="1">
        <v>3.3333333333357587</v>
      </c>
      <c r="B17" s="2">
        <v>116</v>
      </c>
      <c r="C17" s="5"/>
      <c r="E17" s="2">
        <v>1</v>
      </c>
      <c r="F17" s="2">
        <f t="shared" si="4"/>
        <v>-0.50000000001319644</v>
      </c>
      <c r="G17" s="2">
        <f t="shared" si="5"/>
        <v>0.86602540377681969</v>
      </c>
      <c r="H17" s="2">
        <f t="shared" si="6"/>
        <v>-0.49999999997360711</v>
      </c>
      <c r="I17" s="2">
        <f t="shared" si="7"/>
        <v>-0.86602540379967663</v>
      </c>
      <c r="J17" s="2">
        <f t="shared" si="8"/>
        <v>0.25000000001319644</v>
      </c>
      <c r="K17" s="2">
        <f t="shared" si="9"/>
        <v>-0.43301270189983831</v>
      </c>
      <c r="L17" s="2">
        <f t="shared" si="10"/>
        <v>0.74999999998680356</v>
      </c>
      <c r="M17" s="2">
        <f t="shared" si="11"/>
        <v>0.24999999999340178</v>
      </c>
      <c r="N17" s="2">
        <f t="shared" si="12"/>
        <v>0.43301270191126678</v>
      </c>
      <c r="O17" s="2">
        <f t="shared" si="13"/>
        <v>-0.75000000000659828</v>
      </c>
      <c r="P17" s="2">
        <f t="shared" si="14"/>
        <v>-0.43301270186555291</v>
      </c>
      <c r="Q17" s="2">
        <f t="shared" si="15"/>
        <v>0.43301270187698138</v>
      </c>
      <c r="R17" s="2">
        <f t="shared" si="16"/>
        <v>0.24999999997360711</v>
      </c>
      <c r="S17" s="2">
        <f t="shared" si="16"/>
        <v>0.750000000026393</v>
      </c>
      <c r="T17" s="5">
        <f t="shared" si="17"/>
        <v>116</v>
      </c>
      <c r="U17" s="2">
        <f t="shared" si="18"/>
        <v>-58.000000001530786</v>
      </c>
      <c r="V17" s="2">
        <f t="shared" si="19"/>
        <v>100.45894683811109</v>
      </c>
      <c r="W17" s="2">
        <f t="shared" si="20"/>
        <v>-57.999999996938428</v>
      </c>
      <c r="X17" s="2">
        <f t="shared" si="21"/>
        <v>-100.45894684076249</v>
      </c>
      <c r="Z17" s="2">
        <f t="shared" si="0"/>
        <v>120.31488145725608</v>
      </c>
      <c r="AA17" s="5">
        <f t="shared" si="22"/>
        <v>-7.6086956521739069</v>
      </c>
      <c r="AB17" s="5">
        <f t="shared" si="23"/>
        <v>-4.3148814572560781</v>
      </c>
      <c r="AC17" s="5">
        <f t="shared" si="24"/>
        <v>-3.2938141949178288</v>
      </c>
      <c r="AD17" s="5">
        <f t="shared" si="25"/>
        <v>57.892249527410115</v>
      </c>
      <c r="AE17" s="5">
        <f t="shared" si="1"/>
        <v>18.618201990172334</v>
      </c>
      <c r="AF17" s="5">
        <f t="shared" si="1"/>
        <v>10.849211950642184</v>
      </c>
      <c r="AG17" s="2">
        <f t="shared" si="2"/>
        <v>123.6086687891294</v>
      </c>
      <c r="AH17" s="2">
        <f t="shared" si="3"/>
        <v>120.22925775643085</v>
      </c>
      <c r="AI17" s="5">
        <f t="shared" si="26"/>
        <v>-7.6086687891293963</v>
      </c>
      <c r="AJ17" s="5">
        <f t="shared" si="27"/>
        <v>-2.6863044510605505E-5</v>
      </c>
      <c r="AK17" s="5">
        <f t="shared" si="28"/>
        <v>-4.2292577564308544</v>
      </c>
      <c r="AL17" s="5">
        <f t="shared" si="29"/>
        <v>-3.3794378957430524</v>
      </c>
      <c r="AM17" s="4">
        <f t="shared" si="30"/>
        <v>7.2162316037877257E-10</v>
      </c>
      <c r="AN17" s="4">
        <f t="shared" si="31"/>
        <v>11.42060049118423</v>
      </c>
      <c r="AP17" s="4">
        <f t="shared" si="32"/>
        <v>3.8043478261873611</v>
      </c>
      <c r="AQ17" s="4">
        <f t="shared" si="33"/>
        <v>-6.5893237243888398</v>
      </c>
      <c r="AR17" s="4">
        <f t="shared" si="34"/>
        <v>3.8043478258861381</v>
      </c>
      <c r="AS17" s="4">
        <f t="shared" si="35"/>
        <v>6.5893237245627514</v>
      </c>
    </row>
    <row r="18" spans="1:45" x14ac:dyDescent="0.2">
      <c r="A18" s="1">
        <v>3.5</v>
      </c>
      <c r="B18" s="2">
        <v>114</v>
      </c>
      <c r="C18" s="5"/>
      <c r="E18" s="2">
        <v>1</v>
      </c>
      <c r="F18" s="2">
        <f t="shared" si="4"/>
        <v>-1</v>
      </c>
      <c r="G18" s="2">
        <f t="shared" si="5"/>
        <v>8.5725275940314722E-16</v>
      </c>
      <c r="H18" s="2">
        <f t="shared" si="6"/>
        <v>1</v>
      </c>
      <c r="I18" s="2">
        <f t="shared" si="7"/>
        <v>-1.7145055188062944E-15</v>
      </c>
      <c r="J18" s="2">
        <f t="shared" si="8"/>
        <v>1</v>
      </c>
      <c r="K18" s="2">
        <f t="shared" si="9"/>
        <v>-8.5725275940314722E-16</v>
      </c>
      <c r="L18" s="2">
        <f t="shared" si="10"/>
        <v>7.3488229350431021E-31</v>
      </c>
      <c r="M18" s="2">
        <f t="shared" si="11"/>
        <v>-1</v>
      </c>
      <c r="N18" s="2">
        <f t="shared" si="12"/>
        <v>1.7145055188062944E-15</v>
      </c>
      <c r="O18" s="2">
        <f t="shared" si="13"/>
        <v>-1.4697645870086204E-30</v>
      </c>
      <c r="P18" s="2">
        <f t="shared" si="14"/>
        <v>8.5725275940314722E-16</v>
      </c>
      <c r="Q18" s="2">
        <f t="shared" si="15"/>
        <v>-1.7145055188062944E-15</v>
      </c>
      <c r="R18" s="2">
        <f t="shared" si="16"/>
        <v>1</v>
      </c>
      <c r="S18" s="2">
        <f t="shared" si="16"/>
        <v>2.9395291740172408E-30</v>
      </c>
      <c r="T18" s="5">
        <f t="shared" si="17"/>
        <v>114</v>
      </c>
      <c r="U18" s="2">
        <f t="shared" si="18"/>
        <v>-114</v>
      </c>
      <c r="V18" s="2">
        <f t="shared" si="19"/>
        <v>9.7726814571958787E-14</v>
      </c>
      <c r="W18" s="2">
        <f t="shared" si="20"/>
        <v>114</v>
      </c>
      <c r="X18" s="2">
        <f t="shared" si="21"/>
        <v>-1.9545362914391757E-13</v>
      </c>
      <c r="Z18" s="2">
        <f t="shared" si="0"/>
        <v>125.81476075779635</v>
      </c>
      <c r="AA18" s="5">
        <f t="shared" si="22"/>
        <v>-9.6086956521739069</v>
      </c>
      <c r="AB18" s="5">
        <f t="shared" si="23"/>
        <v>-11.81476075779635</v>
      </c>
      <c r="AC18" s="5">
        <f t="shared" si="24"/>
        <v>2.206065105622443</v>
      </c>
      <c r="AD18" s="5">
        <f t="shared" si="25"/>
        <v>92.327032136105743</v>
      </c>
      <c r="AE18" s="5">
        <f t="shared" si="25"/>
        <v>139.58857176396458</v>
      </c>
      <c r="AF18" s="5">
        <f t="shared" si="25"/>
        <v>4.8667232502449602</v>
      </c>
      <c r="AG18" s="2">
        <f t="shared" si="2"/>
        <v>122.82327618682181</v>
      </c>
      <c r="AH18" s="2">
        <f t="shared" si="3"/>
        <v>126.51452965927871</v>
      </c>
      <c r="AI18" s="5">
        <f t="shared" si="26"/>
        <v>-8.8232761868218148</v>
      </c>
      <c r="AJ18" s="5">
        <f t="shared" si="27"/>
        <v>-0.78541946535209206</v>
      </c>
      <c r="AK18" s="5">
        <f t="shared" si="28"/>
        <v>-12.514529659278708</v>
      </c>
      <c r="AL18" s="5">
        <f t="shared" si="29"/>
        <v>2.9058340071048008</v>
      </c>
      <c r="AM18" s="4">
        <f t="shared" si="30"/>
        <v>0.61688373655396611</v>
      </c>
      <c r="AN18" s="4">
        <f t="shared" si="31"/>
        <v>8.4438712768467425</v>
      </c>
      <c r="AP18" s="4">
        <f t="shared" si="32"/>
        <v>9.6086956521739069</v>
      </c>
      <c r="AQ18" s="4">
        <f t="shared" si="33"/>
        <v>-8.2370808620911046E-15</v>
      </c>
      <c r="AR18" s="4">
        <f t="shared" si="34"/>
        <v>-9.6086956521739069</v>
      </c>
      <c r="AS18" s="4">
        <f t="shared" si="35"/>
        <v>1.6474161724182209E-14</v>
      </c>
    </row>
    <row r="19" spans="1:45" x14ac:dyDescent="0.2">
      <c r="A19" s="1">
        <v>3.5833333333357587</v>
      </c>
      <c r="B19" s="2">
        <v>126</v>
      </c>
      <c r="C19" s="5"/>
      <c r="E19" s="2">
        <v>1</v>
      </c>
      <c r="F19" s="2">
        <f t="shared" si="4"/>
        <v>-0.86602540377682058</v>
      </c>
      <c r="G19" s="2">
        <f t="shared" si="5"/>
        <v>-0.50000000001319489</v>
      </c>
      <c r="H19" s="2">
        <f t="shared" si="6"/>
        <v>0.49999999997361028</v>
      </c>
      <c r="I19" s="2">
        <f t="shared" si="7"/>
        <v>0.86602540379967474</v>
      </c>
      <c r="J19" s="2">
        <f t="shared" si="8"/>
        <v>0.74999999998680511</v>
      </c>
      <c r="K19" s="2">
        <f t="shared" si="9"/>
        <v>0.43301270189983743</v>
      </c>
      <c r="L19" s="2">
        <f t="shared" si="10"/>
        <v>0.25000000001319489</v>
      </c>
      <c r="M19" s="2">
        <f t="shared" si="11"/>
        <v>-0.43301270186555613</v>
      </c>
      <c r="N19" s="2">
        <f t="shared" si="12"/>
        <v>-0.75000000000659739</v>
      </c>
      <c r="O19" s="2">
        <f t="shared" si="13"/>
        <v>-0.43301270191126451</v>
      </c>
      <c r="P19" s="2">
        <f t="shared" si="14"/>
        <v>-0.24999999999340258</v>
      </c>
      <c r="Q19" s="2">
        <f t="shared" si="15"/>
        <v>0.43301270187698321</v>
      </c>
      <c r="R19" s="2">
        <f t="shared" si="16"/>
        <v>0.24999999997361028</v>
      </c>
      <c r="S19" s="2">
        <f t="shared" si="16"/>
        <v>0.75000000002638967</v>
      </c>
      <c r="T19" s="5">
        <f t="shared" si="17"/>
        <v>126</v>
      </c>
      <c r="U19" s="2">
        <f t="shared" si="18"/>
        <v>-109.11920087587939</v>
      </c>
      <c r="V19" s="2">
        <f t="shared" si="19"/>
        <v>-63.000000001662556</v>
      </c>
      <c r="W19" s="2">
        <f t="shared" si="20"/>
        <v>62.999999996674894</v>
      </c>
      <c r="X19" s="2">
        <f t="shared" si="21"/>
        <v>109.11920087875902</v>
      </c>
      <c r="Z19" s="2">
        <f t="shared" si="0"/>
        <v>125.95937402616543</v>
      </c>
      <c r="AA19" s="5">
        <f t="shared" si="22"/>
        <v>2.3913043478260931</v>
      </c>
      <c r="AB19" s="5">
        <f t="shared" si="23"/>
        <v>4.0625973834565343E-2</v>
      </c>
      <c r="AC19" s="5">
        <f t="shared" si="24"/>
        <v>2.3506783739915278</v>
      </c>
      <c r="AD19" s="5">
        <f t="shared" ref="AD19:AF24" si="36">AA19^2</f>
        <v>5.718336483931977</v>
      </c>
      <c r="AE19" s="5">
        <f t="shared" si="36"/>
        <v>1.6504697500067879E-3</v>
      </c>
      <c r="AF19" s="5">
        <f t="shared" si="36"/>
        <v>5.5256888179514529</v>
      </c>
      <c r="AG19" s="2">
        <f t="shared" si="2"/>
        <v>122.66558669429212</v>
      </c>
      <c r="AH19" s="2">
        <f t="shared" si="3"/>
        <v>126.81683242017749</v>
      </c>
      <c r="AI19" s="5">
        <f t="shared" si="26"/>
        <v>3.3344133057078835</v>
      </c>
      <c r="AJ19" s="5">
        <f t="shared" si="27"/>
        <v>-0.94310895788179039</v>
      </c>
      <c r="AK19" s="5">
        <f t="shared" si="28"/>
        <v>-0.8168324201774908</v>
      </c>
      <c r="AL19" s="5">
        <f t="shared" si="29"/>
        <v>3.2081367680035839</v>
      </c>
      <c r="AM19" s="4">
        <f t="shared" si="30"/>
        <v>0.88945450643687662</v>
      </c>
      <c r="AN19" s="4">
        <f t="shared" si="31"/>
        <v>10.292141522216481</v>
      </c>
      <c r="AP19" s="4">
        <f t="shared" si="32"/>
        <v>-2.0709303133793591</v>
      </c>
      <c r="AQ19" s="4">
        <f t="shared" si="33"/>
        <v>-1.1956521739445996</v>
      </c>
      <c r="AR19" s="4">
        <f t="shared" si="34"/>
        <v>1.1956521738499406</v>
      </c>
      <c r="AS19" s="4">
        <f t="shared" si="35"/>
        <v>2.07093031343401</v>
      </c>
    </row>
    <row r="20" spans="1:45" x14ac:dyDescent="0.2">
      <c r="A20" s="1">
        <v>3.7083333333357587</v>
      </c>
      <c r="B20" s="2">
        <v>119</v>
      </c>
      <c r="C20" s="5"/>
      <c r="E20" s="2">
        <v>1</v>
      </c>
      <c r="F20" s="2">
        <f t="shared" si="4"/>
        <v>-0.25881904508780296</v>
      </c>
      <c r="G20" s="2">
        <f t="shared" si="5"/>
        <v>-0.96592582629301194</v>
      </c>
      <c r="H20" s="2">
        <f t="shared" si="6"/>
        <v>-0.86602540379967563</v>
      </c>
      <c r="I20" s="2">
        <f t="shared" si="7"/>
        <v>0.49999999997360878</v>
      </c>
      <c r="J20" s="2">
        <f t="shared" si="8"/>
        <v>6.6987298100162185E-2</v>
      </c>
      <c r="K20" s="2">
        <f t="shared" si="9"/>
        <v>0.24999999998680439</v>
      </c>
      <c r="L20" s="2">
        <f t="shared" si="10"/>
        <v>0.93301270189983787</v>
      </c>
      <c r="M20" s="2">
        <f t="shared" si="11"/>
        <v>0.22414386803321101</v>
      </c>
      <c r="N20" s="2">
        <f t="shared" si="12"/>
        <v>-0.12940952253707091</v>
      </c>
      <c r="O20" s="2">
        <f t="shared" si="13"/>
        <v>-0.48296291312101403</v>
      </c>
      <c r="P20" s="2">
        <f t="shared" si="14"/>
        <v>0.83651630375594099</v>
      </c>
      <c r="Q20" s="2">
        <f t="shared" si="15"/>
        <v>-0.43301270187698232</v>
      </c>
      <c r="R20" s="2">
        <f t="shared" si="16"/>
        <v>0.75000000002639122</v>
      </c>
      <c r="S20" s="2">
        <f t="shared" si="16"/>
        <v>0.24999999997360878</v>
      </c>
      <c r="T20" s="5">
        <f t="shared" si="17"/>
        <v>119</v>
      </c>
      <c r="U20" s="2">
        <f t="shared" si="18"/>
        <v>-30.799466365448552</v>
      </c>
      <c r="V20" s="2">
        <f t="shared" si="19"/>
        <v>-114.94517332886842</v>
      </c>
      <c r="W20" s="2">
        <f t="shared" si="20"/>
        <v>-103.0570230521614</v>
      </c>
      <c r="X20" s="2">
        <f t="shared" si="21"/>
        <v>59.499999996859444</v>
      </c>
      <c r="Z20" s="2">
        <f t="shared" si="0"/>
        <v>121.30358550180898</v>
      </c>
      <c r="AA20" s="5">
        <f t="shared" si="22"/>
        <v>-4.6086956521739069</v>
      </c>
      <c r="AB20" s="5">
        <f t="shared" si="23"/>
        <v>-2.3035855018089819</v>
      </c>
      <c r="AC20" s="5">
        <f t="shared" si="24"/>
        <v>-2.3051101503649249</v>
      </c>
      <c r="AD20" s="5">
        <f t="shared" si="36"/>
        <v>21.240075614366674</v>
      </c>
      <c r="AE20" s="5">
        <f t="shared" si="36"/>
        <v>5.3065061641445395</v>
      </c>
      <c r="AF20" s="5">
        <f t="shared" si="36"/>
        <v>5.3135328053154067</v>
      </c>
      <c r="AG20" s="2">
        <f t="shared" si="2"/>
        <v>122.85618534382913</v>
      </c>
      <c r="AH20" s="2">
        <f t="shared" si="3"/>
        <v>121.97044524628403</v>
      </c>
      <c r="AI20" s="5">
        <f t="shared" si="26"/>
        <v>-3.8561853438291251</v>
      </c>
      <c r="AJ20" s="5">
        <f t="shared" si="27"/>
        <v>-0.75251030834478172</v>
      </c>
      <c r="AK20" s="5">
        <f t="shared" si="28"/>
        <v>-2.9704452462840294</v>
      </c>
      <c r="AL20" s="5">
        <f t="shared" si="29"/>
        <v>-1.6382504058898775</v>
      </c>
      <c r="AM20" s="4">
        <f t="shared" si="30"/>
        <v>0.56627176416515845</v>
      </c>
      <c r="AN20" s="4">
        <f t="shared" si="31"/>
        <v>2.6838643923983483</v>
      </c>
      <c r="AP20" s="4">
        <f t="shared" si="32"/>
        <v>1.1928182077959599</v>
      </c>
      <c r="AQ20" s="4">
        <f t="shared" si="33"/>
        <v>4.4516581559590929</v>
      </c>
      <c r="AR20" s="4">
        <f t="shared" si="34"/>
        <v>3.9912475131637173</v>
      </c>
      <c r="AS20" s="4">
        <f t="shared" si="35"/>
        <v>-2.3043478259653245</v>
      </c>
    </row>
    <row r="21" spans="1:45" x14ac:dyDescent="0.2">
      <c r="A21" s="1">
        <v>3.7916666666642413</v>
      </c>
      <c r="B21" s="2">
        <v>114</v>
      </c>
      <c r="C21" s="5"/>
      <c r="E21" s="2">
        <v>1</v>
      </c>
      <c r="F21" s="2">
        <f t="shared" si="4"/>
        <v>0.25881904508780118</v>
      </c>
      <c r="G21" s="2">
        <f t="shared" si="5"/>
        <v>-0.96592582629301238</v>
      </c>
      <c r="H21" s="2">
        <f t="shared" si="6"/>
        <v>-0.86602540379967741</v>
      </c>
      <c r="I21" s="2">
        <f t="shared" si="7"/>
        <v>-0.49999999997360561</v>
      </c>
      <c r="J21" s="2">
        <f t="shared" si="8"/>
        <v>6.6987298100161255E-2</v>
      </c>
      <c r="K21" s="2">
        <f t="shared" si="9"/>
        <v>-0.24999999998680278</v>
      </c>
      <c r="L21" s="2">
        <f t="shared" si="10"/>
        <v>0.93301270189983876</v>
      </c>
      <c r="M21" s="2">
        <f t="shared" si="11"/>
        <v>-0.22414386803320993</v>
      </c>
      <c r="N21" s="2">
        <f t="shared" si="12"/>
        <v>-0.12940952253706922</v>
      </c>
      <c r="O21" s="2">
        <f t="shared" si="13"/>
        <v>0.48296291312101119</v>
      </c>
      <c r="P21" s="2">
        <f t="shared" si="14"/>
        <v>0.8365163037559431</v>
      </c>
      <c r="Q21" s="2">
        <f t="shared" si="15"/>
        <v>0.43301270187698049</v>
      </c>
      <c r="R21" s="2">
        <f t="shared" si="16"/>
        <v>0.75000000002639433</v>
      </c>
      <c r="S21" s="2">
        <f t="shared" si="16"/>
        <v>0.24999999997360561</v>
      </c>
      <c r="T21" s="5">
        <f t="shared" si="17"/>
        <v>114</v>
      </c>
      <c r="U21" s="2">
        <f t="shared" si="18"/>
        <v>29.505371140009334</v>
      </c>
      <c r="V21" s="2">
        <f t="shared" si="19"/>
        <v>-110.11554419740341</v>
      </c>
      <c r="W21" s="2">
        <f t="shared" si="20"/>
        <v>-98.726896033163229</v>
      </c>
      <c r="X21" s="2">
        <f t="shared" si="21"/>
        <v>-56.999999996991043</v>
      </c>
      <c r="Z21" s="2">
        <f t="shared" si="0"/>
        <v>119.58960895649945</v>
      </c>
      <c r="AA21" s="5">
        <f t="shared" si="22"/>
        <v>-9.6086956521739069</v>
      </c>
      <c r="AB21" s="5">
        <f t="shared" si="23"/>
        <v>-5.5896089564994469</v>
      </c>
      <c r="AC21" s="5">
        <f t="shared" si="24"/>
        <v>-4.01908669567446</v>
      </c>
      <c r="AD21" s="5">
        <f t="shared" si="36"/>
        <v>92.327032136105743</v>
      </c>
      <c r="AE21" s="5">
        <f t="shared" si="36"/>
        <v>31.243728286578836</v>
      </c>
      <c r="AF21" s="5">
        <f t="shared" si="36"/>
        <v>16.153057867347449</v>
      </c>
      <c r="AG21" s="2">
        <f t="shared" si="2"/>
        <v>123.21841238155675</v>
      </c>
      <c r="AH21" s="2">
        <f t="shared" si="3"/>
        <v>119.89424166324687</v>
      </c>
      <c r="AI21" s="5">
        <f t="shared" si="26"/>
        <v>-9.218412381556746</v>
      </c>
      <c r="AJ21" s="5">
        <f t="shared" si="27"/>
        <v>-0.39028327061716084</v>
      </c>
      <c r="AK21" s="5">
        <f t="shared" si="28"/>
        <v>-5.8942416632468735</v>
      </c>
      <c r="AL21" s="5">
        <f t="shared" si="29"/>
        <v>-3.7144539889270334</v>
      </c>
      <c r="AM21" s="4">
        <f t="shared" si="30"/>
        <v>0.15232103132362801</v>
      </c>
      <c r="AN21" s="4">
        <f t="shared" si="31"/>
        <v>13.79716843585595</v>
      </c>
      <c r="AP21" s="4">
        <f t="shared" si="32"/>
        <v>-2.4869134332349576</v>
      </c>
      <c r="AQ21" s="4">
        <f t="shared" si="33"/>
        <v>9.2812872874241563</v>
      </c>
      <c r="AR21" s="4">
        <f t="shared" si="34"/>
        <v>8.3213745321621122</v>
      </c>
      <c r="AS21" s="4">
        <f t="shared" si="35"/>
        <v>4.8043478258333376</v>
      </c>
    </row>
    <row r="22" spans="1:45" x14ac:dyDescent="0.2">
      <c r="A22" s="1">
        <v>3.875</v>
      </c>
      <c r="B22" s="2">
        <v>125</v>
      </c>
      <c r="C22" s="5"/>
      <c r="E22" s="2">
        <v>1</v>
      </c>
      <c r="F22" s="2">
        <f t="shared" si="4"/>
        <v>0.70710678118654624</v>
      </c>
      <c r="G22" s="2">
        <f t="shared" si="5"/>
        <v>-0.70710678118654879</v>
      </c>
      <c r="H22" s="2">
        <f t="shared" si="6"/>
        <v>-3.6745593780786476E-15</v>
      </c>
      <c r="I22" s="2">
        <f t="shared" si="7"/>
        <v>-1</v>
      </c>
      <c r="J22" s="2">
        <f t="shared" si="8"/>
        <v>0.49999999999999817</v>
      </c>
      <c r="K22" s="2">
        <f t="shared" si="9"/>
        <v>-0.5</v>
      </c>
      <c r="L22" s="2">
        <f t="shared" si="10"/>
        <v>0.50000000000000178</v>
      </c>
      <c r="M22" s="2">
        <f t="shared" si="11"/>
        <v>-2.5983058541120295E-15</v>
      </c>
      <c r="N22" s="2">
        <f t="shared" si="12"/>
        <v>-0.70710678118654624</v>
      </c>
      <c r="O22" s="2">
        <f t="shared" si="13"/>
        <v>0.70710678118654879</v>
      </c>
      <c r="P22" s="2">
        <f t="shared" si="14"/>
        <v>2.598305854112039E-15</v>
      </c>
      <c r="Q22" s="2">
        <f t="shared" si="15"/>
        <v>3.6745593780786476E-15</v>
      </c>
      <c r="R22" s="2">
        <f t="shared" si="16"/>
        <v>1.3502386623025737E-29</v>
      </c>
      <c r="S22" s="2">
        <f t="shared" si="16"/>
        <v>1</v>
      </c>
      <c r="T22" s="5">
        <f t="shared" si="17"/>
        <v>125</v>
      </c>
      <c r="U22" s="2">
        <f t="shared" si="18"/>
        <v>88.388347648318273</v>
      </c>
      <c r="V22" s="2">
        <f t="shared" si="19"/>
        <v>-88.3883476483186</v>
      </c>
      <c r="W22" s="2">
        <f t="shared" si="20"/>
        <v>-4.59319922259831E-13</v>
      </c>
      <c r="X22" s="2">
        <f t="shared" si="21"/>
        <v>-125</v>
      </c>
      <c r="Z22" s="2">
        <f t="shared" si="0"/>
        <v>121.58606192392826</v>
      </c>
      <c r="AA22" s="5">
        <f t="shared" si="22"/>
        <v>1.3913043478260931</v>
      </c>
      <c r="AB22" s="5">
        <f t="shared" si="23"/>
        <v>3.4139380760717444</v>
      </c>
      <c r="AC22" s="5">
        <f t="shared" si="24"/>
        <v>-2.0226337282456512</v>
      </c>
      <c r="AD22" s="5">
        <f t="shared" si="36"/>
        <v>1.9357277882797903</v>
      </c>
      <c r="AE22" s="5">
        <f t="shared" si="36"/>
        <v>11.654973187252443</v>
      </c>
      <c r="AF22" s="5">
        <f t="shared" si="36"/>
        <v>4.091047198636903</v>
      </c>
      <c r="AG22" s="2">
        <f t="shared" si="2"/>
        <v>123.66226550707502</v>
      </c>
      <c r="AH22" s="2">
        <f t="shared" si="3"/>
        <v>121.44684150515741</v>
      </c>
      <c r="AI22" s="5">
        <f t="shared" si="26"/>
        <v>1.3377344929249801</v>
      </c>
      <c r="AJ22" s="5">
        <f t="shared" si="27"/>
        <v>5.356985490111299E-2</v>
      </c>
      <c r="AK22" s="5">
        <f t="shared" si="28"/>
        <v>3.5531584948425916</v>
      </c>
      <c r="AL22" s="5">
        <f t="shared" si="29"/>
        <v>-2.1618541470164985</v>
      </c>
      <c r="AM22" s="4">
        <f t="shared" si="30"/>
        <v>2.8697293541262996E-3</v>
      </c>
      <c r="AN22" s="4">
        <f t="shared" si="31"/>
        <v>4.6736133529724322</v>
      </c>
      <c r="AP22" s="4">
        <f t="shared" si="32"/>
        <v>0.9838007390421557</v>
      </c>
      <c r="AQ22" s="4">
        <f t="shared" si="33"/>
        <v>-0.98380073904215926</v>
      </c>
      <c r="AR22" s="4">
        <f t="shared" si="34"/>
        <v>-5.1124304390659674E-15</v>
      </c>
      <c r="AS22" s="4">
        <f t="shared" si="35"/>
        <v>-1.3913043478260931</v>
      </c>
    </row>
    <row r="23" spans="1:45" x14ac:dyDescent="0.2">
      <c r="A23" s="1">
        <v>3.9583333333357587</v>
      </c>
      <c r="B23" s="2">
        <v>125</v>
      </c>
      <c r="C23" s="5"/>
      <c r="E23" s="2">
        <v>1</v>
      </c>
      <c r="F23" s="2">
        <f t="shared" si="4"/>
        <v>0.96592582629301238</v>
      </c>
      <c r="G23" s="2">
        <f t="shared" si="5"/>
        <v>-0.25881904508780129</v>
      </c>
      <c r="H23" s="2">
        <f t="shared" si="6"/>
        <v>0.86602540379967741</v>
      </c>
      <c r="I23" s="2">
        <f t="shared" si="7"/>
        <v>-0.49999999997360578</v>
      </c>
      <c r="J23" s="2">
        <f t="shared" si="8"/>
        <v>0.93301270189983876</v>
      </c>
      <c r="K23" s="2">
        <f t="shared" si="9"/>
        <v>-0.24999999998680289</v>
      </c>
      <c r="L23" s="2">
        <f t="shared" si="10"/>
        <v>6.6987298100161324E-2</v>
      </c>
      <c r="M23" s="2">
        <f t="shared" si="11"/>
        <v>0.8365163037559431</v>
      </c>
      <c r="N23" s="2">
        <f t="shared" si="12"/>
        <v>-0.48296291312101131</v>
      </c>
      <c r="O23" s="2">
        <f t="shared" si="13"/>
        <v>0.12940952253706933</v>
      </c>
      <c r="P23" s="2">
        <f t="shared" si="14"/>
        <v>-0.22414386803321001</v>
      </c>
      <c r="Q23" s="2">
        <f t="shared" si="15"/>
        <v>-0.43301270187698065</v>
      </c>
      <c r="R23" s="2">
        <f t="shared" si="16"/>
        <v>0.75000000002639433</v>
      </c>
      <c r="S23" s="2">
        <f t="shared" si="16"/>
        <v>0.24999999997360578</v>
      </c>
      <c r="T23" s="5">
        <f t="shared" si="17"/>
        <v>125</v>
      </c>
      <c r="U23" s="2">
        <f t="shared" si="18"/>
        <v>120.74072828662655</v>
      </c>
      <c r="V23" s="2">
        <f t="shared" si="19"/>
        <v>-32.352380635975159</v>
      </c>
      <c r="W23" s="2">
        <f t="shared" si="20"/>
        <v>108.25317547495968</v>
      </c>
      <c r="X23" s="2">
        <f t="shared" si="21"/>
        <v>-62.499999996700723</v>
      </c>
      <c r="Z23" s="2">
        <f t="shared" si="0"/>
        <v>125.62141447583177</v>
      </c>
      <c r="AA23" s="5">
        <f t="shared" si="22"/>
        <v>1.3913043478260931</v>
      </c>
      <c r="AB23" s="5">
        <f t="shared" si="23"/>
        <v>-0.62141447583177012</v>
      </c>
      <c r="AC23" s="5">
        <f t="shared" si="24"/>
        <v>2.0127188236578633</v>
      </c>
      <c r="AD23" s="5">
        <f t="shared" si="36"/>
        <v>1.9357277882797903</v>
      </c>
      <c r="AE23" s="5">
        <f t="shared" si="36"/>
        <v>0.38615595077327358</v>
      </c>
      <c r="AF23" s="5">
        <f t="shared" si="36"/>
        <v>4.0510370631066932</v>
      </c>
      <c r="AG23" s="2">
        <f t="shared" si="2"/>
        <v>124.06881463381161</v>
      </c>
      <c r="AH23" s="2">
        <f t="shared" si="3"/>
        <v>125.07564493032433</v>
      </c>
      <c r="AI23" s="5">
        <f t="shared" si="26"/>
        <v>0.93118536618838732</v>
      </c>
      <c r="AJ23" s="5">
        <f t="shared" si="27"/>
        <v>0.46011898163770582</v>
      </c>
      <c r="AK23" s="5">
        <f t="shared" si="28"/>
        <v>-7.5644930324330062E-2</v>
      </c>
      <c r="AL23" s="5">
        <f t="shared" si="29"/>
        <v>1.4669492781504232</v>
      </c>
      <c r="AM23" s="4">
        <f t="shared" si="30"/>
        <v>0.21170947726331946</v>
      </c>
      <c r="AN23" s="4">
        <f t="shared" si="31"/>
        <v>2.1519401846660475</v>
      </c>
      <c r="AP23" s="4">
        <f t="shared" si="32"/>
        <v>1.3438968017989796</v>
      </c>
      <c r="AQ23" s="4">
        <f t="shared" si="33"/>
        <v>-0.36009606273085559</v>
      </c>
      <c r="AR23" s="4">
        <f t="shared" si="34"/>
        <v>1.2049049096343392</v>
      </c>
      <c r="AS23" s="4">
        <f t="shared" si="35"/>
        <v>-0.69565217387632416</v>
      </c>
    </row>
    <row r="24" spans="1:45" x14ac:dyDescent="0.2">
      <c r="A24" s="8">
        <v>4</v>
      </c>
      <c r="B24" s="9">
        <v>130</v>
      </c>
      <c r="C24" s="5"/>
      <c r="E24" s="2">
        <v>1</v>
      </c>
      <c r="F24" s="2">
        <f t="shared" si="4"/>
        <v>1</v>
      </c>
      <c r="G24" s="2">
        <f t="shared" si="5"/>
        <v>-9.7971743931788257E-16</v>
      </c>
      <c r="H24" s="2">
        <f t="shared" si="6"/>
        <v>1</v>
      </c>
      <c r="I24" s="2">
        <f t="shared" si="7"/>
        <v>-1.9594348786357651E-15</v>
      </c>
      <c r="J24" s="2">
        <f t="shared" si="8"/>
        <v>1</v>
      </c>
      <c r="K24" s="2">
        <f t="shared" si="9"/>
        <v>-9.7971743931788257E-16</v>
      </c>
      <c r="L24" s="2">
        <f t="shared" si="10"/>
        <v>9.5984626090358887E-31</v>
      </c>
      <c r="M24" s="2">
        <f t="shared" si="11"/>
        <v>1</v>
      </c>
      <c r="N24" s="2">
        <f t="shared" si="12"/>
        <v>-1.9594348786357651E-15</v>
      </c>
      <c r="O24" s="2">
        <f t="shared" si="13"/>
        <v>1.9196925218071777E-30</v>
      </c>
      <c r="P24" s="2">
        <f t="shared" si="14"/>
        <v>-9.7971743931788257E-16</v>
      </c>
      <c r="Q24" s="2">
        <f t="shared" si="15"/>
        <v>-1.9594348786357651E-15</v>
      </c>
      <c r="R24" s="2">
        <f t="shared" si="16"/>
        <v>1</v>
      </c>
      <c r="S24" s="2">
        <f t="shared" si="16"/>
        <v>3.8393850436143555E-30</v>
      </c>
      <c r="T24" s="5">
        <f t="shared" si="17"/>
        <v>130</v>
      </c>
      <c r="U24" s="2">
        <f t="shared" si="18"/>
        <v>130</v>
      </c>
      <c r="V24" s="2">
        <f t="shared" si="19"/>
        <v>-1.2736326711132473E-13</v>
      </c>
      <c r="W24" s="2">
        <f t="shared" si="20"/>
        <v>130</v>
      </c>
      <c r="X24" s="2">
        <f t="shared" si="21"/>
        <v>-2.5472653422264946E-13</v>
      </c>
      <c r="Z24" s="2">
        <f t="shared" si="0"/>
        <v>127.21429856076107</v>
      </c>
      <c r="AA24" s="5">
        <f t="shared" si="22"/>
        <v>6.3913043478260931</v>
      </c>
      <c r="AB24" s="5">
        <f t="shared" si="23"/>
        <v>2.7857014392389345</v>
      </c>
      <c r="AC24" s="5">
        <f t="shared" si="24"/>
        <v>3.6056029085871586</v>
      </c>
      <c r="AD24" s="5">
        <f t="shared" si="36"/>
        <v>40.848771266540723</v>
      </c>
      <c r="AE24" s="5">
        <f t="shared" si="36"/>
        <v>7.760132508577871</v>
      </c>
      <c r="AF24" s="5">
        <f t="shared" si="36"/>
        <v>13.000372334412178</v>
      </c>
      <c r="AG24" s="2">
        <f t="shared" si="2"/>
        <v>124.22281398978653</v>
      </c>
      <c r="AH24" s="2">
        <f t="shared" si="3"/>
        <v>126.51452965927871</v>
      </c>
      <c r="AI24" s="5">
        <f t="shared" si="26"/>
        <v>5.7771860102134696</v>
      </c>
      <c r="AJ24" s="5">
        <f t="shared" si="27"/>
        <v>0.61411833761262358</v>
      </c>
      <c r="AK24" s="5">
        <f t="shared" si="28"/>
        <v>3.4854703407212924</v>
      </c>
      <c r="AL24" s="5">
        <f t="shared" si="29"/>
        <v>2.9058340071048008</v>
      </c>
      <c r="AM24" s="4">
        <f t="shared" si="30"/>
        <v>0.37714133259209232</v>
      </c>
      <c r="AN24" s="4">
        <f t="shared" si="31"/>
        <v>8.4438712768467425</v>
      </c>
      <c r="AP24" s="4">
        <f t="shared" si="32"/>
        <v>6.3913043478260931</v>
      </c>
      <c r="AQ24" s="4">
        <f t="shared" si="33"/>
        <v>-6.2616723295534292E-15</v>
      </c>
      <c r="AR24" s="4">
        <f t="shared" si="34"/>
        <v>6.3913043478260931</v>
      </c>
      <c r="AS24" s="4">
        <f t="shared" si="35"/>
        <v>-1.2523344659106858E-14</v>
      </c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37">SUM(E2:E238)</f>
        <v>23</v>
      </c>
      <c r="F241" s="2">
        <f t="shared" si="37"/>
        <v>1.6730326074795547</v>
      </c>
      <c r="G241" s="2">
        <f t="shared" si="37"/>
        <v>-0.16572667130673266</v>
      </c>
      <c r="H241" s="2">
        <f t="shared" si="37"/>
        <v>0.13397459620033547</v>
      </c>
      <c r="I241" s="2">
        <f t="shared" si="37"/>
        <v>0.23205080762574595</v>
      </c>
      <c r="J241" s="2">
        <f t="shared" si="37"/>
        <v>11.566987298100168</v>
      </c>
      <c r="K241" s="2">
        <f t="shared" si="37"/>
        <v>0.11602540381287342</v>
      </c>
      <c r="L241" s="2">
        <f t="shared" si="37"/>
        <v>11.433012701899832</v>
      </c>
      <c r="M241" s="2">
        <f t="shared" si="37"/>
        <v>0.83651630375594455</v>
      </c>
      <c r="N241" s="2">
        <f t="shared" si="37"/>
        <v>-0.58286333555916081</v>
      </c>
      <c r="O241" s="2">
        <f t="shared" si="37"/>
        <v>0.8365163037236103</v>
      </c>
      <c r="P241" s="2">
        <f t="shared" si="37"/>
        <v>-0.41713666425242812</v>
      </c>
      <c r="Q241" s="2">
        <f t="shared" si="37"/>
        <v>0.4330127018769836</v>
      </c>
      <c r="R241" s="2">
        <f t="shared" si="37"/>
        <v>12.249999999762466</v>
      </c>
      <c r="S241" s="2">
        <f t="shared" si="37"/>
        <v>10.750000000237534</v>
      </c>
      <c r="T241" s="5">
        <f t="shared" si="37"/>
        <v>2843</v>
      </c>
      <c r="U241" s="2">
        <f t="shared" si="37"/>
        <v>216.10292990200455</v>
      </c>
      <c r="V241" s="2">
        <f t="shared" si="37"/>
        <v>-14.151501326868619</v>
      </c>
      <c r="W241" s="2">
        <f t="shared" si="37"/>
        <v>54.469256388791848</v>
      </c>
      <c r="X241" s="2">
        <f t="shared" si="37"/>
        <v>52.290960644278471</v>
      </c>
      <c r="Z241" s="2">
        <f t="shared" si="37"/>
        <v>2843.0000000000009</v>
      </c>
      <c r="AA241" s="2">
        <f t="shared" si="37"/>
        <v>1.4210854715202004E-13</v>
      </c>
      <c r="AB241" s="2">
        <f t="shared" si="37"/>
        <v>-9.6633812063373625E-13</v>
      </c>
      <c r="AC241" s="2">
        <f t="shared" si="37"/>
        <v>1.1084466677857563E-12</v>
      </c>
      <c r="AD241" s="2">
        <f t="shared" si="37"/>
        <v>589.47826086956525</v>
      </c>
      <c r="AE241" s="2">
        <f t="shared" si="37"/>
        <v>417.36661232477513</v>
      </c>
      <c r="AF241" s="5">
        <f>SUM(AF2:AF238)</f>
        <v>172.11164854479065</v>
      </c>
      <c r="AG241" s="5"/>
      <c r="AH241" s="5"/>
      <c r="AM241" s="4">
        <f>SUM(AM2:AM238)</f>
        <v>8.6194895998275562</v>
      </c>
      <c r="AN241" s="4">
        <f>SUM(AN2:AN238)</f>
        <v>161.36055103825831</v>
      </c>
      <c r="AP241" s="5">
        <f t="shared" ref="AP241:AS241" si="38">SUM(AP2:AP238)</f>
        <v>9.3015515079012836</v>
      </c>
      <c r="AQ241" s="5">
        <f t="shared" si="38"/>
        <v>6.3337563481331225</v>
      </c>
      <c r="AR241" s="5">
        <f t="shared" si="38"/>
        <v>37.908831301941717</v>
      </c>
      <c r="AS241" s="5">
        <f t="shared" si="38"/>
        <v>23.607462988626452</v>
      </c>
    </row>
    <row r="242" spans="1:45" x14ac:dyDescent="0.2">
      <c r="AF242" s="5">
        <f>AE241+AF241</f>
        <v>589.47826086956582</v>
      </c>
      <c r="AN242" s="2">
        <f>AM241+AN241</f>
        <v>169.98004063808585</v>
      </c>
    </row>
    <row r="243" spans="1:45" x14ac:dyDescent="0.2">
      <c r="H243" s="2" t="s">
        <v>41</v>
      </c>
      <c r="Y243" s="2" t="s">
        <v>42</v>
      </c>
      <c r="Z243" s="2">
        <f>100*(AD241-AE241)/AD241</f>
        <v>29.197285119709193</v>
      </c>
      <c r="AL243" s="2" t="s">
        <v>42</v>
      </c>
      <c r="AM243" s="2">
        <f>100*AM241/AD241</f>
        <v>1.4622234901610398</v>
      </c>
      <c r="AN243" s="2">
        <f>100*AN241/AD241</f>
        <v>27.373452381471758</v>
      </c>
    </row>
    <row r="244" spans="1:45" x14ac:dyDescent="0.2">
      <c r="F244" s="2">
        <f>$T$241</f>
        <v>2843</v>
      </c>
      <c r="H244" s="2">
        <f>E241</f>
        <v>23</v>
      </c>
      <c r="I244" s="2">
        <f>F241</f>
        <v>1.6730326074795547</v>
      </c>
      <c r="J244" s="2">
        <f>G241</f>
        <v>-0.16572667130673266</v>
      </c>
      <c r="K244" s="2">
        <f>H241</f>
        <v>0.13397459620033547</v>
      </c>
      <c r="L244" s="2">
        <f>I241</f>
        <v>0.23205080762574595</v>
      </c>
      <c r="Y244" s="2" t="s">
        <v>43</v>
      </c>
      <c r="Z244" s="2">
        <f>((1-AE241/AD241)/(AE241/AD241))*((E241-5)/4)</f>
        <v>1.8556884896410306</v>
      </c>
      <c r="AL244" s="2" t="s">
        <v>43</v>
      </c>
      <c r="AM244" s="2">
        <f>(AM241/AE241)*((E241-5)/2)</f>
        <v>0.1858687401139851</v>
      </c>
      <c r="AN244" s="2">
        <f>(AN241/AE241)*((E241-5)/2)</f>
        <v>3.4795427244531378</v>
      </c>
    </row>
    <row r="245" spans="1:45" x14ac:dyDescent="0.2">
      <c r="F245" s="2">
        <f>$U$241</f>
        <v>216.10292990200455</v>
      </c>
      <c r="H245" s="2">
        <f>F241</f>
        <v>1.6730326074795547</v>
      </c>
      <c r="I245" s="2">
        <f>J241</f>
        <v>11.566987298100168</v>
      </c>
      <c r="J245" s="2">
        <f>K241</f>
        <v>0.11602540381287342</v>
      </c>
      <c r="K245" s="2">
        <f>M241</f>
        <v>0.83651630375594455</v>
      </c>
      <c r="L245" s="2">
        <f>N241</f>
        <v>-0.58286333555916081</v>
      </c>
      <c r="Y245" s="2" t="s">
        <v>44</v>
      </c>
      <c r="Z245" s="2">
        <f>FDIST(Z244,4,E241-5)</f>
        <v>0.16221358591974983</v>
      </c>
      <c r="AL245" s="2" t="s">
        <v>44</v>
      </c>
      <c r="AM245" s="2">
        <f>FDIST(AM244,2,E241-5)</f>
        <v>0.83195620806907755</v>
      </c>
      <c r="AN245" s="2">
        <f>FDIST(AN244,2,E241-5)</f>
        <v>5.2770904125650921E-2</v>
      </c>
    </row>
    <row r="246" spans="1:45" x14ac:dyDescent="0.2">
      <c r="F246" s="2">
        <f>$V$241</f>
        <v>-14.151501326868619</v>
      </c>
      <c r="H246" s="2">
        <f>G241</f>
        <v>-0.16572667130673266</v>
      </c>
      <c r="I246" s="2">
        <f>K241</f>
        <v>0.11602540381287342</v>
      </c>
      <c r="J246" s="2">
        <f>L241</f>
        <v>11.433012701899832</v>
      </c>
      <c r="K246" s="2">
        <f>P241</f>
        <v>-0.41713666425242812</v>
      </c>
      <c r="L246" s="2">
        <f>O241</f>
        <v>0.8365163037236103</v>
      </c>
    </row>
    <row r="247" spans="1:45" x14ac:dyDescent="0.2">
      <c r="F247" s="2">
        <f>$W$241</f>
        <v>54.469256388791848</v>
      </c>
      <c r="H247" s="2">
        <f>H241</f>
        <v>0.13397459620033547</v>
      </c>
      <c r="I247" s="2">
        <f>M241</f>
        <v>0.83651630375594455</v>
      </c>
      <c r="J247" s="2">
        <f>P241</f>
        <v>-0.41713666425242812</v>
      </c>
      <c r="K247" s="2">
        <f>R241</f>
        <v>12.249999999762466</v>
      </c>
      <c r="L247" s="2">
        <f>Q241</f>
        <v>0.4330127018769836</v>
      </c>
      <c r="AI247" s="6" t="s">
        <v>45</v>
      </c>
      <c r="AL247" s="2" t="s">
        <v>42</v>
      </c>
      <c r="AM247" s="2">
        <f>100*(P252*AP241+P253*AQ241)/AD241</f>
        <v>1.6445161762309388</v>
      </c>
      <c r="AN247" s="2">
        <f>100*(P254*AR241+P255*AS241)/AD241</f>
        <v>27.552768943478341</v>
      </c>
      <c r="AO247" s="2"/>
      <c r="AP247" s="4">
        <f>AM247+AN247</f>
        <v>29.197285119709282</v>
      </c>
    </row>
    <row r="248" spans="1:45" x14ac:dyDescent="0.2">
      <c r="F248" s="2">
        <f>$X$241</f>
        <v>52.290960644278471</v>
      </c>
      <c r="H248" s="2">
        <f>I241</f>
        <v>0.23205080762574595</v>
      </c>
      <c r="I248" s="2">
        <f>N241</f>
        <v>-0.58286333555916081</v>
      </c>
      <c r="J248" s="2">
        <f>O241</f>
        <v>0.8365163037236103</v>
      </c>
      <c r="K248" s="2">
        <f>Q241</f>
        <v>0.4330127018769836</v>
      </c>
      <c r="L248" s="2">
        <f>S241</f>
        <v>10.750000000237534</v>
      </c>
      <c r="AL248" s="2" t="s">
        <v>43</v>
      </c>
      <c r="AM248" s="2">
        <f>(J253*P252^2-2*I253*P252*P253+I252*P253^2)/((I252*J253-I253^2)*2*AE241/(E241-5))</f>
        <v>0.1848981593971242</v>
      </c>
      <c r="AN248" s="2">
        <f>(L255*P254^2-2*L254*P254*P255+K254*P255^2)/((K254*L255-L254^2)*2*AE241/(E241-5))</f>
        <v>3.4751551447031481</v>
      </c>
    </row>
    <row r="249" spans="1:45" x14ac:dyDescent="0.2">
      <c r="AL249" s="2" t="s">
        <v>44</v>
      </c>
      <c r="AM249" s="2">
        <f>FDIST(AM248,2,E241-5)</f>
        <v>0.83274776811685625</v>
      </c>
      <c r="AN249" s="2">
        <f>FDIST(AN248,2,E241-5)</f>
        <v>5.2938177631400449E-2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123.60869565217391</v>
      </c>
      <c r="H251" s="2">
        <f t="array" ref="H251:L255">MINVERSE(H244:L248)</f>
        <v>4.3965921648879337E-2</v>
      </c>
      <c r="I251" s="2">
        <v>-6.4383448784944139E-3</v>
      </c>
      <c r="J251" s="2">
        <v>8.0355305040840091E-4</v>
      </c>
      <c r="K251" s="2">
        <v>3.4321693370454462E-5</v>
      </c>
      <c r="L251" s="2">
        <v>-1.3620511399461844E-3</v>
      </c>
      <c r="N251" s="2">
        <f>$F$244</f>
        <v>2843</v>
      </c>
      <c r="P251" s="2">
        <f t="array" ref="P251:P255">MMULT(H251:L255,N251:N255)</f>
        <v>123.52304508830417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-6.4383448784944147E-3</v>
      </c>
      <c r="I252" s="2">
        <v>8.811432419336919E-2</v>
      </c>
      <c r="J252" s="2">
        <v>-1.6003873007056954E-3</v>
      </c>
      <c r="K252" s="2">
        <v>-6.1881509964313791E-3</v>
      </c>
      <c r="L252" s="2">
        <v>5.2903190780799591E-3</v>
      </c>
      <c r="N252" s="2">
        <f>$F$245</f>
        <v>216.10292990200455</v>
      </c>
      <c r="P252" s="2">
        <v>0.69976890148236204</v>
      </c>
      <c r="R252" s="2" t="s">
        <v>55</v>
      </c>
      <c r="T252" s="2" t="s">
        <v>56</v>
      </c>
      <c r="U252" s="2">
        <f>(P252^2+P253^2)^0.5</f>
        <v>0.86172287633828015</v>
      </c>
      <c r="W252" s="2" t="s">
        <v>57</v>
      </c>
    </row>
    <row r="253" spans="1:45" x14ac:dyDescent="0.2">
      <c r="A253" s="1" t="s">
        <v>51</v>
      </c>
      <c r="B253" s="2">
        <f>P251</f>
        <v>123.52304508830417</v>
      </c>
      <c r="H253" s="2">
        <v>8.035530504084008E-4</v>
      </c>
      <c r="I253" s="2">
        <v>-1.6003873007056954E-3</v>
      </c>
      <c r="J253" s="2">
        <v>8.8135516649921725E-2</v>
      </c>
      <c r="K253" s="2">
        <v>3.3525667966102942E-3</v>
      </c>
      <c r="L253" s="2">
        <v>-7.0974672404180367E-3</v>
      </c>
      <c r="N253" s="2">
        <f>$F$246</f>
        <v>-14.151501326868619</v>
      </c>
      <c r="P253" s="2">
        <v>0.50288149709736496</v>
      </c>
      <c r="R253" s="2" t="s">
        <v>58</v>
      </c>
      <c r="T253" s="2" t="s">
        <v>59</v>
      </c>
      <c r="Y253" s="2">
        <f>ABS(P253/P252)</f>
        <v>0.71863939085043815</v>
      </c>
      <c r="Z253" s="2">
        <f>ATAN(Y253)</f>
        <v>0.62312639387060564</v>
      </c>
      <c r="AA253" s="2">
        <f>IF(P252*P253&gt;0,-1,1)</f>
        <v>-1</v>
      </c>
      <c r="AB253" s="2">
        <f>IF(P252&lt;0,-PI(),0)</f>
        <v>0</v>
      </c>
      <c r="AD253" s="2">
        <f>$AB$253+$AA$253*$Z$253</f>
        <v>-0.62312639387060564</v>
      </c>
      <c r="AE253" s="2">
        <f>AD253*180/PI()</f>
        <v>-35.702512471992314</v>
      </c>
      <c r="AF253" s="2">
        <f>IF(AE253&lt;0,AE253,AE253-360)</f>
        <v>-35.702512471992314</v>
      </c>
    </row>
    <row r="254" spans="1:45" x14ac:dyDescent="0.2">
      <c r="A254" s="1" t="s">
        <v>56</v>
      </c>
      <c r="B254" s="2">
        <f>U252</f>
        <v>0.86172287633828015</v>
      </c>
      <c r="H254" s="2">
        <v>3.4321693370454469E-5</v>
      </c>
      <c r="I254" s="2">
        <v>-6.18815099643138E-3</v>
      </c>
      <c r="J254" s="2">
        <v>3.3525667966102942E-3</v>
      </c>
      <c r="K254" s="2">
        <v>8.2307308785463287E-2</v>
      </c>
      <c r="L254" s="2">
        <v>-3.9125021072152263E-3</v>
      </c>
      <c r="N254" s="2">
        <f>$F$247</f>
        <v>54.469256388791848</v>
      </c>
      <c r="P254" s="2">
        <v>2.9914845709745368</v>
      </c>
      <c r="R254" s="2" t="s">
        <v>64</v>
      </c>
      <c r="T254" s="2" t="s">
        <v>68</v>
      </c>
      <c r="U254" s="2">
        <f>(P254^2+P255^2)^0.5</f>
        <v>3.6413735398953682</v>
      </c>
    </row>
    <row r="255" spans="1:45" x14ac:dyDescent="0.2">
      <c r="A255" s="1" t="s">
        <v>59</v>
      </c>
      <c r="B255" s="2">
        <f>Y258</f>
        <v>-35.702512471992314</v>
      </c>
      <c r="H255" s="2">
        <v>-1.3620511399461844E-3</v>
      </c>
      <c r="I255" s="2">
        <v>5.2903190780799591E-3</v>
      </c>
      <c r="J255" s="2">
        <v>-7.097467240418035E-3</v>
      </c>
      <c r="K255" s="2">
        <v>-3.9125021072152263E-3</v>
      </c>
      <c r="L255" s="2">
        <v>9.4049386812933289E-2</v>
      </c>
      <c r="N255" s="2">
        <f>$F$248</f>
        <v>52.290960644278471</v>
      </c>
      <c r="P255" s="2">
        <v>2.0762035831467536</v>
      </c>
      <c r="R255" s="2" t="s">
        <v>65</v>
      </c>
      <c r="T255" s="2" t="s">
        <v>69</v>
      </c>
      <c r="Y255" s="2">
        <f>ABS(P255/P254)</f>
        <v>0.69403787112643811</v>
      </c>
      <c r="Z255" s="2">
        <f>ATAN(Y255)</f>
        <v>0.60671331766710423</v>
      </c>
      <c r="AA255" s="2">
        <f>IF(P254*P255&gt;0,-1,1)</f>
        <v>-1</v>
      </c>
      <c r="AB255" s="2">
        <f>IF(P254&lt;0,-PI(),0)</f>
        <v>0</v>
      </c>
      <c r="AD255" s="2">
        <f>$AB$255+$AA$255*$Z$255</f>
        <v>-0.60671331766710423</v>
      </c>
      <c r="AE255" s="2">
        <f>AD255*180/PI()</f>
        <v>-34.762112476705077</v>
      </c>
      <c r="AF255" s="2">
        <f>IF(AE255&lt;0,AE255,AE255-360)</f>
        <v>-34.762112476705077</v>
      </c>
    </row>
    <row r="256" spans="1:45" x14ac:dyDescent="0.2">
      <c r="A256" s="1" t="s">
        <v>68</v>
      </c>
      <c r="B256" s="2">
        <f>U254</f>
        <v>3.6413735398953682</v>
      </c>
      <c r="W256" s="2" t="s">
        <v>54</v>
      </c>
    </row>
    <row r="257" spans="1:25" x14ac:dyDescent="0.2">
      <c r="A257" s="1" t="s">
        <v>69</v>
      </c>
      <c r="B257" s="2">
        <f>Y260</f>
        <v>-34.762112476705077</v>
      </c>
      <c r="T257" s="2" t="s">
        <v>59</v>
      </c>
      <c r="U257" s="2">
        <f>ATAN(-P253/P252)</f>
        <v>-0.62312639387060564</v>
      </c>
      <c r="W257" s="2">
        <f>$AB$253+$AA$253*$Z$253</f>
        <v>-0.62312639387060564</v>
      </c>
    </row>
    <row r="258" spans="1:25" x14ac:dyDescent="0.2">
      <c r="U258" s="2">
        <f>U257*180/PI()</f>
        <v>-35.702512471992314</v>
      </c>
      <c r="W258" s="2">
        <f>W257*180/PI()</f>
        <v>-35.702512471992314</v>
      </c>
      <c r="Y258" s="2">
        <f>IF(W258&lt;0,W258,W258-360)</f>
        <v>-35.702512471992314</v>
      </c>
    </row>
    <row r="259" spans="1:25" x14ac:dyDescent="0.2">
      <c r="T259" s="2" t="s">
        <v>69</v>
      </c>
      <c r="U259" s="2">
        <f>ATAN(-P255/P254)</f>
        <v>-0.60671331766710423</v>
      </c>
      <c r="W259" s="2">
        <f>$AB$255+$AA$255*$Z$255</f>
        <v>-0.60671331766710423</v>
      </c>
    </row>
    <row r="260" spans="1:25" x14ac:dyDescent="0.2">
      <c r="U260" s="2">
        <f>U259*180/PI()</f>
        <v>-34.762112476705077</v>
      </c>
      <c r="W260" s="2">
        <f>W259*180/PI()</f>
        <v>-34.762112476705077</v>
      </c>
      <c r="Y260" s="2">
        <f>IF(W260&lt;0,W260,W260-360)</f>
        <v>-34.762112476705077</v>
      </c>
    </row>
  </sheetData>
  <pageMargins left="0.7" right="0.7" top="0.75" bottom="0.75" header="0.3" footer="0.3"/>
  <pageSetup scale="90" fitToWidth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7869-37CC-8A41-A1D6-829072813E38}">
  <dimension ref="A1:F149"/>
  <sheetViews>
    <sheetView workbookViewId="0">
      <selection activeCell="G47" sqref="G47"/>
    </sheetView>
  </sheetViews>
  <sheetFormatPr baseColWidth="10" defaultRowHeight="15" x14ac:dyDescent="0.2"/>
  <cols>
    <col min="2" max="2" width="13.33203125" customWidth="1"/>
  </cols>
  <sheetData>
    <row r="1" spans="1:6" ht="16" x14ac:dyDescent="0.2">
      <c r="A1" s="10" t="s">
        <v>70</v>
      </c>
      <c r="B1" s="11">
        <v>36239</v>
      </c>
      <c r="C1" s="12" t="s">
        <v>71</v>
      </c>
      <c r="D1" s="10" t="s">
        <v>72</v>
      </c>
    </row>
    <row r="2" spans="1:6" ht="16" x14ac:dyDescent="0.2">
      <c r="A2" s="10" t="s">
        <v>73</v>
      </c>
      <c r="B2" s="11">
        <v>36239.458333333336</v>
      </c>
      <c r="C2" s="12">
        <v>0.45829999999999999</v>
      </c>
      <c r="D2" s="10">
        <v>142</v>
      </c>
    </row>
    <row r="3" spans="1:6" ht="16" x14ac:dyDescent="0.2">
      <c r="A3" s="10" t="s">
        <v>73</v>
      </c>
      <c r="B3" s="11">
        <v>36239.5</v>
      </c>
      <c r="C3" s="12">
        <v>0.5</v>
      </c>
      <c r="D3" s="10">
        <v>143</v>
      </c>
    </row>
    <row r="4" spans="1:6" ht="16" x14ac:dyDescent="0.2">
      <c r="A4" s="10" t="s">
        <v>73</v>
      </c>
      <c r="B4" s="11">
        <v>36239.666666666664</v>
      </c>
      <c r="C4" s="12">
        <v>0.66669999999999996</v>
      </c>
      <c r="D4" s="10">
        <v>147</v>
      </c>
    </row>
    <row r="5" spans="1:6" ht="16" x14ac:dyDescent="0.2">
      <c r="A5" s="10" t="s">
        <v>73</v>
      </c>
      <c r="B5" s="11">
        <v>36239.75</v>
      </c>
      <c r="C5" s="12">
        <v>0.75</v>
      </c>
      <c r="D5" s="10">
        <v>132</v>
      </c>
    </row>
    <row r="6" spans="1:6" ht="16" x14ac:dyDescent="0.2">
      <c r="A6" s="10" t="s">
        <v>73</v>
      </c>
      <c r="B6" s="11">
        <v>36239.833333333336</v>
      </c>
      <c r="C6" s="12">
        <v>0.83330000000000004</v>
      </c>
      <c r="D6" s="10">
        <v>144</v>
      </c>
    </row>
    <row r="7" spans="1:6" ht="16" x14ac:dyDescent="0.2">
      <c r="A7" s="10" t="s">
        <v>73</v>
      </c>
      <c r="B7" s="11">
        <v>36239.916666666664</v>
      </c>
      <c r="C7" s="12">
        <v>0.91669999999999996</v>
      </c>
      <c r="D7" s="10">
        <v>133</v>
      </c>
    </row>
    <row r="8" spans="1:6" ht="16" x14ac:dyDescent="0.2">
      <c r="A8" s="10" t="s">
        <v>73</v>
      </c>
      <c r="B8" s="11">
        <v>36240</v>
      </c>
      <c r="C8" s="12">
        <v>1</v>
      </c>
      <c r="D8" s="10">
        <v>136</v>
      </c>
      <c r="F8" t="s">
        <v>74</v>
      </c>
    </row>
    <row r="9" spans="1:6" ht="16" x14ac:dyDescent="0.2">
      <c r="A9" s="10" t="s">
        <v>73</v>
      </c>
      <c r="B9" s="11">
        <v>36240.083333333336</v>
      </c>
      <c r="C9" s="12">
        <v>1.0832999999999999</v>
      </c>
      <c r="D9" s="10">
        <v>135</v>
      </c>
    </row>
    <row r="10" spans="1:6" ht="16" x14ac:dyDescent="0.2">
      <c r="A10" s="10" t="s">
        <v>73</v>
      </c>
      <c r="B10" s="11">
        <v>36240.166666666664</v>
      </c>
      <c r="C10" s="12">
        <v>1.1667000000000001</v>
      </c>
      <c r="D10" s="10">
        <v>140</v>
      </c>
    </row>
    <row r="11" spans="1:6" ht="16" x14ac:dyDescent="0.2">
      <c r="A11" s="10" t="s">
        <v>73</v>
      </c>
      <c r="B11" s="11">
        <v>36240.25</v>
      </c>
      <c r="C11" s="12">
        <v>1.25</v>
      </c>
      <c r="D11" s="10">
        <v>130</v>
      </c>
    </row>
    <row r="12" spans="1:6" ht="16" x14ac:dyDescent="0.2">
      <c r="A12" s="10" t="s">
        <v>73</v>
      </c>
      <c r="B12" s="11">
        <v>36240.333333333336</v>
      </c>
      <c r="C12" s="12">
        <v>1.3332999999999999</v>
      </c>
      <c r="D12" s="10">
        <v>128</v>
      </c>
    </row>
    <row r="13" spans="1:6" ht="16" x14ac:dyDescent="0.2">
      <c r="A13" s="10" t="s">
        <v>73</v>
      </c>
      <c r="B13" s="11">
        <v>36240.416666666664</v>
      </c>
      <c r="C13" s="12">
        <v>1.4167000000000001</v>
      </c>
      <c r="D13" s="10">
        <v>136</v>
      </c>
    </row>
    <row r="14" spans="1:6" ht="16" x14ac:dyDescent="0.2">
      <c r="A14" s="10" t="s">
        <v>73</v>
      </c>
      <c r="B14" s="11">
        <v>36240.5</v>
      </c>
      <c r="C14" s="12">
        <v>1.5</v>
      </c>
      <c r="D14" s="10">
        <v>145</v>
      </c>
    </row>
    <row r="15" spans="1:6" ht="16" x14ac:dyDescent="0.2">
      <c r="A15" s="10" t="s">
        <v>73</v>
      </c>
      <c r="B15" s="11">
        <v>36240.583333333336</v>
      </c>
      <c r="C15" s="12">
        <v>1.5832999999999999</v>
      </c>
      <c r="D15" s="10">
        <v>138</v>
      </c>
    </row>
    <row r="16" spans="1:6" ht="16" x14ac:dyDescent="0.2">
      <c r="A16" s="10" t="s">
        <v>73</v>
      </c>
      <c r="B16" s="11">
        <v>36240.666666666664</v>
      </c>
      <c r="C16" s="12">
        <v>1.6667000000000001</v>
      </c>
      <c r="D16" s="10">
        <v>140</v>
      </c>
    </row>
    <row r="17" spans="1:4" ht="16" x14ac:dyDescent="0.2">
      <c r="A17" s="10" t="s">
        <v>73</v>
      </c>
      <c r="B17" s="11">
        <v>36240.75</v>
      </c>
      <c r="C17" s="12">
        <v>1.75</v>
      </c>
      <c r="D17" s="10">
        <v>142</v>
      </c>
    </row>
    <row r="18" spans="1:4" ht="16" x14ac:dyDescent="0.2">
      <c r="A18" s="10" t="s">
        <v>73</v>
      </c>
      <c r="B18" s="11">
        <v>36240.833333333336</v>
      </c>
      <c r="C18" s="12">
        <v>1.8332999999999999</v>
      </c>
      <c r="D18" s="10">
        <v>124</v>
      </c>
    </row>
    <row r="19" spans="1:4" ht="16" x14ac:dyDescent="0.2">
      <c r="A19" s="10" t="s">
        <v>73</v>
      </c>
      <c r="B19" s="11">
        <v>36240.916666666664</v>
      </c>
      <c r="C19" s="12">
        <v>1.9167000000000001</v>
      </c>
      <c r="D19" s="10">
        <v>146</v>
      </c>
    </row>
    <row r="20" spans="1:4" ht="17" thickBot="1" x14ac:dyDescent="0.25">
      <c r="A20" s="10" t="s">
        <v>73</v>
      </c>
      <c r="B20" s="11">
        <v>36241</v>
      </c>
      <c r="C20" s="13">
        <v>2</v>
      </c>
      <c r="D20" s="14">
        <v>129</v>
      </c>
    </row>
    <row r="21" spans="1:4" ht="16" x14ac:dyDescent="0.2">
      <c r="A21" s="10" t="s">
        <v>73</v>
      </c>
      <c r="B21" s="11">
        <v>36241.083333333336</v>
      </c>
      <c r="C21" s="12">
        <v>2.0832999999999999</v>
      </c>
      <c r="D21" s="10">
        <v>124</v>
      </c>
    </row>
    <row r="22" spans="1:4" ht="16" x14ac:dyDescent="0.2">
      <c r="A22" s="10" t="s">
        <v>73</v>
      </c>
      <c r="B22" s="11">
        <v>36241.166666666664</v>
      </c>
      <c r="C22" s="12">
        <v>2.1667000000000001</v>
      </c>
      <c r="D22" s="10">
        <v>132</v>
      </c>
    </row>
    <row r="23" spans="1:4" ht="16" x14ac:dyDescent="0.2">
      <c r="A23" s="10" t="s">
        <v>73</v>
      </c>
      <c r="B23" s="11">
        <v>36241.25</v>
      </c>
      <c r="C23" s="12">
        <v>2.25</v>
      </c>
      <c r="D23" s="10">
        <v>134</v>
      </c>
    </row>
    <row r="24" spans="1:4" ht="16" x14ac:dyDescent="0.2">
      <c r="A24" s="10" t="s">
        <v>73</v>
      </c>
      <c r="B24" s="11">
        <v>36241.333333333336</v>
      </c>
      <c r="C24" s="12">
        <v>2.3332999999999999</v>
      </c>
      <c r="D24" s="10">
        <v>134</v>
      </c>
    </row>
    <row r="25" spans="1:4" ht="16" x14ac:dyDescent="0.2">
      <c r="A25" s="10" t="s">
        <v>73</v>
      </c>
      <c r="B25" s="11">
        <v>36241.416666666664</v>
      </c>
      <c r="C25" s="12">
        <v>2.4167000000000001</v>
      </c>
      <c r="D25" s="10">
        <v>132</v>
      </c>
    </row>
    <row r="26" spans="1:4" ht="16" x14ac:dyDescent="0.2">
      <c r="A26" s="10" t="s">
        <v>73</v>
      </c>
      <c r="B26" s="11">
        <v>36241.5</v>
      </c>
      <c r="C26" s="12">
        <v>2.5</v>
      </c>
      <c r="D26" s="10">
        <v>144</v>
      </c>
    </row>
    <row r="27" spans="1:4" ht="16" x14ac:dyDescent="0.2">
      <c r="A27" s="10" t="s">
        <v>73</v>
      </c>
      <c r="B27" s="11">
        <v>36241.583333333336</v>
      </c>
      <c r="C27" s="12">
        <v>2.5832999999999999</v>
      </c>
      <c r="D27" s="10">
        <v>142</v>
      </c>
    </row>
    <row r="28" spans="1:4" ht="16" x14ac:dyDescent="0.2">
      <c r="A28" s="10" t="s">
        <v>73</v>
      </c>
      <c r="B28" s="11">
        <v>36241.666666666664</v>
      </c>
      <c r="C28" s="12">
        <v>2.6667000000000001</v>
      </c>
      <c r="D28" s="10">
        <v>154</v>
      </c>
    </row>
    <row r="29" spans="1:4" ht="16" x14ac:dyDescent="0.2">
      <c r="A29" s="10" t="s">
        <v>73</v>
      </c>
      <c r="B29" s="11">
        <v>36241.75</v>
      </c>
      <c r="C29" s="12">
        <v>2.75</v>
      </c>
      <c r="D29" s="10">
        <v>142</v>
      </c>
    </row>
    <row r="30" spans="1:4" ht="16" x14ac:dyDescent="0.2">
      <c r="A30" s="10" t="s">
        <v>73</v>
      </c>
      <c r="B30" s="11">
        <v>36241.833333333336</v>
      </c>
      <c r="C30" s="12">
        <v>2.8332999999999999</v>
      </c>
      <c r="D30" s="10">
        <v>144</v>
      </c>
    </row>
    <row r="31" spans="1:4" ht="16" x14ac:dyDescent="0.2">
      <c r="A31" s="10" t="s">
        <v>73</v>
      </c>
      <c r="B31" s="11">
        <v>36241.916666666664</v>
      </c>
      <c r="C31" s="12">
        <v>2.9167000000000001</v>
      </c>
      <c r="D31" s="10">
        <v>122</v>
      </c>
    </row>
    <row r="32" spans="1:4" ht="16" x14ac:dyDescent="0.2">
      <c r="A32" s="10" t="s">
        <v>73</v>
      </c>
      <c r="B32" s="11">
        <v>36242</v>
      </c>
      <c r="C32" s="12">
        <v>3</v>
      </c>
      <c r="D32" s="10">
        <v>142</v>
      </c>
    </row>
    <row r="33" spans="1:4" ht="16" x14ac:dyDescent="0.2">
      <c r="A33" s="10" t="s">
        <v>73</v>
      </c>
      <c r="B33" s="11">
        <v>36242.083333333336</v>
      </c>
      <c r="C33" s="12">
        <v>3.0832999999999999</v>
      </c>
      <c r="D33" s="10">
        <v>136</v>
      </c>
    </row>
    <row r="34" spans="1:4" ht="16" x14ac:dyDescent="0.2">
      <c r="A34" s="10" t="s">
        <v>73</v>
      </c>
      <c r="B34" s="11">
        <v>36242.166666666664</v>
      </c>
      <c r="C34" s="12">
        <v>3.1667000000000001</v>
      </c>
      <c r="D34" s="10">
        <v>142</v>
      </c>
    </row>
    <row r="35" spans="1:4" ht="16" x14ac:dyDescent="0.2">
      <c r="A35" s="10" t="s">
        <v>73</v>
      </c>
      <c r="B35" s="11">
        <v>36242.25</v>
      </c>
      <c r="C35" s="12">
        <v>3.25</v>
      </c>
      <c r="D35" s="10">
        <v>138</v>
      </c>
    </row>
    <row r="36" spans="1:4" ht="16" x14ac:dyDescent="0.2">
      <c r="A36" s="10" t="s">
        <v>73</v>
      </c>
      <c r="B36" s="11">
        <v>36242.333333333336</v>
      </c>
      <c r="C36" s="12">
        <v>3.3332999999999999</v>
      </c>
      <c r="D36" s="10">
        <v>163</v>
      </c>
    </row>
    <row r="37" spans="1:4" ht="16" x14ac:dyDescent="0.2">
      <c r="A37" s="10" t="s">
        <v>73</v>
      </c>
      <c r="B37" s="11">
        <v>36242.5</v>
      </c>
      <c r="C37" s="12">
        <v>3.5</v>
      </c>
      <c r="D37" s="10">
        <v>135</v>
      </c>
    </row>
    <row r="38" spans="1:4" ht="16" x14ac:dyDescent="0.2">
      <c r="A38" s="10" t="s">
        <v>73</v>
      </c>
      <c r="B38" s="11">
        <v>36242.583333333336</v>
      </c>
      <c r="C38" s="12">
        <v>3.5832999999999999</v>
      </c>
      <c r="D38" s="10">
        <v>135</v>
      </c>
    </row>
    <row r="39" spans="1:4" ht="16" x14ac:dyDescent="0.2">
      <c r="A39" s="10" t="s">
        <v>73</v>
      </c>
      <c r="B39" s="11">
        <v>36242.666666666664</v>
      </c>
      <c r="C39" s="12">
        <v>3.6667000000000001</v>
      </c>
      <c r="D39" s="10">
        <v>157</v>
      </c>
    </row>
    <row r="40" spans="1:4" ht="16" x14ac:dyDescent="0.2">
      <c r="A40" s="10" t="s">
        <v>73</v>
      </c>
      <c r="B40" s="11">
        <v>36242.75</v>
      </c>
      <c r="C40" s="12">
        <v>3.75</v>
      </c>
      <c r="D40" s="10">
        <v>149</v>
      </c>
    </row>
    <row r="41" spans="1:4" ht="16" x14ac:dyDescent="0.2">
      <c r="A41" s="10" t="s">
        <v>73</v>
      </c>
      <c r="B41" s="11">
        <v>36242.833333333336</v>
      </c>
      <c r="C41" s="12">
        <v>3.8332999999999999</v>
      </c>
      <c r="D41" s="10">
        <v>127</v>
      </c>
    </row>
    <row r="42" spans="1:4" ht="16" x14ac:dyDescent="0.2">
      <c r="A42" s="10" t="s">
        <v>73</v>
      </c>
      <c r="B42" s="11">
        <v>36242.916666666664</v>
      </c>
      <c r="C42" s="12">
        <v>3.9167000000000001</v>
      </c>
      <c r="D42" s="10">
        <v>160</v>
      </c>
    </row>
    <row r="43" spans="1:4" ht="17" thickBot="1" x14ac:dyDescent="0.25">
      <c r="A43" s="10" t="s">
        <v>73</v>
      </c>
      <c r="B43" s="11">
        <v>36243</v>
      </c>
      <c r="C43" s="13">
        <v>4</v>
      </c>
      <c r="D43" s="14">
        <v>153</v>
      </c>
    </row>
    <row r="44" spans="1:4" ht="16" x14ac:dyDescent="0.2">
      <c r="A44" s="10" t="s">
        <v>73</v>
      </c>
      <c r="B44" s="11">
        <v>36243.083333333336</v>
      </c>
      <c r="C44" s="12">
        <v>4.0833000000000004</v>
      </c>
      <c r="D44" s="10">
        <v>137</v>
      </c>
    </row>
    <row r="45" spans="1:4" ht="16" x14ac:dyDescent="0.2">
      <c r="A45" s="10" t="s">
        <v>73</v>
      </c>
      <c r="B45" s="11">
        <v>36243.166666666664</v>
      </c>
      <c r="C45" s="12">
        <v>4.1666999999999996</v>
      </c>
      <c r="D45" s="10">
        <v>133</v>
      </c>
    </row>
    <row r="46" spans="1:4" ht="16" x14ac:dyDescent="0.2">
      <c r="A46" s="10" t="s">
        <v>73</v>
      </c>
      <c r="B46" s="11">
        <v>36243.25</v>
      </c>
      <c r="C46" s="12">
        <v>4.25</v>
      </c>
      <c r="D46" s="10">
        <v>147</v>
      </c>
    </row>
    <row r="47" spans="1:4" ht="16" x14ac:dyDescent="0.2">
      <c r="A47" s="10" t="s">
        <v>73</v>
      </c>
      <c r="B47" s="11">
        <v>36243.333333333336</v>
      </c>
      <c r="C47" s="12">
        <v>4.3333000000000004</v>
      </c>
      <c r="D47" s="10">
        <v>152</v>
      </c>
    </row>
    <row r="48" spans="1:4" ht="16" x14ac:dyDescent="0.2">
      <c r="A48" s="10" t="s">
        <v>73</v>
      </c>
      <c r="B48" s="11">
        <v>36243.458333333336</v>
      </c>
      <c r="C48" s="12">
        <v>4.4583000000000004</v>
      </c>
      <c r="D48" s="10">
        <v>147</v>
      </c>
    </row>
    <row r="49" spans="1:4" ht="16" x14ac:dyDescent="0.2">
      <c r="A49" s="10" t="s">
        <v>73</v>
      </c>
      <c r="B49" s="11">
        <v>36243.583333333336</v>
      </c>
      <c r="C49" s="12">
        <v>4.5833000000000004</v>
      </c>
      <c r="D49" s="10">
        <v>160</v>
      </c>
    </row>
    <row r="50" spans="1:4" ht="16" x14ac:dyDescent="0.2">
      <c r="A50" s="10" t="s">
        <v>73</v>
      </c>
      <c r="B50" s="11">
        <v>36243.708333333336</v>
      </c>
      <c r="C50" s="12">
        <v>4.7083000000000004</v>
      </c>
      <c r="D50" s="10">
        <v>152</v>
      </c>
    </row>
    <row r="51" spans="1:4" ht="16" x14ac:dyDescent="0.2">
      <c r="A51" s="10" t="s">
        <v>73</v>
      </c>
      <c r="B51" s="11">
        <v>36243.833333333336</v>
      </c>
      <c r="C51" s="12">
        <v>4.8333000000000004</v>
      </c>
      <c r="D51" s="10">
        <v>147</v>
      </c>
    </row>
    <row r="52" spans="1:4" ht="16" x14ac:dyDescent="0.2">
      <c r="A52" s="10" t="s">
        <v>73</v>
      </c>
      <c r="B52" s="11">
        <v>36243.958333333336</v>
      </c>
      <c r="C52" s="12">
        <v>4.9583000000000004</v>
      </c>
      <c r="D52" s="10">
        <v>155</v>
      </c>
    </row>
    <row r="53" spans="1:4" ht="16" x14ac:dyDescent="0.2">
      <c r="A53" s="10" t="s">
        <v>73</v>
      </c>
      <c r="B53" s="11">
        <v>36244.083333333336</v>
      </c>
      <c r="C53" s="12">
        <v>5.0833000000000004</v>
      </c>
      <c r="D53" s="10">
        <v>140</v>
      </c>
    </row>
    <row r="54" spans="1:4" ht="16" x14ac:dyDescent="0.2">
      <c r="A54" s="10" t="s">
        <v>73</v>
      </c>
      <c r="B54" s="11">
        <v>36244.208333333336</v>
      </c>
      <c r="C54" s="12">
        <v>5.2083000000000004</v>
      </c>
      <c r="D54" s="10">
        <v>140</v>
      </c>
    </row>
    <row r="55" spans="1:4" ht="16" x14ac:dyDescent="0.2">
      <c r="A55" s="10" t="s">
        <v>73</v>
      </c>
      <c r="B55" s="11">
        <v>36244.333333333336</v>
      </c>
      <c r="C55" s="12">
        <v>5.3333000000000004</v>
      </c>
      <c r="D55" s="10">
        <v>130</v>
      </c>
    </row>
    <row r="56" spans="1:4" ht="16" x14ac:dyDescent="0.2">
      <c r="A56" s="10" t="s">
        <v>73</v>
      </c>
      <c r="B56" s="11">
        <v>36244.458333333336</v>
      </c>
      <c r="C56" s="12">
        <v>5.4583000000000004</v>
      </c>
      <c r="D56" s="10">
        <v>134</v>
      </c>
    </row>
    <row r="57" spans="1:4" ht="16" x14ac:dyDescent="0.2">
      <c r="A57" s="10" t="s">
        <v>73</v>
      </c>
      <c r="B57" s="11">
        <v>36244.583333333336</v>
      </c>
      <c r="C57" s="12">
        <v>5.5833000000000004</v>
      </c>
      <c r="D57" s="10">
        <v>120</v>
      </c>
    </row>
    <row r="58" spans="1:4" ht="16" x14ac:dyDescent="0.2">
      <c r="A58" s="10" t="s">
        <v>73</v>
      </c>
      <c r="B58" s="11">
        <v>36244.666666666664</v>
      </c>
      <c r="C58" s="12">
        <v>5.6666999999999996</v>
      </c>
      <c r="D58" s="10">
        <v>144</v>
      </c>
    </row>
    <row r="59" spans="1:4" ht="16" x14ac:dyDescent="0.2">
      <c r="A59" s="10" t="s">
        <v>73</v>
      </c>
      <c r="B59" s="11">
        <v>36244.791666666664</v>
      </c>
      <c r="C59" s="12">
        <v>5.7916999999999996</v>
      </c>
      <c r="D59" s="10">
        <v>126</v>
      </c>
    </row>
    <row r="60" spans="1:4" ht="17" thickBot="1" x14ac:dyDescent="0.25">
      <c r="A60" s="10" t="s">
        <v>73</v>
      </c>
      <c r="B60" s="11">
        <v>36244.916666666664</v>
      </c>
      <c r="C60" s="13">
        <v>5.9166999999999996</v>
      </c>
      <c r="D60" s="14">
        <v>138</v>
      </c>
    </row>
    <row r="61" spans="1:4" ht="16" x14ac:dyDescent="0.2">
      <c r="A61" s="10" t="s">
        <v>73</v>
      </c>
      <c r="B61" s="11">
        <v>36245.041666666664</v>
      </c>
      <c r="C61" s="12">
        <v>6.0416999999999996</v>
      </c>
      <c r="D61" s="10">
        <v>134</v>
      </c>
    </row>
    <row r="62" spans="1:4" ht="16" x14ac:dyDescent="0.2">
      <c r="A62" s="10" t="s">
        <v>73</v>
      </c>
      <c r="B62" s="11">
        <v>36245.166666666664</v>
      </c>
      <c r="C62" s="12">
        <v>6.1666999999999996</v>
      </c>
      <c r="D62" s="10">
        <v>127</v>
      </c>
    </row>
    <row r="63" spans="1:4" ht="16" x14ac:dyDescent="0.2">
      <c r="A63" s="10" t="s">
        <v>73</v>
      </c>
      <c r="B63" s="11">
        <v>36245.291666666664</v>
      </c>
      <c r="C63" s="12">
        <v>6.2916999999999996</v>
      </c>
      <c r="D63" s="10">
        <v>151</v>
      </c>
    </row>
    <row r="64" spans="1:4" ht="16" x14ac:dyDescent="0.2">
      <c r="A64" s="10" t="s">
        <v>73</v>
      </c>
      <c r="B64" s="11">
        <v>36245.416666666664</v>
      </c>
      <c r="C64" s="12">
        <v>6.4166999999999996</v>
      </c>
      <c r="D64" s="10">
        <v>130</v>
      </c>
    </row>
    <row r="65" spans="1:4" ht="16" x14ac:dyDescent="0.2">
      <c r="A65" s="10" t="s">
        <v>73</v>
      </c>
      <c r="B65" s="11">
        <v>36245.541666666664</v>
      </c>
      <c r="C65" s="12">
        <v>6.5416999999999996</v>
      </c>
      <c r="D65" s="10">
        <v>145</v>
      </c>
    </row>
    <row r="66" spans="1:4" ht="16" x14ac:dyDescent="0.2">
      <c r="A66" s="10" t="s">
        <v>73</v>
      </c>
      <c r="B66" s="11">
        <v>36245.666666666664</v>
      </c>
      <c r="C66" s="12">
        <v>6.6666999999999996</v>
      </c>
      <c r="D66" s="10">
        <v>134</v>
      </c>
    </row>
    <row r="67" spans="1:4" ht="16" x14ac:dyDescent="0.2">
      <c r="A67" s="10" t="s">
        <v>73</v>
      </c>
      <c r="B67" s="11">
        <v>36245.791666666664</v>
      </c>
      <c r="C67" s="12">
        <v>6.7916999999999996</v>
      </c>
      <c r="D67" s="10">
        <v>148</v>
      </c>
    </row>
    <row r="68" spans="1:4" ht="16" x14ac:dyDescent="0.2">
      <c r="A68" s="10" t="s">
        <v>73</v>
      </c>
      <c r="B68" s="11">
        <v>36246.041666666664</v>
      </c>
      <c r="C68" s="12">
        <v>7.0416999999999996</v>
      </c>
      <c r="D68" s="10">
        <v>140</v>
      </c>
    </row>
    <row r="69" spans="1:4" ht="16" x14ac:dyDescent="0.2">
      <c r="A69" s="10" t="s">
        <v>73</v>
      </c>
      <c r="B69" s="11">
        <v>36246.166666666664</v>
      </c>
      <c r="C69" s="12">
        <v>7.1666999999999996</v>
      </c>
      <c r="D69" s="10">
        <v>148</v>
      </c>
    </row>
    <row r="70" spans="1:4" ht="16" x14ac:dyDescent="0.2">
      <c r="A70" s="10" t="s">
        <v>73</v>
      </c>
      <c r="B70" s="11">
        <v>36246.291666666664</v>
      </c>
      <c r="C70" s="12">
        <v>7.2916999999999996</v>
      </c>
      <c r="D70" s="10">
        <v>144</v>
      </c>
    </row>
    <row r="71" spans="1:4" ht="16" x14ac:dyDescent="0.2">
      <c r="A71" s="10" t="s">
        <v>73</v>
      </c>
      <c r="B71" s="11">
        <v>36246.416666666664</v>
      </c>
      <c r="C71" s="12">
        <v>7.4166999999999996</v>
      </c>
      <c r="D71" s="10">
        <v>153</v>
      </c>
    </row>
    <row r="72" spans="1:4" ht="16" x14ac:dyDescent="0.2">
      <c r="A72" s="10" t="s">
        <v>73</v>
      </c>
      <c r="B72" s="11">
        <v>36246.541666666664</v>
      </c>
      <c r="C72" s="12">
        <v>7.5416999999999996</v>
      </c>
      <c r="D72" s="10">
        <v>145</v>
      </c>
    </row>
    <row r="73" spans="1:4" ht="16" x14ac:dyDescent="0.2">
      <c r="A73" s="10" t="s">
        <v>73</v>
      </c>
      <c r="B73" s="11">
        <v>36246.666666666664</v>
      </c>
      <c r="C73" s="12">
        <v>7.6666999999999996</v>
      </c>
      <c r="D73" s="10">
        <v>137</v>
      </c>
    </row>
    <row r="74" spans="1:4" ht="17" thickBot="1" x14ac:dyDescent="0.25">
      <c r="A74" s="10" t="s">
        <v>73</v>
      </c>
      <c r="B74" s="11">
        <v>36246.916666666664</v>
      </c>
      <c r="C74" s="13">
        <v>7.9166999999999996</v>
      </c>
      <c r="D74" s="14">
        <v>145</v>
      </c>
    </row>
    <row r="75" spans="1:4" ht="16" x14ac:dyDescent="0.2">
      <c r="A75" s="10" t="s">
        <v>73</v>
      </c>
      <c r="B75" s="11">
        <v>36247.166666666664</v>
      </c>
      <c r="C75" s="12">
        <v>8.1667000000000005</v>
      </c>
      <c r="D75" s="10">
        <v>154</v>
      </c>
    </row>
    <row r="76" spans="1:4" ht="16" x14ac:dyDescent="0.2">
      <c r="A76" s="10" t="s">
        <v>73</v>
      </c>
      <c r="B76" s="11">
        <v>36247.416666666664</v>
      </c>
      <c r="C76" s="12">
        <v>8.4167000000000005</v>
      </c>
      <c r="D76" s="10">
        <v>166</v>
      </c>
    </row>
    <row r="77" spans="1:4" ht="16" x14ac:dyDescent="0.2">
      <c r="A77" s="10" t="s">
        <v>73</v>
      </c>
      <c r="B77" s="11">
        <v>36247.666666666664</v>
      </c>
      <c r="C77" s="12">
        <v>8.6667000000000005</v>
      </c>
      <c r="D77" s="10">
        <v>153</v>
      </c>
    </row>
    <row r="78" spans="1:4" ht="16" x14ac:dyDescent="0.2">
      <c r="A78" s="10" t="s">
        <v>73</v>
      </c>
      <c r="B78" s="11">
        <v>36247.916666666664</v>
      </c>
      <c r="C78" s="12">
        <v>8.9167000000000005</v>
      </c>
      <c r="D78" s="10">
        <v>158</v>
      </c>
    </row>
    <row r="79" spans="1:4" ht="16" x14ac:dyDescent="0.2">
      <c r="A79" s="10" t="s">
        <v>73</v>
      </c>
      <c r="B79" s="11">
        <v>36248.166666666664</v>
      </c>
      <c r="C79" s="12">
        <v>9.1667000000000005</v>
      </c>
      <c r="D79" s="10">
        <v>164</v>
      </c>
    </row>
    <row r="80" spans="1:4" ht="16" x14ac:dyDescent="0.2">
      <c r="A80" s="10" t="s">
        <v>73</v>
      </c>
      <c r="B80" s="11">
        <v>36248.416666666664</v>
      </c>
      <c r="C80" s="12">
        <v>9.4167000000000005</v>
      </c>
      <c r="D80" s="10">
        <v>163</v>
      </c>
    </row>
    <row r="81" spans="1:4" ht="17" thickBot="1" x14ac:dyDescent="0.25">
      <c r="A81" s="10" t="s">
        <v>73</v>
      </c>
      <c r="B81" s="11">
        <v>36248.666666666664</v>
      </c>
      <c r="C81" s="13">
        <v>9.6667000000000005</v>
      </c>
      <c r="D81" s="14">
        <v>146</v>
      </c>
    </row>
    <row r="82" spans="1:4" ht="16" x14ac:dyDescent="0.2">
      <c r="A82" s="10" t="s">
        <v>73</v>
      </c>
      <c r="B82" s="11">
        <v>36249.166666666664</v>
      </c>
      <c r="C82" s="12">
        <v>10.166700000000001</v>
      </c>
      <c r="D82" s="10">
        <v>142</v>
      </c>
    </row>
    <row r="83" spans="1:4" ht="16" x14ac:dyDescent="0.2">
      <c r="A83" s="10" t="s">
        <v>73</v>
      </c>
      <c r="B83" s="11">
        <v>36249.416666666664</v>
      </c>
      <c r="C83" s="12">
        <v>10.416700000000001</v>
      </c>
      <c r="D83" s="10">
        <v>148</v>
      </c>
    </row>
    <row r="84" spans="1:4" ht="16" x14ac:dyDescent="0.2">
      <c r="A84" s="10" t="s">
        <v>73</v>
      </c>
      <c r="B84" s="11">
        <v>36249.666666666664</v>
      </c>
      <c r="C84" s="12">
        <v>10.666700000000001</v>
      </c>
      <c r="D84" s="10">
        <v>151</v>
      </c>
    </row>
    <row r="85" spans="1:4" ht="16" x14ac:dyDescent="0.2">
      <c r="A85" s="10" t="s">
        <v>73</v>
      </c>
      <c r="B85" s="11">
        <v>36249.916666666664</v>
      </c>
      <c r="C85" s="12">
        <v>10.916700000000001</v>
      </c>
      <c r="D85" s="10">
        <v>148</v>
      </c>
    </row>
    <row r="86" spans="1:4" ht="16" x14ac:dyDescent="0.2">
      <c r="A86" s="10" t="s">
        <v>73</v>
      </c>
      <c r="B86" s="11">
        <v>36250.166666666664</v>
      </c>
      <c r="C86" s="12">
        <v>11.166700000000001</v>
      </c>
      <c r="D86" s="10">
        <v>151</v>
      </c>
    </row>
    <row r="87" spans="1:4" ht="16" x14ac:dyDescent="0.2">
      <c r="A87" s="10" t="s">
        <v>73</v>
      </c>
      <c r="B87" s="11">
        <v>36250.416666666664</v>
      </c>
      <c r="C87" s="12">
        <v>11.416700000000001</v>
      </c>
      <c r="D87" s="10">
        <v>150</v>
      </c>
    </row>
    <row r="88" spans="1:4" ht="16" x14ac:dyDescent="0.2">
      <c r="A88" s="10" t="s">
        <v>73</v>
      </c>
      <c r="B88" s="11">
        <v>36250.666666666664</v>
      </c>
      <c r="C88" s="12">
        <v>11.666700000000001</v>
      </c>
      <c r="D88" s="10">
        <v>138</v>
      </c>
    </row>
    <row r="89" spans="1:4" ht="17" thickBot="1" x14ac:dyDescent="0.25">
      <c r="A89" s="10" t="s">
        <v>73</v>
      </c>
      <c r="B89" s="11">
        <v>36250.916666666664</v>
      </c>
      <c r="C89" s="13">
        <v>11.916700000000001</v>
      </c>
      <c r="D89" s="14">
        <v>138</v>
      </c>
    </row>
    <row r="90" spans="1:4" ht="16" x14ac:dyDescent="0.2">
      <c r="A90" s="10" t="s">
        <v>73</v>
      </c>
      <c r="B90" s="11">
        <v>36251.166666666664</v>
      </c>
      <c r="C90" s="12">
        <v>12.166700000000001</v>
      </c>
      <c r="D90" s="10">
        <v>141</v>
      </c>
    </row>
    <row r="91" spans="1:4" ht="16" x14ac:dyDescent="0.2">
      <c r="A91" s="10" t="s">
        <v>73</v>
      </c>
      <c r="B91" s="11">
        <v>36251.416666666664</v>
      </c>
      <c r="C91" s="12">
        <v>12.416700000000001</v>
      </c>
      <c r="D91" s="10">
        <v>138</v>
      </c>
    </row>
    <row r="92" spans="1:4" ht="16" x14ac:dyDescent="0.2">
      <c r="A92" s="10" t="s">
        <v>73</v>
      </c>
      <c r="B92" s="11">
        <v>36251.666666666664</v>
      </c>
      <c r="C92" s="12">
        <v>12.666700000000001</v>
      </c>
      <c r="D92" s="10">
        <v>130</v>
      </c>
    </row>
    <row r="93" spans="1:4" ht="16" x14ac:dyDescent="0.2">
      <c r="A93" s="10" t="s">
        <v>73</v>
      </c>
      <c r="B93" s="11">
        <v>36251.916666666664</v>
      </c>
      <c r="C93" s="12">
        <v>12.916700000000001</v>
      </c>
      <c r="D93" s="10">
        <v>132</v>
      </c>
    </row>
    <row r="94" spans="1:4" ht="16" x14ac:dyDescent="0.2">
      <c r="A94" s="10" t="s">
        <v>73</v>
      </c>
      <c r="B94" s="11">
        <v>36252.416666666664</v>
      </c>
      <c r="C94" s="12">
        <v>13.416700000000001</v>
      </c>
      <c r="D94" s="10">
        <v>156</v>
      </c>
    </row>
    <row r="95" spans="1:4" ht="16" x14ac:dyDescent="0.2">
      <c r="A95" s="10" t="s">
        <v>73</v>
      </c>
      <c r="B95" s="11">
        <v>36252.666666666664</v>
      </c>
      <c r="C95" s="12">
        <v>13.666700000000001</v>
      </c>
      <c r="D95" s="10">
        <v>136</v>
      </c>
    </row>
    <row r="96" spans="1:4" ht="17" thickBot="1" x14ac:dyDescent="0.25">
      <c r="A96" s="10" t="s">
        <v>73</v>
      </c>
      <c r="B96" s="11">
        <v>36252.916666666664</v>
      </c>
      <c r="C96" s="13">
        <v>13.916700000000001</v>
      </c>
      <c r="D96" s="14">
        <v>138</v>
      </c>
    </row>
    <row r="97" spans="1:4" ht="16" x14ac:dyDescent="0.2">
      <c r="A97" s="10" t="s">
        <v>73</v>
      </c>
      <c r="B97" s="11">
        <v>36253.166666666664</v>
      </c>
      <c r="C97" s="12">
        <v>14.166700000000001</v>
      </c>
      <c r="D97" s="10">
        <v>154</v>
      </c>
    </row>
    <row r="98" spans="1:4" ht="16" x14ac:dyDescent="0.2">
      <c r="A98" s="10" t="s">
        <v>73</v>
      </c>
      <c r="B98" s="11">
        <v>36253.416666666664</v>
      </c>
      <c r="C98" s="12">
        <v>14.416700000000001</v>
      </c>
      <c r="D98" s="10">
        <v>145</v>
      </c>
    </row>
    <row r="99" spans="1:4" ht="16" x14ac:dyDescent="0.2">
      <c r="A99" s="10" t="s">
        <v>73</v>
      </c>
      <c r="B99" s="11">
        <v>36253.666666666664</v>
      </c>
      <c r="C99" s="12">
        <v>14.666700000000001</v>
      </c>
      <c r="D99" s="10">
        <v>138</v>
      </c>
    </row>
    <row r="100" spans="1:4" ht="16" x14ac:dyDescent="0.2">
      <c r="A100" s="10" t="s">
        <v>73</v>
      </c>
      <c r="B100" s="11">
        <v>36253.916666666664</v>
      </c>
      <c r="C100" s="12">
        <v>14.916700000000001</v>
      </c>
      <c r="D100" s="10">
        <v>142</v>
      </c>
    </row>
    <row r="101" spans="1:4" ht="16" x14ac:dyDescent="0.2">
      <c r="A101" s="10" t="s">
        <v>73</v>
      </c>
      <c r="B101" s="11">
        <v>36254.166666666664</v>
      </c>
      <c r="C101" s="12">
        <v>15.166700000000001</v>
      </c>
      <c r="D101" s="10">
        <v>166</v>
      </c>
    </row>
    <row r="102" spans="1:4" ht="16" x14ac:dyDescent="0.2">
      <c r="A102" s="10" t="s">
        <v>73</v>
      </c>
      <c r="B102" s="11">
        <v>36254.416666666664</v>
      </c>
      <c r="C102" s="12">
        <v>15.416700000000001</v>
      </c>
      <c r="D102" s="10">
        <v>141</v>
      </c>
    </row>
    <row r="103" spans="1:4" ht="16" x14ac:dyDescent="0.2">
      <c r="A103" s="10" t="s">
        <v>73</v>
      </c>
      <c r="B103" s="11">
        <v>36254.666666666664</v>
      </c>
      <c r="C103" s="12">
        <v>15.666700000000001</v>
      </c>
      <c r="D103" s="10">
        <v>144</v>
      </c>
    </row>
    <row r="104" spans="1:4" ht="16" x14ac:dyDescent="0.2">
      <c r="A104" s="10" t="s">
        <v>73</v>
      </c>
      <c r="B104" s="11">
        <v>36254.791666666664</v>
      </c>
      <c r="C104" s="12">
        <v>15.791700000000001</v>
      </c>
      <c r="D104" s="10">
        <v>140</v>
      </c>
    </row>
    <row r="105" spans="1:4" ht="17" thickBot="1" x14ac:dyDescent="0.25">
      <c r="A105" s="10" t="s">
        <v>73</v>
      </c>
      <c r="B105" s="11">
        <v>36254.916666666664</v>
      </c>
      <c r="C105" s="13">
        <v>15.916700000000001</v>
      </c>
      <c r="D105" s="14">
        <v>142</v>
      </c>
    </row>
    <row r="106" spans="1:4" ht="16" x14ac:dyDescent="0.2">
      <c r="A106" s="10" t="s">
        <v>73</v>
      </c>
      <c r="B106" s="11">
        <v>36255.166666666664</v>
      </c>
      <c r="C106" s="12">
        <v>16.166699999999999</v>
      </c>
      <c r="D106" s="10">
        <v>159</v>
      </c>
    </row>
    <row r="107" spans="1:4" ht="16" x14ac:dyDescent="0.2">
      <c r="A107" s="10" t="s">
        <v>73</v>
      </c>
      <c r="B107" s="11">
        <v>36255.416666666664</v>
      </c>
      <c r="C107" s="12">
        <v>16.416699999999999</v>
      </c>
      <c r="D107" s="10">
        <v>157</v>
      </c>
    </row>
    <row r="108" spans="1:4" ht="16" x14ac:dyDescent="0.2">
      <c r="A108" s="10" t="s">
        <v>73</v>
      </c>
      <c r="B108" s="11">
        <v>36255.666666666664</v>
      </c>
      <c r="C108" s="12">
        <v>16.666699999999999</v>
      </c>
      <c r="D108" s="10">
        <v>140</v>
      </c>
    </row>
    <row r="109" spans="1:4" ht="16" x14ac:dyDescent="0.2">
      <c r="A109" s="10" t="s">
        <v>73</v>
      </c>
      <c r="B109" s="11">
        <v>36255.916666666664</v>
      </c>
      <c r="C109" s="12">
        <v>16.916699999999999</v>
      </c>
      <c r="D109" s="10">
        <v>146</v>
      </c>
    </row>
    <row r="110" spans="1:4" ht="16" x14ac:dyDescent="0.2">
      <c r="A110" s="10" t="s">
        <v>73</v>
      </c>
      <c r="B110" s="11">
        <v>36256.166666666664</v>
      </c>
      <c r="C110" s="12">
        <v>17.166699999999999</v>
      </c>
      <c r="D110" s="10">
        <v>137</v>
      </c>
    </row>
    <row r="111" spans="1:4" ht="16" x14ac:dyDescent="0.2">
      <c r="A111" s="10" t="s">
        <v>73</v>
      </c>
      <c r="B111" s="11">
        <v>36256.541666666664</v>
      </c>
      <c r="C111" s="12">
        <v>17.541699999999999</v>
      </c>
      <c r="D111" s="10">
        <v>133</v>
      </c>
    </row>
    <row r="112" spans="1:4" ht="17" thickBot="1" x14ac:dyDescent="0.25">
      <c r="A112" s="10" t="s">
        <v>73</v>
      </c>
      <c r="B112" s="11">
        <v>36256.666666666664</v>
      </c>
      <c r="C112" s="13">
        <v>17.666699999999999</v>
      </c>
      <c r="D112" s="14">
        <v>126</v>
      </c>
    </row>
    <row r="113" spans="1:4" ht="16" x14ac:dyDescent="0.2">
      <c r="A113" s="10" t="s">
        <v>73</v>
      </c>
      <c r="B113" s="11">
        <v>36257.041666666664</v>
      </c>
      <c r="C113" s="12">
        <v>18.041699999999999</v>
      </c>
      <c r="D113" s="10">
        <v>128</v>
      </c>
    </row>
    <row r="114" spans="1:4" ht="16" x14ac:dyDescent="0.2">
      <c r="A114" s="10" t="s">
        <v>73</v>
      </c>
      <c r="B114" s="11">
        <v>36257.416666666664</v>
      </c>
      <c r="C114" s="12">
        <v>18.416699999999999</v>
      </c>
      <c r="D114" s="10">
        <v>145</v>
      </c>
    </row>
    <row r="115" spans="1:4" ht="16" x14ac:dyDescent="0.2">
      <c r="A115" s="10" t="s">
        <v>73</v>
      </c>
      <c r="B115" s="11">
        <v>36257.666666666664</v>
      </c>
      <c r="C115" s="12">
        <v>18.666699999999999</v>
      </c>
      <c r="D115" s="10">
        <v>143</v>
      </c>
    </row>
    <row r="116" spans="1:4" ht="16" x14ac:dyDescent="0.2">
      <c r="A116" s="10" t="s">
        <v>73</v>
      </c>
      <c r="B116" s="11">
        <v>36258.041666666664</v>
      </c>
      <c r="C116" s="12">
        <v>19.041699999999999</v>
      </c>
      <c r="D116" s="10">
        <v>144</v>
      </c>
    </row>
    <row r="117" spans="1:4" ht="16" x14ac:dyDescent="0.2">
      <c r="A117" s="10" t="s">
        <v>73</v>
      </c>
      <c r="B117" s="11">
        <v>36258.416666666664</v>
      </c>
      <c r="C117" s="12">
        <v>19.416699999999999</v>
      </c>
      <c r="D117" s="10">
        <v>145</v>
      </c>
    </row>
    <row r="118" spans="1:4" ht="17" thickBot="1" x14ac:dyDescent="0.25">
      <c r="A118" s="10" t="s">
        <v>73</v>
      </c>
      <c r="B118" s="11">
        <v>36258.666666666664</v>
      </c>
      <c r="C118" s="13">
        <v>19.666699999999999</v>
      </c>
      <c r="D118" s="14">
        <v>144</v>
      </c>
    </row>
    <row r="119" spans="1:4" ht="16" x14ac:dyDescent="0.2">
      <c r="A119" s="10" t="s">
        <v>73</v>
      </c>
      <c r="B119" s="11">
        <v>36259.041666666664</v>
      </c>
      <c r="C119" s="12">
        <v>20.041699999999999</v>
      </c>
      <c r="D119" s="10">
        <v>134</v>
      </c>
    </row>
    <row r="120" spans="1:4" ht="16" x14ac:dyDescent="0.2">
      <c r="A120" s="10" t="s">
        <v>73</v>
      </c>
      <c r="B120" s="11">
        <v>36259.416666666664</v>
      </c>
      <c r="C120" s="12">
        <v>20.416699999999999</v>
      </c>
      <c r="D120" s="10">
        <v>142</v>
      </c>
    </row>
    <row r="121" spans="1:4" ht="16" x14ac:dyDescent="0.2">
      <c r="A121" s="10" t="s">
        <v>73</v>
      </c>
      <c r="B121" s="11">
        <v>36259.666666666664</v>
      </c>
      <c r="C121" s="12">
        <v>20.666699999999999</v>
      </c>
      <c r="D121" s="10">
        <v>146</v>
      </c>
    </row>
    <row r="122" spans="1:4" ht="16" x14ac:dyDescent="0.2">
      <c r="A122" s="10" t="s">
        <v>73</v>
      </c>
      <c r="B122" s="11">
        <v>36260.041666666664</v>
      </c>
      <c r="C122" s="12">
        <v>21.041699999999999</v>
      </c>
      <c r="D122" s="10">
        <v>145</v>
      </c>
    </row>
    <row r="123" spans="1:4" ht="16" x14ac:dyDescent="0.2">
      <c r="A123" s="10" t="s">
        <v>73</v>
      </c>
      <c r="B123" s="11">
        <v>36260.416666666664</v>
      </c>
      <c r="C123" s="12">
        <v>21.416699999999999</v>
      </c>
      <c r="D123" s="10">
        <v>136</v>
      </c>
    </row>
    <row r="124" spans="1:4" ht="17" thickBot="1" x14ac:dyDescent="0.25">
      <c r="A124" s="10" t="s">
        <v>73</v>
      </c>
      <c r="B124" s="11">
        <v>36260.666666666664</v>
      </c>
      <c r="C124" s="13">
        <v>21.666699999999999</v>
      </c>
      <c r="D124" s="14">
        <v>140</v>
      </c>
    </row>
    <row r="125" spans="1:4" ht="16" x14ac:dyDescent="0.2">
      <c r="A125" s="10" t="s">
        <v>73</v>
      </c>
      <c r="B125" s="11">
        <v>36261.041666666664</v>
      </c>
      <c r="C125" s="12">
        <v>22.041699999999999</v>
      </c>
      <c r="D125" s="10">
        <v>148</v>
      </c>
    </row>
    <row r="126" spans="1:4" ht="16" x14ac:dyDescent="0.2">
      <c r="A126" s="10" t="s">
        <v>73</v>
      </c>
      <c r="B126" s="11">
        <v>36261.416666666664</v>
      </c>
      <c r="C126" s="12">
        <v>22.416699999999999</v>
      </c>
      <c r="D126" s="10">
        <v>144</v>
      </c>
    </row>
    <row r="127" spans="1:4" ht="16" x14ac:dyDescent="0.2">
      <c r="A127" s="10" t="s">
        <v>73</v>
      </c>
      <c r="B127" s="11">
        <v>36261.666666666664</v>
      </c>
      <c r="C127" s="12">
        <v>22.666699999999999</v>
      </c>
      <c r="D127" s="10">
        <v>142</v>
      </c>
    </row>
    <row r="128" spans="1:4" ht="16" x14ac:dyDescent="0.2">
      <c r="A128" s="10" t="s">
        <v>73</v>
      </c>
      <c r="B128" s="11">
        <v>36262.041666666664</v>
      </c>
      <c r="C128" s="12">
        <v>23.041699999999999</v>
      </c>
      <c r="D128" s="10">
        <v>142</v>
      </c>
    </row>
    <row r="129" spans="1:4" ht="16" x14ac:dyDescent="0.2">
      <c r="A129" s="10" t="s">
        <v>73</v>
      </c>
      <c r="B129" s="11">
        <v>36262.416666666664</v>
      </c>
      <c r="C129" s="12">
        <v>23.416699999999999</v>
      </c>
      <c r="D129" s="10">
        <v>145</v>
      </c>
    </row>
    <row r="130" spans="1:4" ht="17" thickBot="1" x14ac:dyDescent="0.25">
      <c r="A130" s="10" t="s">
        <v>73</v>
      </c>
      <c r="B130" s="11">
        <v>36262.666666666664</v>
      </c>
      <c r="C130" s="13">
        <v>23.666699999999999</v>
      </c>
      <c r="D130" s="14">
        <v>140</v>
      </c>
    </row>
    <row r="131" spans="1:4" ht="16" x14ac:dyDescent="0.2">
      <c r="A131" s="10" t="s">
        <v>73</v>
      </c>
      <c r="B131" s="11">
        <v>36263.041666666664</v>
      </c>
      <c r="C131" s="12">
        <v>24.041699999999999</v>
      </c>
      <c r="D131" s="10">
        <v>125</v>
      </c>
    </row>
    <row r="132" spans="1:4" ht="16" x14ac:dyDescent="0.2">
      <c r="A132" s="10" t="s">
        <v>73</v>
      </c>
      <c r="B132" s="11">
        <v>36263.416666666664</v>
      </c>
      <c r="C132" s="12">
        <v>24.416699999999999</v>
      </c>
      <c r="D132" s="10">
        <v>131</v>
      </c>
    </row>
    <row r="133" spans="1:4" ht="16" x14ac:dyDescent="0.2">
      <c r="A133" s="10" t="s">
        <v>73</v>
      </c>
      <c r="B133" s="11">
        <v>36263.666666666664</v>
      </c>
      <c r="C133" s="12">
        <v>24.666699999999999</v>
      </c>
      <c r="D133" s="10">
        <v>140</v>
      </c>
    </row>
    <row r="134" spans="1:4" ht="16" x14ac:dyDescent="0.2">
      <c r="A134" s="10" t="s">
        <v>73</v>
      </c>
      <c r="B134" s="11">
        <v>36264.041666666664</v>
      </c>
      <c r="C134" s="12">
        <v>25.041699999999999</v>
      </c>
      <c r="D134" s="10">
        <v>150</v>
      </c>
    </row>
    <row r="135" spans="1:4" ht="16" x14ac:dyDescent="0.2">
      <c r="A135" s="10" t="s">
        <v>73</v>
      </c>
      <c r="B135" s="11">
        <v>36264.416666666664</v>
      </c>
      <c r="C135" s="12">
        <v>25.416699999999999</v>
      </c>
      <c r="D135" s="10">
        <v>155</v>
      </c>
    </row>
    <row r="136" spans="1:4" ht="17" thickBot="1" x14ac:dyDescent="0.25">
      <c r="A136" s="10" t="s">
        <v>73</v>
      </c>
      <c r="B136" s="11">
        <v>36264.666666666664</v>
      </c>
      <c r="C136" s="13">
        <v>25.666699999999999</v>
      </c>
      <c r="D136" s="14">
        <v>160</v>
      </c>
    </row>
    <row r="137" spans="1:4" ht="16" x14ac:dyDescent="0.2">
      <c r="A137" s="10" t="s">
        <v>73</v>
      </c>
      <c r="B137" s="11">
        <v>36265.041666666664</v>
      </c>
      <c r="C137" s="12">
        <v>26.041699999999999</v>
      </c>
      <c r="D137" s="10">
        <v>145</v>
      </c>
    </row>
    <row r="138" spans="1:4" ht="16" x14ac:dyDescent="0.2">
      <c r="A138" s="10" t="s">
        <v>73</v>
      </c>
      <c r="B138" s="11">
        <v>36265.416666666664</v>
      </c>
      <c r="C138" s="12">
        <v>26.416699999999999</v>
      </c>
      <c r="D138" s="10">
        <v>136</v>
      </c>
    </row>
    <row r="139" spans="1:4" ht="16" x14ac:dyDescent="0.2">
      <c r="A139" s="10" t="s">
        <v>73</v>
      </c>
      <c r="B139" s="11">
        <v>36265.75</v>
      </c>
      <c r="C139" s="12">
        <v>26.75</v>
      </c>
      <c r="D139" s="10">
        <v>148</v>
      </c>
    </row>
    <row r="140" spans="1:4" ht="16" x14ac:dyDescent="0.2">
      <c r="A140" s="10" t="s">
        <v>73</v>
      </c>
      <c r="B140" s="11">
        <v>36266.041666666664</v>
      </c>
      <c r="C140" s="12">
        <v>27.041699999999999</v>
      </c>
      <c r="D140" s="10">
        <v>135</v>
      </c>
    </row>
    <row r="141" spans="1:4" ht="16" x14ac:dyDescent="0.2">
      <c r="A141" s="10" t="s">
        <v>73</v>
      </c>
      <c r="B141" s="11">
        <v>36266.0625</v>
      </c>
      <c r="C141" s="12">
        <v>27.0625</v>
      </c>
      <c r="D141" s="10">
        <v>160</v>
      </c>
    </row>
    <row r="142" spans="1:4" ht="16" x14ac:dyDescent="0.2">
      <c r="A142" s="10" t="s">
        <v>73</v>
      </c>
      <c r="B142" s="11">
        <v>36266.083333333336</v>
      </c>
      <c r="C142" s="12">
        <v>27.083300000000001</v>
      </c>
      <c r="D142" s="10">
        <v>150</v>
      </c>
    </row>
    <row r="143" spans="1:4" ht="16" x14ac:dyDescent="0.2">
      <c r="A143" s="10" t="s">
        <v>73</v>
      </c>
      <c r="B143" s="11">
        <v>36266.104166666664</v>
      </c>
      <c r="C143" s="12">
        <v>27.104199999999999</v>
      </c>
      <c r="D143" s="10">
        <v>151</v>
      </c>
    </row>
    <row r="144" spans="1:4" ht="16" x14ac:dyDescent="0.2">
      <c r="A144" s="10" t="s">
        <v>73</v>
      </c>
      <c r="B144" s="11">
        <v>36266.125</v>
      </c>
      <c r="C144" s="12">
        <v>27.125</v>
      </c>
      <c r="D144" s="10">
        <v>156</v>
      </c>
    </row>
    <row r="145" spans="1:4" ht="16" x14ac:dyDescent="0.2">
      <c r="A145" s="10" t="s">
        <v>73</v>
      </c>
      <c r="B145" s="11">
        <v>36266.145833333336</v>
      </c>
      <c r="C145" s="12">
        <v>27.145800000000001</v>
      </c>
      <c r="D145" s="10">
        <v>145</v>
      </c>
    </row>
    <row r="146" spans="1:4" ht="16" x14ac:dyDescent="0.2">
      <c r="A146" s="10" t="s">
        <v>73</v>
      </c>
      <c r="B146" s="11">
        <v>36266.333333333336</v>
      </c>
      <c r="C146" s="12">
        <v>27.333300000000001</v>
      </c>
      <c r="D146" s="10">
        <v>140</v>
      </c>
    </row>
    <row r="147" spans="1:4" ht="17" thickBot="1" x14ac:dyDescent="0.25">
      <c r="A147" s="10" t="s">
        <v>73</v>
      </c>
      <c r="B147" s="11">
        <v>36266.729166666664</v>
      </c>
      <c r="C147" s="13">
        <v>27.729199999999999</v>
      </c>
      <c r="D147" s="14">
        <v>160</v>
      </c>
    </row>
    <row r="148" spans="1:4" ht="16" x14ac:dyDescent="0.2">
      <c r="A148" s="10" t="s">
        <v>73</v>
      </c>
      <c r="B148" s="11">
        <v>36267.291666666664</v>
      </c>
      <c r="C148" s="12">
        <v>28.291699999999999</v>
      </c>
      <c r="D148" s="10">
        <v>136</v>
      </c>
    </row>
    <row r="149" spans="1:4" ht="17" thickBot="1" x14ac:dyDescent="0.25">
      <c r="A149" s="10" t="s">
        <v>73</v>
      </c>
      <c r="B149" s="11">
        <v>36267.458333333336</v>
      </c>
      <c r="C149" s="13">
        <v>28.458300000000001</v>
      </c>
      <c r="D149" s="14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3C51-4C32-5744-99E8-285169106379}">
  <dimension ref="A1:AS260"/>
  <sheetViews>
    <sheetView topLeftCell="A233" workbookViewId="0">
      <selection activeCell="AP247" sqref="AP247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ht="16" x14ac:dyDescent="0.2">
      <c r="A2" s="12">
        <v>0.45829999999999999</v>
      </c>
      <c r="B2" s="10">
        <v>142</v>
      </c>
      <c r="C2" s="5"/>
      <c r="E2" s="2">
        <v>1</v>
      </c>
      <c r="F2" s="2">
        <f>COS(2*PI()*A2)</f>
        <v>-0.96587159817029378</v>
      </c>
      <c r="G2" s="2">
        <f>SIN(2*PI()*A2)</f>
        <v>0.25902134245649056</v>
      </c>
      <c r="H2" s="2">
        <f>COS(4*PI()*A2)</f>
        <v>0.86581588830407485</v>
      </c>
      <c r="I2" s="2">
        <f>SIN(4*PI()*A2)</f>
        <v>-0.50036271599733106</v>
      </c>
      <c r="J2" s="2">
        <f>F2^2</f>
        <v>0.93290794415203748</v>
      </c>
      <c r="K2" s="2">
        <f>F2*G2</f>
        <v>-0.25018135799866548</v>
      </c>
      <c r="L2" s="2">
        <f>G2^2</f>
        <v>6.7092055847962559E-2</v>
      </c>
      <c r="M2" s="2">
        <f>F2*H2</f>
        <v>-0.83626697575748932</v>
      </c>
      <c r="N2" s="2">
        <f>F2*I2</f>
        <v>0.48328613616517097</v>
      </c>
      <c r="O2" s="2">
        <f>G2*I2</f>
        <v>-0.1296046224128044</v>
      </c>
      <c r="P2" s="2">
        <f>H2*G2</f>
        <v>0.22426479370868035</v>
      </c>
      <c r="Q2" s="2">
        <f>H2*I2</f>
        <v>-0.43322198942546875</v>
      </c>
      <c r="R2" s="2">
        <f>H2^2</f>
        <v>0.74963715243977425</v>
      </c>
      <c r="S2" s="2">
        <f>I2^2</f>
        <v>0.25036284756022581</v>
      </c>
      <c r="T2" s="5">
        <f>B2</f>
        <v>142</v>
      </c>
      <c r="U2" s="2">
        <f>B2*F2</f>
        <v>-137.15376694018173</v>
      </c>
      <c r="V2" s="2">
        <f>B2*G2</f>
        <v>36.781030628821661</v>
      </c>
      <c r="W2" s="2">
        <f>B2*H2</f>
        <v>122.94585613917863</v>
      </c>
      <c r="X2" s="2">
        <f>B2*I2</f>
        <v>-71.051505671621015</v>
      </c>
      <c r="Z2" s="2">
        <f t="shared" ref="Z2:Z65" si="0">$P$251+$P$252*$F2+$P$253*$G2+$P$254*$H2+$P$255*$I2</f>
        <v>142.375218283929</v>
      </c>
      <c r="AA2" s="5">
        <f>B2-$B$251</f>
        <v>-0.46621621621622467</v>
      </c>
      <c r="AB2" s="5">
        <f>B2-Z2</f>
        <v>-0.37521828392900147</v>
      </c>
      <c r="AC2" s="5">
        <f>Z2-$B$251</f>
        <v>-9.0997932287223193E-2</v>
      </c>
      <c r="AD2" s="5">
        <f>AA2^2</f>
        <v>0.21735756026297354</v>
      </c>
      <c r="AE2" s="5">
        <f t="shared" ref="AE2:AF17" si="1">AB2^2</f>
        <v>0.14078876059462475</v>
      </c>
      <c r="AF2" s="5">
        <f t="shared" si="1"/>
        <v>8.2806236805500581E-3</v>
      </c>
      <c r="AG2" s="2">
        <f t="shared" ref="AG2:AG65" si="2">$P$251+$P$252*$F2+$P$253*$G2</f>
        <v>143.26186201512894</v>
      </c>
      <c r="AH2" s="2">
        <f t="shared" ref="AH2:AH65" si="3">$P$251+$P$254*$H2+$P$255*$I2</f>
        <v>141.58598411429108</v>
      </c>
      <c r="AI2" s="5">
        <f>B2-AG2</f>
        <v>-1.2618620151289406</v>
      </c>
      <c r="AJ2" s="5">
        <f>AG2-$B$251</f>
        <v>0.79564579891271592</v>
      </c>
      <c r="AK2" s="5">
        <f>B2-AH2</f>
        <v>0.41401588570892045</v>
      </c>
      <c r="AL2" s="5">
        <f>AH2-$B$251</f>
        <v>-0.88023210192514512</v>
      </c>
      <c r="AM2" s="4">
        <f>AJ2^2</f>
        <v>0.63305223732745397</v>
      </c>
      <c r="AN2" s="4">
        <f>AL2^2</f>
        <v>0.77480855325955911</v>
      </c>
      <c r="AP2" s="4">
        <f>AA2*F2</f>
        <v>0.45030500184967215</v>
      </c>
      <c r="AQ2" s="4">
        <f>AA2*G2</f>
        <v>-0.12075995019931197</v>
      </c>
      <c r="AR2" s="4">
        <f>AA2*H2</f>
        <v>-0.40365740738501521</v>
      </c>
      <c r="AS2" s="4">
        <f>AA2*I2</f>
        <v>0.23327721218794911</v>
      </c>
    </row>
    <row r="3" spans="1:45" ht="16" x14ac:dyDescent="0.2">
      <c r="A3" s="12">
        <v>0.5</v>
      </c>
      <c r="B3" s="10">
        <v>143</v>
      </c>
      <c r="C3" s="5"/>
      <c r="E3" s="2">
        <v>1</v>
      </c>
      <c r="F3" s="2">
        <f t="shared" ref="F3:F66" si="4">COS(2*PI()*A3)</f>
        <v>-1</v>
      </c>
      <c r="G3" s="2">
        <f t="shared" ref="G3:G66" si="5">SIN(2*PI()*A3)</f>
        <v>1.2246467991473532E-16</v>
      </c>
      <c r="H3" s="2">
        <f t="shared" ref="H3:H66" si="6">COS(4*PI()*A3)</f>
        <v>1</v>
      </c>
      <c r="I3" s="2">
        <f t="shared" ref="I3:I66" si="7">SIN(4*PI()*A3)</f>
        <v>-2.4492935982947064E-16</v>
      </c>
      <c r="J3" s="2">
        <f t="shared" ref="J3:J66" si="8">F3^2</f>
        <v>1</v>
      </c>
      <c r="K3" s="2">
        <f t="shared" ref="K3:K66" si="9">F3*G3</f>
        <v>-1.2246467991473532E-16</v>
      </c>
      <c r="L3" s="2">
        <f t="shared" ref="L3:L66" si="10">G3^2</f>
        <v>1.4997597826618576E-32</v>
      </c>
      <c r="M3" s="2">
        <f t="shared" ref="M3:M66" si="11">F3*H3</f>
        <v>-1</v>
      </c>
      <c r="N3" s="2">
        <f t="shared" ref="N3:N66" si="12">F3*I3</f>
        <v>2.4492935982947064E-16</v>
      </c>
      <c r="O3" s="2">
        <f t="shared" ref="O3:O66" si="13">G3*I3</f>
        <v>-2.9995195653237152E-32</v>
      </c>
      <c r="P3" s="2">
        <f t="shared" ref="P3:P66" si="14">H3*G3</f>
        <v>1.2246467991473532E-16</v>
      </c>
      <c r="Q3" s="2">
        <f t="shared" ref="Q3:Q66" si="15">H3*I3</f>
        <v>-2.4492935982947064E-16</v>
      </c>
      <c r="R3" s="2">
        <f t="shared" ref="R3:S66" si="16">H3^2</f>
        <v>1</v>
      </c>
      <c r="S3" s="2">
        <f t="shared" si="16"/>
        <v>5.9990391306474304E-32</v>
      </c>
      <c r="T3" s="5">
        <f t="shared" ref="T3:T66" si="17">B3</f>
        <v>143</v>
      </c>
      <c r="U3" s="2">
        <f t="shared" ref="U3:U66" si="18">B3*F3</f>
        <v>-143</v>
      </c>
      <c r="V3" s="2">
        <f t="shared" ref="V3:V66" si="19">B3*G3</f>
        <v>1.7512449227807151E-14</v>
      </c>
      <c r="W3" s="2">
        <f t="shared" ref="W3:W66" si="20">B3*H3</f>
        <v>143</v>
      </c>
      <c r="X3" s="2">
        <f t="shared" ref="X3:X66" si="21">B3*I3</f>
        <v>-3.5024898455614303E-14</v>
      </c>
      <c r="Z3" s="2">
        <f t="shared" si="0"/>
        <v>142.19125554813931</v>
      </c>
      <c r="AA3" s="5">
        <f t="shared" ref="AA3:AA66" si="22">B3-$B$251</f>
        <v>0.53378378378377533</v>
      </c>
      <c r="AB3" s="5">
        <f t="shared" ref="AB3:AB66" si="23">B3-Z3</f>
        <v>0.80874445186069011</v>
      </c>
      <c r="AC3" s="5">
        <f t="shared" ref="AC3:AC66" si="24">Z3-$B$251</f>
        <v>-0.27496066807691477</v>
      </c>
      <c r="AD3" s="5">
        <f t="shared" ref="AD3:AF18" si="25">AA3^2</f>
        <v>0.28492512783052421</v>
      </c>
      <c r="AE3" s="5">
        <f t="shared" si="1"/>
        <v>0.6540675884154481</v>
      </c>
      <c r="AF3" s="5">
        <f t="shared" si="1"/>
        <v>7.5603368989303296E-2</v>
      </c>
      <c r="AG3" s="2">
        <f t="shared" si="2"/>
        <v>143.03813143135488</v>
      </c>
      <c r="AH3" s="2">
        <f t="shared" si="3"/>
        <v>141.62575196227544</v>
      </c>
      <c r="AI3" s="5">
        <f t="shared" ref="AI3:AI66" si="26">B3-AG3</f>
        <v>-3.8131431354884171E-2</v>
      </c>
      <c r="AJ3" s="5">
        <f t="shared" ref="AJ3:AJ66" si="27">AG3-$B$251</f>
        <v>0.57191521513865951</v>
      </c>
      <c r="AK3" s="5">
        <f t="shared" ref="AK3:AK66" si="28">B3-AH3</f>
        <v>1.3742480377245556</v>
      </c>
      <c r="AL3" s="5">
        <f t="shared" ref="AL3:AL66" si="29">AH3-$B$251</f>
        <v>-0.84046425394078028</v>
      </c>
      <c r="AM3" s="4">
        <f t="shared" ref="AM3:AM66" si="30">AJ3^2</f>
        <v>0.32708701330709916</v>
      </c>
      <c r="AN3" s="4">
        <f t="shared" ref="AN3:AN66" si="31">AL3^2</f>
        <v>0.70638016215223243</v>
      </c>
      <c r="AP3" s="4">
        <f t="shared" ref="AP3:AP66" si="32">AA3*F3</f>
        <v>-0.53378378378377533</v>
      </c>
      <c r="AQ3" s="4">
        <f t="shared" ref="AQ3:AQ66" si="33">AA3*G3</f>
        <v>6.5369660224756335E-17</v>
      </c>
      <c r="AR3" s="4">
        <f t="shared" ref="AR3:AR66" si="34">AA3*H3</f>
        <v>0.53378378378377533</v>
      </c>
      <c r="AS3" s="4">
        <f t="shared" ref="AS3:AS66" si="35">AA3*I3</f>
        <v>-1.3073932044951267E-16</v>
      </c>
    </row>
    <row r="4" spans="1:45" ht="16" x14ac:dyDescent="0.2">
      <c r="A4" s="12">
        <v>0.66669999999999996</v>
      </c>
      <c r="B4" s="10">
        <v>147</v>
      </c>
      <c r="C4" s="5"/>
      <c r="E4" s="2">
        <v>1</v>
      </c>
      <c r="F4" s="2">
        <f t="shared" si="4"/>
        <v>-0.49981860909867565</v>
      </c>
      <c r="G4" s="2">
        <f t="shared" si="5"/>
        <v>-0.86613010454473016</v>
      </c>
      <c r="H4" s="2">
        <f t="shared" si="6"/>
        <v>-0.50036271599733051</v>
      </c>
      <c r="I4" s="2">
        <f t="shared" si="7"/>
        <v>0.86581588830407519</v>
      </c>
      <c r="J4" s="2">
        <f t="shared" si="8"/>
        <v>0.24981864200133472</v>
      </c>
      <c r="K4" s="2">
        <f t="shared" si="9"/>
        <v>0.43290794415203754</v>
      </c>
      <c r="L4" s="2">
        <f t="shared" si="10"/>
        <v>0.75018135799866525</v>
      </c>
      <c r="M4" s="2">
        <f t="shared" si="11"/>
        <v>0.25009059675462142</v>
      </c>
      <c r="N4" s="2">
        <f t="shared" si="12"/>
        <v>-0.43275089302767716</v>
      </c>
      <c r="O4" s="2">
        <f t="shared" si="13"/>
        <v>-0.74990920585329701</v>
      </c>
      <c r="P4" s="2">
        <f t="shared" si="14"/>
        <v>0.433379211517053</v>
      </c>
      <c r="Q4" s="2">
        <f t="shared" si="15"/>
        <v>-0.43322198942546841</v>
      </c>
      <c r="R4" s="2">
        <f t="shared" si="16"/>
        <v>0.25036284756022525</v>
      </c>
      <c r="S4" s="2">
        <f t="shared" si="16"/>
        <v>0.7496371524397748</v>
      </c>
      <c r="T4" s="5">
        <f t="shared" si="17"/>
        <v>147</v>
      </c>
      <c r="U4" s="2">
        <f t="shared" si="18"/>
        <v>-73.473335537505321</v>
      </c>
      <c r="V4" s="2">
        <f t="shared" si="19"/>
        <v>-127.32112536807533</v>
      </c>
      <c r="W4" s="2">
        <f t="shared" si="20"/>
        <v>-73.55331925160759</v>
      </c>
      <c r="X4" s="2">
        <f t="shared" si="21"/>
        <v>127.27493558069905</v>
      </c>
      <c r="Z4" s="2">
        <f t="shared" si="0"/>
        <v>142.63181240436745</v>
      </c>
      <c r="AA4" s="5">
        <f t="shared" si="22"/>
        <v>4.5337837837837753</v>
      </c>
      <c r="AB4" s="5">
        <f t="shared" si="23"/>
        <v>4.3681875956325484</v>
      </c>
      <c r="AC4" s="5">
        <f t="shared" si="24"/>
        <v>0.1655961881512269</v>
      </c>
      <c r="AD4" s="5">
        <f t="shared" si="25"/>
        <v>20.555195398100725</v>
      </c>
      <c r="AE4" s="5">
        <f t="shared" si="1"/>
        <v>19.081062870638064</v>
      </c>
      <c r="AF4" s="5">
        <f t="shared" si="1"/>
        <v>2.742209753021654E-2</v>
      </c>
      <c r="AG4" s="2">
        <f t="shared" si="2"/>
        <v>141.94261864391905</v>
      </c>
      <c r="AH4" s="2">
        <f t="shared" si="3"/>
        <v>143.16182160593942</v>
      </c>
      <c r="AI4" s="5">
        <f t="shared" si="26"/>
        <v>5.0573813560809526</v>
      </c>
      <c r="AJ4" s="5">
        <f t="shared" si="27"/>
        <v>-0.52359757229717729</v>
      </c>
      <c r="AK4" s="5">
        <f t="shared" si="28"/>
        <v>3.8381783940605771</v>
      </c>
      <c r="AL4" s="5">
        <f t="shared" si="29"/>
        <v>0.69560538972319819</v>
      </c>
      <c r="AM4" s="4">
        <f t="shared" si="30"/>
        <v>0.27415441771549781</v>
      </c>
      <c r="AN4" s="4">
        <f t="shared" si="31"/>
        <v>0.48386685821196246</v>
      </c>
      <c r="AP4" s="4">
        <f t="shared" si="32"/>
        <v>-2.2660695047649373</v>
      </c>
      <c r="AQ4" s="4">
        <f t="shared" si="33"/>
        <v>-3.9268466226318437</v>
      </c>
      <c r="AR4" s="4">
        <f t="shared" si="34"/>
        <v>-2.2685363677987036</v>
      </c>
      <c r="AS4" s="4">
        <f t="shared" si="35"/>
        <v>3.9254220341353605</v>
      </c>
    </row>
    <row r="5" spans="1:45" ht="16" x14ac:dyDescent="0.2">
      <c r="A5" s="12">
        <v>0.75</v>
      </c>
      <c r="B5" s="10">
        <v>132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6"/>
        <v>1.3497838043956716E-31</v>
      </c>
      <c r="T5" s="5">
        <f t="shared" si="17"/>
        <v>132</v>
      </c>
      <c r="U5" s="2">
        <f t="shared" si="18"/>
        <v>-2.4248006623117591E-14</v>
      </c>
      <c r="V5" s="2">
        <f t="shared" si="19"/>
        <v>-132</v>
      </c>
      <c r="W5" s="2">
        <f t="shared" si="20"/>
        <v>-132</v>
      </c>
      <c r="X5" s="2">
        <f t="shared" si="21"/>
        <v>4.8496013246235182E-14</v>
      </c>
      <c r="Z5" s="2">
        <f t="shared" si="0"/>
        <v>142.38124005095818</v>
      </c>
      <c r="AA5" s="5">
        <f t="shared" si="22"/>
        <v>-10.466216216216225</v>
      </c>
      <c r="AB5" s="5">
        <f t="shared" si="23"/>
        <v>-10.381240050958183</v>
      </c>
      <c r="AC5" s="5">
        <f t="shared" si="24"/>
        <v>-8.4976165258041192E-2</v>
      </c>
      <c r="AD5" s="5">
        <f t="shared" si="25"/>
        <v>109.54168188458746</v>
      </c>
      <c r="AE5" s="5">
        <f t="shared" si="1"/>
        <v>107.77014499561827</v>
      </c>
      <c r="AF5" s="5">
        <f t="shared" si="1"/>
        <v>7.2209486619619267E-3</v>
      </c>
      <c r="AG5" s="2">
        <f t="shared" si="2"/>
        <v>141.53436416774261</v>
      </c>
      <c r="AH5" s="2">
        <f t="shared" si="3"/>
        <v>143.31950372870659</v>
      </c>
      <c r="AI5" s="5">
        <f t="shared" si="26"/>
        <v>-9.5343641677426092</v>
      </c>
      <c r="AJ5" s="5">
        <f t="shared" si="27"/>
        <v>-0.93185204847361547</v>
      </c>
      <c r="AK5" s="5">
        <f t="shared" si="28"/>
        <v>-11.319503728706593</v>
      </c>
      <c r="AL5" s="5">
        <f t="shared" si="29"/>
        <v>0.85328751249036827</v>
      </c>
      <c r="AM5" s="4">
        <f t="shared" si="30"/>
        <v>0.86834824024447343</v>
      </c>
      <c r="AN5" s="4">
        <f t="shared" si="31"/>
        <v>0.72809957897200039</v>
      </c>
      <c r="AP5" s="4">
        <f t="shared" si="32"/>
        <v>1.9226127282559983E-15</v>
      </c>
      <c r="AQ5" s="4">
        <f t="shared" si="33"/>
        <v>10.466216216216225</v>
      </c>
      <c r="AR5" s="4">
        <f t="shared" si="34"/>
        <v>10.466216216216225</v>
      </c>
      <c r="AS5" s="4">
        <f t="shared" si="35"/>
        <v>-3.8452254565119967E-15</v>
      </c>
    </row>
    <row r="6" spans="1:45" ht="16" x14ac:dyDescent="0.2">
      <c r="A6" s="12">
        <v>0.83330000000000004</v>
      </c>
      <c r="B6" s="10">
        <v>144</v>
      </c>
      <c r="C6" s="5"/>
      <c r="E6" s="2">
        <v>1</v>
      </c>
      <c r="F6" s="2">
        <f t="shared" si="4"/>
        <v>0.49981860909867531</v>
      </c>
      <c r="G6" s="2">
        <f t="shared" si="5"/>
        <v>-0.86613010454473038</v>
      </c>
      <c r="H6" s="2">
        <f t="shared" si="6"/>
        <v>-0.50036271599733118</v>
      </c>
      <c r="I6" s="2">
        <f t="shared" si="7"/>
        <v>-0.86581588830407474</v>
      </c>
      <c r="J6" s="2">
        <f t="shared" si="8"/>
        <v>0.24981864200133438</v>
      </c>
      <c r="K6" s="2">
        <f t="shared" si="9"/>
        <v>-0.43290794415203737</v>
      </c>
      <c r="L6" s="2">
        <f t="shared" si="10"/>
        <v>0.75018135799866559</v>
      </c>
      <c r="M6" s="2">
        <f t="shared" si="11"/>
        <v>-0.25009059675462159</v>
      </c>
      <c r="N6" s="2">
        <f t="shared" si="12"/>
        <v>-0.43275089302767666</v>
      </c>
      <c r="O6" s="2">
        <f t="shared" si="13"/>
        <v>0.7499092058532969</v>
      </c>
      <c r="P6" s="2">
        <f t="shared" si="14"/>
        <v>0.43337921151705366</v>
      </c>
      <c r="Q6" s="2">
        <f t="shared" si="15"/>
        <v>0.43322198942546875</v>
      </c>
      <c r="R6" s="2">
        <f t="shared" si="16"/>
        <v>0.25036284756022592</v>
      </c>
      <c r="S6" s="2">
        <f t="shared" si="16"/>
        <v>0.74963715243977402</v>
      </c>
      <c r="T6" s="5">
        <f t="shared" si="17"/>
        <v>144</v>
      </c>
      <c r="U6" s="2">
        <f t="shared" si="18"/>
        <v>71.973879710209246</v>
      </c>
      <c r="V6" s="2">
        <f t="shared" si="19"/>
        <v>-124.72273505444117</v>
      </c>
      <c r="W6" s="2">
        <f t="shared" si="20"/>
        <v>-72.052231103615696</v>
      </c>
      <c r="X6" s="2">
        <f t="shared" si="21"/>
        <v>-124.67748791578677</v>
      </c>
      <c r="Z6" s="2">
        <f t="shared" si="0"/>
        <v>141.53561668609382</v>
      </c>
      <c r="AA6" s="5">
        <f t="shared" si="22"/>
        <v>1.5337837837837753</v>
      </c>
      <c r="AB6" s="5">
        <f t="shared" si="23"/>
        <v>2.4643833139061826</v>
      </c>
      <c r="AC6" s="5">
        <f t="shared" si="24"/>
        <v>-0.93059953012240726</v>
      </c>
      <c r="AD6" s="5">
        <f t="shared" si="25"/>
        <v>2.3524926953980749</v>
      </c>
      <c r="AE6" s="5">
        <f t="shared" si="1"/>
        <v>6.0731851178592189</v>
      </c>
      <c r="AF6" s="5">
        <f t="shared" si="1"/>
        <v>0.86601548546404516</v>
      </c>
      <c r="AG6" s="2">
        <f t="shared" si="2"/>
        <v>141.37732021246546</v>
      </c>
      <c r="AH6" s="2">
        <f t="shared" si="3"/>
        <v>142.63092431911937</v>
      </c>
      <c r="AI6" s="5">
        <f t="shared" si="26"/>
        <v>2.6226797875345369</v>
      </c>
      <c r="AJ6" s="5">
        <f t="shared" si="27"/>
        <v>-1.0888960037507616</v>
      </c>
      <c r="AK6" s="5">
        <f t="shared" si="28"/>
        <v>1.369075680880627</v>
      </c>
      <c r="AL6" s="5">
        <f t="shared" si="29"/>
        <v>0.1647081029031483</v>
      </c>
      <c r="AM6" s="4">
        <f t="shared" si="30"/>
        <v>1.1856945069843785</v>
      </c>
      <c r="AN6" s="4">
        <f t="shared" si="31"/>
        <v>2.7128759161954091E-2</v>
      </c>
      <c r="AP6" s="4">
        <f t="shared" si="32"/>
        <v>0.76661367746890996</v>
      </c>
      <c r="AQ6" s="4">
        <f t="shared" si="33"/>
        <v>-1.3284563089976535</v>
      </c>
      <c r="AR6" s="4">
        <f t="shared" si="34"/>
        <v>-0.76744821980671318</v>
      </c>
      <c r="AS6" s="4">
        <f t="shared" si="35"/>
        <v>-1.3279743692231343</v>
      </c>
    </row>
    <row r="7" spans="1:45" ht="16" x14ac:dyDescent="0.2">
      <c r="A7" s="12">
        <v>0.91669999999999996</v>
      </c>
      <c r="B7" s="10">
        <v>133</v>
      </c>
      <c r="C7" s="5"/>
      <c r="E7" s="2">
        <v>1</v>
      </c>
      <c r="F7" s="2">
        <f t="shared" si="4"/>
        <v>0.86613010454473016</v>
      </c>
      <c r="G7" s="2">
        <f t="shared" si="5"/>
        <v>-0.4998186090986757</v>
      </c>
      <c r="H7" s="2">
        <f t="shared" si="6"/>
        <v>0.5003627159973304</v>
      </c>
      <c r="I7" s="2">
        <f t="shared" si="7"/>
        <v>-0.86581588830407519</v>
      </c>
      <c r="J7" s="2">
        <f t="shared" si="8"/>
        <v>0.75018135799866525</v>
      </c>
      <c r="K7" s="2">
        <f t="shared" si="9"/>
        <v>-0.43290794415203759</v>
      </c>
      <c r="L7" s="2">
        <f t="shared" si="10"/>
        <v>0.24981864200133477</v>
      </c>
      <c r="M7" s="2">
        <f t="shared" si="11"/>
        <v>0.43337921151705289</v>
      </c>
      <c r="N7" s="2">
        <f t="shared" si="12"/>
        <v>-0.74990920585329701</v>
      </c>
      <c r="O7" s="2">
        <f t="shared" si="13"/>
        <v>0.43275089302767722</v>
      </c>
      <c r="P7" s="2">
        <f t="shared" si="14"/>
        <v>-0.25009059675462136</v>
      </c>
      <c r="Q7" s="2">
        <f t="shared" si="15"/>
        <v>-0.4332219894254683</v>
      </c>
      <c r="R7" s="2">
        <f t="shared" si="16"/>
        <v>0.25036284756022514</v>
      </c>
      <c r="S7" s="2">
        <f t="shared" si="16"/>
        <v>0.7496371524397748</v>
      </c>
      <c r="T7" s="5">
        <f t="shared" si="17"/>
        <v>133</v>
      </c>
      <c r="U7" s="2">
        <f t="shared" si="18"/>
        <v>115.1953039044491</v>
      </c>
      <c r="V7" s="2">
        <f t="shared" si="19"/>
        <v>-66.475875010123872</v>
      </c>
      <c r="W7" s="2">
        <f t="shared" si="20"/>
        <v>66.548241227644937</v>
      </c>
      <c r="X7" s="2">
        <f t="shared" si="21"/>
        <v>-115.153513144442</v>
      </c>
      <c r="Z7" s="2">
        <f t="shared" si="0"/>
        <v>140.8246727587179</v>
      </c>
      <c r="AA7" s="5">
        <f t="shared" si="22"/>
        <v>-9.4662162162162247</v>
      </c>
      <c r="AB7" s="5">
        <f t="shared" si="23"/>
        <v>-7.8246727587178952</v>
      </c>
      <c r="AC7" s="5">
        <f t="shared" si="24"/>
        <v>-1.6415434574983294</v>
      </c>
      <c r="AD7" s="5">
        <f t="shared" si="25"/>
        <v>89.609249452155012</v>
      </c>
      <c r="AE7" s="5">
        <f t="shared" si="1"/>
        <v>61.225503781021921</v>
      </c>
      <c r="AF7" s="5">
        <f t="shared" si="1"/>
        <v>2.6946649228555697</v>
      </c>
      <c r="AG7" s="2">
        <f t="shared" si="2"/>
        <v>141.5138665191663</v>
      </c>
      <c r="AH7" s="2">
        <f t="shared" si="3"/>
        <v>141.78343408504261</v>
      </c>
      <c r="AI7" s="5">
        <f t="shared" si="26"/>
        <v>-8.5138665191662994</v>
      </c>
      <c r="AJ7" s="5">
        <f t="shared" si="27"/>
        <v>-0.95234969704992523</v>
      </c>
      <c r="AK7" s="5">
        <f t="shared" si="28"/>
        <v>-8.7834340850426145</v>
      </c>
      <c r="AL7" s="5">
        <f t="shared" si="29"/>
        <v>-0.6827821311736102</v>
      </c>
      <c r="AM7" s="4">
        <f t="shared" si="30"/>
        <v>0.90696994547108434</v>
      </c>
      <c r="AN7" s="4">
        <f t="shared" si="31"/>
        <v>0.46619143864997703</v>
      </c>
      <c r="AP7" s="4">
        <f t="shared" si="32"/>
        <v>-8.1989748409943779</v>
      </c>
      <c r="AQ7" s="4">
        <f t="shared" si="33"/>
        <v>4.7313910226165223</v>
      </c>
      <c r="AR7" s="4">
        <f t="shared" si="34"/>
        <v>-4.7365416561639222</v>
      </c>
      <c r="AS7" s="4">
        <f t="shared" si="35"/>
        <v>8.1960004021216921</v>
      </c>
    </row>
    <row r="8" spans="1:45" ht="16" x14ac:dyDescent="0.2">
      <c r="A8" s="12">
        <v>1</v>
      </c>
      <c r="B8" s="10">
        <v>136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6"/>
        <v>2.3996156522589722E-31</v>
      </c>
      <c r="T8" s="5">
        <f t="shared" si="17"/>
        <v>136</v>
      </c>
      <c r="U8" s="2">
        <f t="shared" si="18"/>
        <v>136</v>
      </c>
      <c r="V8" s="2">
        <f t="shared" si="19"/>
        <v>-3.3310392936808004E-14</v>
      </c>
      <c r="W8" s="2">
        <f t="shared" si="20"/>
        <v>136</v>
      </c>
      <c r="X8" s="2">
        <f t="shared" si="21"/>
        <v>-6.6620785873616009E-14</v>
      </c>
      <c r="Z8" s="2">
        <f t="shared" si="0"/>
        <v>141.06024837641158</v>
      </c>
      <c r="AA8" s="5">
        <f t="shared" si="22"/>
        <v>-6.4662162162162247</v>
      </c>
      <c r="AB8" s="5">
        <f t="shared" si="23"/>
        <v>-5.0602483764115789</v>
      </c>
      <c r="AC8" s="5">
        <f t="shared" si="24"/>
        <v>-1.4059678398046458</v>
      </c>
      <c r="AD8" s="5">
        <f t="shared" si="25"/>
        <v>41.811952154857671</v>
      </c>
      <c r="AE8" s="5">
        <f t="shared" si="1"/>
        <v>25.606113630976019</v>
      </c>
      <c r="AF8" s="5">
        <f t="shared" si="1"/>
        <v>1.976745566564942</v>
      </c>
      <c r="AG8" s="2">
        <f t="shared" si="2"/>
        <v>141.90712425962715</v>
      </c>
      <c r="AH8" s="2">
        <f t="shared" si="3"/>
        <v>141.62575196227544</v>
      </c>
      <c r="AI8" s="5">
        <f t="shared" si="26"/>
        <v>-5.9071242596271532</v>
      </c>
      <c r="AJ8" s="5">
        <f t="shared" si="27"/>
        <v>-0.55909195658907151</v>
      </c>
      <c r="AK8" s="5">
        <f t="shared" si="28"/>
        <v>-5.6257519622754444</v>
      </c>
      <c r="AL8" s="5">
        <f t="shared" si="29"/>
        <v>-0.84046425394078028</v>
      </c>
      <c r="AM8" s="4">
        <f t="shared" si="30"/>
        <v>0.31258381592259621</v>
      </c>
      <c r="AN8" s="4">
        <f t="shared" si="31"/>
        <v>0.70638016215223243</v>
      </c>
      <c r="AP8" s="4">
        <f t="shared" si="32"/>
        <v>-6.4662162162162247</v>
      </c>
      <c r="AQ8" s="4">
        <f t="shared" si="33"/>
        <v>1.5837661983567818E-15</v>
      </c>
      <c r="AR8" s="4">
        <f t="shared" si="34"/>
        <v>-6.4662162162162247</v>
      </c>
      <c r="AS8" s="4">
        <f t="shared" si="35"/>
        <v>3.1675323967135636E-15</v>
      </c>
    </row>
    <row r="9" spans="1:45" ht="16" x14ac:dyDescent="0.2">
      <c r="A9" s="12">
        <v>1.0832999999999999</v>
      </c>
      <c r="B9" s="10">
        <v>135</v>
      </c>
      <c r="C9" s="5"/>
      <c r="E9" s="2">
        <v>1</v>
      </c>
      <c r="F9" s="2">
        <f t="shared" si="4"/>
        <v>0.86613010454473038</v>
      </c>
      <c r="G9" s="2">
        <f t="shared" si="5"/>
        <v>0.49981860909867526</v>
      </c>
      <c r="H9" s="2">
        <f t="shared" si="6"/>
        <v>0.50036271599733129</v>
      </c>
      <c r="I9" s="2">
        <f t="shared" si="7"/>
        <v>0.86581588830407474</v>
      </c>
      <c r="J9" s="2">
        <f t="shared" si="8"/>
        <v>0.75018135799866559</v>
      </c>
      <c r="K9" s="2">
        <f t="shared" si="9"/>
        <v>0.43290794415203732</v>
      </c>
      <c r="L9" s="2">
        <f t="shared" si="10"/>
        <v>0.24981864200133436</v>
      </c>
      <c r="M9" s="2">
        <f t="shared" si="11"/>
        <v>0.43337921151705378</v>
      </c>
      <c r="N9" s="2">
        <f t="shared" si="12"/>
        <v>0.7499092058532969</v>
      </c>
      <c r="O9" s="2">
        <f t="shared" si="13"/>
        <v>0.43275089302767661</v>
      </c>
      <c r="P9" s="2">
        <f t="shared" si="14"/>
        <v>0.25009059675462159</v>
      </c>
      <c r="Q9" s="2">
        <f t="shared" si="15"/>
        <v>0.43322198942546886</v>
      </c>
      <c r="R9" s="2">
        <f t="shared" si="16"/>
        <v>0.25036284756022603</v>
      </c>
      <c r="S9" s="2">
        <f t="shared" si="16"/>
        <v>0.74963715243977402</v>
      </c>
      <c r="T9" s="5">
        <f t="shared" si="17"/>
        <v>135</v>
      </c>
      <c r="U9" s="2">
        <f t="shared" si="18"/>
        <v>116.92756411353861</v>
      </c>
      <c r="V9" s="2">
        <f t="shared" si="19"/>
        <v>67.475512228321165</v>
      </c>
      <c r="W9" s="2">
        <f t="shared" si="20"/>
        <v>67.548966659639717</v>
      </c>
      <c r="X9" s="2">
        <f t="shared" si="21"/>
        <v>116.88514492105008</v>
      </c>
      <c r="Z9" s="2">
        <f t="shared" si="0"/>
        <v>142.29349333829799</v>
      </c>
      <c r="AA9" s="5">
        <f t="shared" si="22"/>
        <v>-7.4662162162162247</v>
      </c>
      <c r="AB9" s="5">
        <f t="shared" si="23"/>
        <v>-7.2934933382979921</v>
      </c>
      <c r="AC9" s="5">
        <f t="shared" si="24"/>
        <v>-0.1727228779182326</v>
      </c>
      <c r="AD9" s="5">
        <f t="shared" si="25"/>
        <v>55.744384587290121</v>
      </c>
      <c r="AE9" s="5">
        <f t="shared" si="1"/>
        <v>53.195045075797189</v>
      </c>
      <c r="AF9" s="5">
        <f t="shared" si="1"/>
        <v>2.9833192556356681E-2</v>
      </c>
      <c r="AG9" s="2">
        <f t="shared" si="2"/>
        <v>142.45178981192635</v>
      </c>
      <c r="AH9" s="2">
        <f t="shared" si="3"/>
        <v>142.31433137186266</v>
      </c>
      <c r="AI9" s="5">
        <f t="shared" si="26"/>
        <v>-7.4517898119263464</v>
      </c>
      <c r="AJ9" s="5">
        <f t="shared" si="27"/>
        <v>-1.4426404289878292E-2</v>
      </c>
      <c r="AK9" s="5">
        <f t="shared" si="28"/>
        <v>-7.3143313718626644</v>
      </c>
      <c r="AL9" s="5">
        <f t="shared" si="29"/>
        <v>-0.15188484435356031</v>
      </c>
      <c r="AM9" s="4">
        <f t="shared" si="30"/>
        <v>2.0812114073501879E-4</v>
      </c>
      <c r="AN9" s="4">
        <f t="shared" si="31"/>
        <v>2.3069005944305242E-2</v>
      </c>
      <c r="AP9" s="4">
        <f t="shared" si="32"/>
        <v>-6.46671463190492</v>
      </c>
      <c r="AQ9" s="4">
        <f t="shared" si="33"/>
        <v>-3.7317538044191676</v>
      </c>
      <c r="AR9" s="4">
        <f t="shared" si="34"/>
        <v>-3.7358162241692683</v>
      </c>
      <c r="AS9" s="4">
        <f t="shared" si="35"/>
        <v>-6.4643686255135382</v>
      </c>
    </row>
    <row r="10" spans="1:45" ht="16" x14ac:dyDescent="0.2">
      <c r="A10" s="12">
        <v>1.1667000000000001</v>
      </c>
      <c r="B10" s="10">
        <v>140</v>
      </c>
      <c r="C10" s="5"/>
      <c r="E10" s="2">
        <v>1</v>
      </c>
      <c r="F10" s="2">
        <f t="shared" si="4"/>
        <v>0.49981860909867576</v>
      </c>
      <c r="G10" s="2">
        <f t="shared" si="5"/>
        <v>0.86613010454473016</v>
      </c>
      <c r="H10" s="2">
        <f t="shared" si="6"/>
        <v>-0.50036271599733029</v>
      </c>
      <c r="I10" s="2">
        <f t="shared" si="7"/>
        <v>0.8658158883040753</v>
      </c>
      <c r="J10" s="2">
        <f t="shared" si="8"/>
        <v>0.24981864200133483</v>
      </c>
      <c r="K10" s="2">
        <f t="shared" si="9"/>
        <v>0.43290794415203765</v>
      </c>
      <c r="L10" s="2">
        <f t="shared" si="10"/>
        <v>0.75018135799866525</v>
      </c>
      <c r="M10" s="2">
        <f t="shared" si="11"/>
        <v>-0.25009059675462136</v>
      </c>
      <c r="N10" s="2">
        <f t="shared" si="12"/>
        <v>0.43275089302767733</v>
      </c>
      <c r="O10" s="2">
        <f t="shared" si="13"/>
        <v>0.74990920585329712</v>
      </c>
      <c r="P10" s="2">
        <f t="shared" si="14"/>
        <v>-0.43337921151705283</v>
      </c>
      <c r="Q10" s="2">
        <f t="shared" si="15"/>
        <v>-0.43322198942546825</v>
      </c>
      <c r="R10" s="2">
        <f t="shared" si="16"/>
        <v>0.25036284756022503</v>
      </c>
      <c r="S10" s="2">
        <f t="shared" si="16"/>
        <v>0.74963715243977502</v>
      </c>
      <c r="T10" s="5">
        <f t="shared" si="17"/>
        <v>140</v>
      </c>
      <c r="U10" s="2">
        <f t="shared" si="18"/>
        <v>69.974605273814603</v>
      </c>
      <c r="V10" s="2">
        <f t="shared" si="19"/>
        <v>121.25821463626222</v>
      </c>
      <c r="W10" s="2">
        <f t="shared" si="20"/>
        <v>-70.050780239626235</v>
      </c>
      <c r="X10" s="2">
        <f t="shared" si="21"/>
        <v>121.21422436257055</v>
      </c>
      <c r="Z10" s="2">
        <f t="shared" si="0"/>
        <v>143.69183080751139</v>
      </c>
      <c r="AA10" s="5">
        <f t="shared" si="22"/>
        <v>-2.4662162162162247</v>
      </c>
      <c r="AB10" s="5">
        <f t="shared" si="23"/>
        <v>-3.6918308075113941</v>
      </c>
      <c r="AC10" s="5">
        <f t="shared" si="24"/>
        <v>1.2256145912951695</v>
      </c>
      <c r="AD10" s="5">
        <f t="shared" si="25"/>
        <v>6.0822224251278723</v>
      </c>
      <c r="AE10" s="5">
        <f t="shared" si="1"/>
        <v>13.629614711290232</v>
      </c>
      <c r="AF10" s="5">
        <f t="shared" si="1"/>
        <v>1.5021311263956254</v>
      </c>
      <c r="AG10" s="2">
        <f t="shared" si="2"/>
        <v>143.00263704706299</v>
      </c>
      <c r="AH10" s="2">
        <f t="shared" si="3"/>
        <v>143.16182160593942</v>
      </c>
      <c r="AI10" s="5">
        <f t="shared" si="26"/>
        <v>-3.00263704706299</v>
      </c>
      <c r="AJ10" s="5">
        <f t="shared" si="27"/>
        <v>0.53642083084676528</v>
      </c>
      <c r="AK10" s="5">
        <f t="shared" si="28"/>
        <v>-3.1618216059394229</v>
      </c>
      <c r="AL10" s="5">
        <f t="shared" si="29"/>
        <v>0.69560538972319819</v>
      </c>
      <c r="AM10" s="4">
        <f t="shared" si="30"/>
        <v>0.28774730776633395</v>
      </c>
      <c r="AN10" s="4">
        <f t="shared" si="31"/>
        <v>0.48386685821196246</v>
      </c>
      <c r="AP10" s="4">
        <f t="shared" si="32"/>
        <v>-1.2326607589257925</v>
      </c>
      <c r="AQ10" s="4">
        <f t="shared" si="33"/>
        <v>-2.1360641091812673</v>
      </c>
      <c r="AR10" s="4">
        <f t="shared" si="34"/>
        <v>1.2340026441826093</v>
      </c>
      <c r="AS10" s="4">
        <f t="shared" si="35"/>
        <v>-2.1352891839931658</v>
      </c>
    </row>
    <row r="11" spans="1:45" ht="16" x14ac:dyDescent="0.2">
      <c r="A11" s="12">
        <v>1.25</v>
      </c>
      <c r="B11" s="10">
        <v>130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6"/>
        <v>3.7493994566546447E-31</v>
      </c>
      <c r="T11" s="5">
        <f t="shared" si="17"/>
        <v>130</v>
      </c>
      <c r="U11" s="2">
        <f t="shared" si="18"/>
        <v>3.980102097228898E-14</v>
      </c>
      <c r="V11" s="2">
        <f t="shared" si="19"/>
        <v>130</v>
      </c>
      <c r="W11" s="2">
        <f t="shared" si="20"/>
        <v>-130</v>
      </c>
      <c r="X11" s="2">
        <f t="shared" si="21"/>
        <v>7.960204194457796E-14</v>
      </c>
      <c r="Z11" s="2">
        <f t="shared" si="0"/>
        <v>144.257767406455</v>
      </c>
      <c r="AA11" s="5">
        <f t="shared" si="22"/>
        <v>-12.466216216216225</v>
      </c>
      <c r="AB11" s="5">
        <f t="shared" si="23"/>
        <v>-14.257767406455002</v>
      </c>
      <c r="AC11" s="5">
        <f t="shared" si="24"/>
        <v>1.7915511902387777</v>
      </c>
      <c r="AD11" s="5">
        <f t="shared" si="25"/>
        <v>155.40654674945236</v>
      </c>
      <c r="AE11" s="5">
        <f t="shared" si="1"/>
        <v>203.2839314165706</v>
      </c>
      <c r="AF11" s="5">
        <f t="shared" si="1"/>
        <v>3.2096556672459813</v>
      </c>
      <c r="AG11" s="2">
        <f t="shared" si="2"/>
        <v>143.41089152323943</v>
      </c>
      <c r="AH11" s="2">
        <f t="shared" si="3"/>
        <v>143.31950372870659</v>
      </c>
      <c r="AI11" s="5">
        <f t="shared" si="26"/>
        <v>-13.410891523239428</v>
      </c>
      <c r="AJ11" s="5">
        <f t="shared" si="27"/>
        <v>0.94467530702320346</v>
      </c>
      <c r="AK11" s="5">
        <f t="shared" si="28"/>
        <v>-13.319503728706593</v>
      </c>
      <c r="AL11" s="5">
        <f t="shared" si="29"/>
        <v>0.85328751249036827</v>
      </c>
      <c r="AM11" s="4">
        <f t="shared" si="30"/>
        <v>0.89241143569938375</v>
      </c>
      <c r="AN11" s="4">
        <f t="shared" si="31"/>
        <v>0.72809957897200039</v>
      </c>
      <c r="AP11" s="4">
        <f t="shared" si="32"/>
        <v>-3.8166779466670074E-15</v>
      </c>
      <c r="AQ11" s="4">
        <f t="shared" si="33"/>
        <v>-12.466216216216225</v>
      </c>
      <c r="AR11" s="4">
        <f t="shared" si="34"/>
        <v>12.466216216216225</v>
      </c>
      <c r="AS11" s="4">
        <f t="shared" si="35"/>
        <v>-7.6333558933340147E-15</v>
      </c>
    </row>
    <row r="12" spans="1:45" ht="16" x14ac:dyDescent="0.2">
      <c r="A12" s="12">
        <v>1.3332999999999999</v>
      </c>
      <c r="B12" s="10">
        <v>128</v>
      </c>
      <c r="C12" s="5"/>
      <c r="E12" s="2">
        <v>1</v>
      </c>
      <c r="F12" s="2">
        <f t="shared" si="4"/>
        <v>-0.49981860909867448</v>
      </c>
      <c r="G12" s="2">
        <f t="shared" si="5"/>
        <v>0.86613010454473094</v>
      </c>
      <c r="H12" s="2">
        <f t="shared" si="6"/>
        <v>-0.50036271599733295</v>
      </c>
      <c r="I12" s="2">
        <f t="shared" si="7"/>
        <v>-0.86581588830407374</v>
      </c>
      <c r="J12" s="2">
        <f t="shared" si="8"/>
        <v>0.24981864200133358</v>
      </c>
      <c r="K12" s="2">
        <f t="shared" si="9"/>
        <v>-0.43290794415203693</v>
      </c>
      <c r="L12" s="2">
        <f t="shared" si="10"/>
        <v>0.75018135799866659</v>
      </c>
      <c r="M12" s="2">
        <f t="shared" si="11"/>
        <v>0.25009059675462203</v>
      </c>
      <c r="N12" s="2">
        <f t="shared" si="12"/>
        <v>0.43275089302767544</v>
      </c>
      <c r="O12" s="2">
        <f t="shared" si="13"/>
        <v>-0.74990920585329646</v>
      </c>
      <c r="P12" s="2">
        <f t="shared" si="14"/>
        <v>-0.4333792115170555</v>
      </c>
      <c r="Q12" s="2">
        <f t="shared" si="15"/>
        <v>0.4332219894254698</v>
      </c>
      <c r="R12" s="2">
        <f t="shared" si="16"/>
        <v>0.2503628475602277</v>
      </c>
      <c r="S12" s="2">
        <f t="shared" si="16"/>
        <v>0.74963715243977225</v>
      </c>
      <c r="T12" s="5">
        <f t="shared" si="17"/>
        <v>128</v>
      </c>
      <c r="U12" s="2">
        <f t="shared" si="18"/>
        <v>-63.976781964630334</v>
      </c>
      <c r="V12" s="2">
        <f t="shared" si="19"/>
        <v>110.86465338172556</v>
      </c>
      <c r="W12" s="2">
        <f t="shared" si="20"/>
        <v>-64.046427647658618</v>
      </c>
      <c r="X12" s="2">
        <f t="shared" si="21"/>
        <v>-110.82443370292144</v>
      </c>
      <c r="Z12" s="2">
        <f t="shared" si="0"/>
        <v>143.72623195214493</v>
      </c>
      <c r="AA12" s="5">
        <f t="shared" si="22"/>
        <v>-14.466216216216225</v>
      </c>
      <c r="AB12" s="5">
        <f t="shared" si="23"/>
        <v>-15.726231952144929</v>
      </c>
      <c r="AC12" s="5">
        <f t="shared" si="24"/>
        <v>1.2600157359287039</v>
      </c>
      <c r="AD12" s="5">
        <f t="shared" si="25"/>
        <v>209.27141161431726</v>
      </c>
      <c r="AE12" s="5">
        <f t="shared" si="1"/>
        <v>247.31437141266409</v>
      </c>
      <c r="AF12" s="5">
        <f t="shared" si="1"/>
        <v>1.5876396547879532</v>
      </c>
      <c r="AG12" s="2">
        <f t="shared" si="2"/>
        <v>143.56793547851657</v>
      </c>
      <c r="AH12" s="2">
        <f t="shared" si="3"/>
        <v>142.63092431911937</v>
      </c>
      <c r="AI12" s="5">
        <f t="shared" si="26"/>
        <v>-15.567935478516574</v>
      </c>
      <c r="AJ12" s="5">
        <f t="shared" si="27"/>
        <v>1.1017192623003496</v>
      </c>
      <c r="AK12" s="5">
        <f t="shared" si="28"/>
        <v>-14.630924319119373</v>
      </c>
      <c r="AL12" s="5">
        <f t="shared" si="29"/>
        <v>0.1647081029031483</v>
      </c>
      <c r="AM12" s="4">
        <f t="shared" si="30"/>
        <v>1.2137853329236263</v>
      </c>
      <c r="AN12" s="4">
        <f t="shared" si="31"/>
        <v>2.7128759161954091E-2</v>
      </c>
      <c r="AP12" s="4">
        <f t="shared" si="32"/>
        <v>7.2304840681098828</v>
      </c>
      <c r="AQ12" s="4">
        <f t="shared" si="33"/>
        <v>-12.52962536371804</v>
      </c>
      <c r="AR12" s="4">
        <f t="shared" si="34"/>
        <v>7.2383552361506114</v>
      </c>
      <c r="AS12" s="4">
        <f t="shared" si="35"/>
        <v>12.525079843642047</v>
      </c>
    </row>
    <row r="13" spans="1:45" ht="16" x14ac:dyDescent="0.2">
      <c r="A13" s="12">
        <v>1.4167000000000001</v>
      </c>
      <c r="B13" s="10">
        <v>136</v>
      </c>
      <c r="C13" s="5"/>
      <c r="E13" s="2">
        <v>1</v>
      </c>
      <c r="F13" s="2">
        <f t="shared" si="4"/>
        <v>-0.86613010454473061</v>
      </c>
      <c r="G13" s="2">
        <f t="shared" si="5"/>
        <v>0.49981860909867504</v>
      </c>
      <c r="H13" s="2">
        <f t="shared" si="6"/>
        <v>0.50036271599733173</v>
      </c>
      <c r="I13" s="2">
        <f t="shared" si="7"/>
        <v>-0.86581588830407441</v>
      </c>
      <c r="J13" s="2">
        <f t="shared" si="8"/>
        <v>0.75018135799866592</v>
      </c>
      <c r="K13" s="2">
        <f t="shared" si="9"/>
        <v>-0.43290794415203726</v>
      </c>
      <c r="L13" s="2">
        <f t="shared" si="10"/>
        <v>0.24981864200133413</v>
      </c>
      <c r="M13" s="2">
        <f t="shared" si="11"/>
        <v>-0.43337921151705427</v>
      </c>
      <c r="N13" s="2">
        <f t="shared" si="12"/>
        <v>0.74990920585329679</v>
      </c>
      <c r="O13" s="2">
        <f t="shared" si="13"/>
        <v>-0.43275089302767628</v>
      </c>
      <c r="P13" s="2">
        <f t="shared" si="14"/>
        <v>0.2500905967546217</v>
      </c>
      <c r="Q13" s="2">
        <f t="shared" si="15"/>
        <v>-0.43322198942546908</v>
      </c>
      <c r="R13" s="2">
        <f t="shared" si="16"/>
        <v>0.25036284756022648</v>
      </c>
      <c r="S13" s="2">
        <f t="shared" si="16"/>
        <v>0.74963715243977347</v>
      </c>
      <c r="T13" s="5">
        <f t="shared" si="17"/>
        <v>136</v>
      </c>
      <c r="U13" s="2">
        <f t="shared" si="18"/>
        <v>-117.79369421808336</v>
      </c>
      <c r="V13" s="2">
        <f t="shared" si="19"/>
        <v>67.975330837419804</v>
      </c>
      <c r="W13" s="2">
        <f t="shared" si="20"/>
        <v>68.049329375637114</v>
      </c>
      <c r="X13" s="2">
        <f t="shared" si="21"/>
        <v>-117.75096080935413</v>
      </c>
      <c r="Z13" s="2">
        <f t="shared" si="0"/>
        <v>142.74219541136733</v>
      </c>
      <c r="AA13" s="5">
        <f t="shared" si="22"/>
        <v>-6.4662162162162247</v>
      </c>
      <c r="AB13" s="5">
        <f t="shared" si="23"/>
        <v>-6.7421954113673337</v>
      </c>
      <c r="AC13" s="5">
        <f t="shared" si="24"/>
        <v>0.27597919515110902</v>
      </c>
      <c r="AD13" s="5">
        <f t="shared" si="25"/>
        <v>41.811952154857671</v>
      </c>
      <c r="AE13" s="5">
        <f t="shared" si="1"/>
        <v>45.45719896506273</v>
      </c>
      <c r="AF13" s="5">
        <f t="shared" si="1"/>
        <v>7.6164516156253914E-2</v>
      </c>
      <c r="AG13" s="2">
        <f t="shared" si="2"/>
        <v>143.43138917181574</v>
      </c>
      <c r="AH13" s="2">
        <f t="shared" si="3"/>
        <v>141.78343408504261</v>
      </c>
      <c r="AI13" s="5">
        <f t="shared" si="26"/>
        <v>-7.4313891718157379</v>
      </c>
      <c r="AJ13" s="5">
        <f t="shared" si="27"/>
        <v>0.96517295559951322</v>
      </c>
      <c r="AK13" s="5">
        <f t="shared" si="28"/>
        <v>-5.7834340850426145</v>
      </c>
      <c r="AL13" s="5">
        <f t="shared" si="29"/>
        <v>-0.6827821311736102</v>
      </c>
      <c r="AM13" s="4">
        <f t="shared" si="30"/>
        <v>0.93155883422069996</v>
      </c>
      <c r="AN13" s="4">
        <f t="shared" si="31"/>
        <v>0.46619143864997703</v>
      </c>
      <c r="AP13" s="4">
        <f t="shared" si="32"/>
        <v>5.6005845273601906</v>
      </c>
      <c r="AQ13" s="4">
        <f t="shared" si="33"/>
        <v>-3.2319351953204909</v>
      </c>
      <c r="AR13" s="4">
        <f t="shared" si="34"/>
        <v>-3.2354535081719398</v>
      </c>
      <c r="AS13" s="4">
        <f t="shared" si="35"/>
        <v>5.5985527372094612</v>
      </c>
    </row>
    <row r="14" spans="1:45" ht="16" x14ac:dyDescent="0.2">
      <c r="A14" s="12">
        <v>1.5</v>
      </c>
      <c r="B14" s="10">
        <v>145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6"/>
        <v>5.3991352175826865E-31</v>
      </c>
      <c r="T14" s="5">
        <f t="shared" si="17"/>
        <v>145</v>
      </c>
      <c r="U14" s="2">
        <f t="shared" si="18"/>
        <v>-145</v>
      </c>
      <c r="V14" s="2">
        <f t="shared" si="19"/>
        <v>5.3272135762909859E-14</v>
      </c>
      <c r="W14" s="2">
        <f t="shared" si="20"/>
        <v>145</v>
      </c>
      <c r="X14" s="2">
        <f t="shared" si="21"/>
        <v>-1.0654427152581972E-13</v>
      </c>
      <c r="Z14" s="2">
        <f t="shared" si="0"/>
        <v>142.19125554813931</v>
      </c>
      <c r="AA14" s="5">
        <f t="shared" si="22"/>
        <v>2.5337837837837753</v>
      </c>
      <c r="AB14" s="5">
        <f t="shared" si="23"/>
        <v>2.8087444518606901</v>
      </c>
      <c r="AC14" s="5">
        <f t="shared" si="24"/>
        <v>-0.27496066807691477</v>
      </c>
      <c r="AD14" s="5">
        <f t="shared" si="25"/>
        <v>6.4200602629656256</v>
      </c>
      <c r="AE14" s="5">
        <f t="shared" si="1"/>
        <v>7.8890453958582087</v>
      </c>
      <c r="AF14" s="5">
        <f t="shared" si="1"/>
        <v>7.5603368989303296E-2</v>
      </c>
      <c r="AG14" s="2">
        <f t="shared" si="2"/>
        <v>143.03813143135488</v>
      </c>
      <c r="AH14" s="2">
        <f t="shared" si="3"/>
        <v>141.62575196227544</v>
      </c>
      <c r="AI14" s="5">
        <f t="shared" si="26"/>
        <v>1.9618685686451158</v>
      </c>
      <c r="AJ14" s="5">
        <f t="shared" si="27"/>
        <v>0.57191521513865951</v>
      </c>
      <c r="AK14" s="5">
        <f t="shared" si="28"/>
        <v>3.3742480377245556</v>
      </c>
      <c r="AL14" s="5">
        <f t="shared" si="29"/>
        <v>-0.84046425394078028</v>
      </c>
      <c r="AM14" s="4">
        <f t="shared" si="30"/>
        <v>0.32708701330709916</v>
      </c>
      <c r="AN14" s="4">
        <f t="shared" si="31"/>
        <v>0.70638016215223243</v>
      </c>
      <c r="AP14" s="4">
        <f t="shared" si="32"/>
        <v>-2.5337837837837753</v>
      </c>
      <c r="AQ14" s="4">
        <f t="shared" si="33"/>
        <v>9.3089706016268081E-16</v>
      </c>
      <c r="AR14" s="4">
        <f t="shared" si="34"/>
        <v>2.5337837837837753</v>
      </c>
      <c r="AS14" s="4">
        <f t="shared" si="35"/>
        <v>-1.8617941203253616E-15</v>
      </c>
    </row>
    <row r="15" spans="1:45" ht="16" x14ac:dyDescent="0.2">
      <c r="A15" s="12">
        <v>1.5832999999999999</v>
      </c>
      <c r="B15" s="10">
        <v>138</v>
      </c>
      <c r="C15" s="5"/>
      <c r="E15" s="2">
        <v>1</v>
      </c>
      <c r="F15" s="2">
        <f t="shared" si="4"/>
        <v>-0.86613010454473094</v>
      </c>
      <c r="G15" s="2">
        <f t="shared" si="5"/>
        <v>-0.49981860909867437</v>
      </c>
      <c r="H15" s="2">
        <f t="shared" si="6"/>
        <v>0.50036271599733306</v>
      </c>
      <c r="I15" s="2">
        <f t="shared" si="7"/>
        <v>0.86581588830407374</v>
      </c>
      <c r="J15" s="2">
        <f t="shared" si="8"/>
        <v>0.75018135799866659</v>
      </c>
      <c r="K15" s="2">
        <f t="shared" si="9"/>
        <v>0.43290794415203682</v>
      </c>
      <c r="L15" s="2">
        <f t="shared" si="10"/>
        <v>0.24981864200133347</v>
      </c>
      <c r="M15" s="2">
        <f t="shared" si="11"/>
        <v>-0.43337921151705561</v>
      </c>
      <c r="N15" s="2">
        <f t="shared" si="12"/>
        <v>-0.74990920585329646</v>
      </c>
      <c r="O15" s="2">
        <f t="shared" si="13"/>
        <v>-0.43275089302767533</v>
      </c>
      <c r="P15" s="2">
        <f t="shared" si="14"/>
        <v>-0.25009059675462203</v>
      </c>
      <c r="Q15" s="2">
        <f t="shared" si="15"/>
        <v>0.43322198942546991</v>
      </c>
      <c r="R15" s="2">
        <f t="shared" si="16"/>
        <v>0.25036284756022781</v>
      </c>
      <c r="S15" s="2">
        <f t="shared" si="16"/>
        <v>0.74963715243977225</v>
      </c>
      <c r="T15" s="5">
        <f t="shared" si="17"/>
        <v>138</v>
      </c>
      <c r="U15" s="2">
        <f t="shared" si="18"/>
        <v>-119.52595442717286</v>
      </c>
      <c r="V15" s="2">
        <f t="shared" si="19"/>
        <v>-68.974968055617069</v>
      </c>
      <c r="W15" s="2">
        <f t="shared" si="20"/>
        <v>69.050054807631966</v>
      </c>
      <c r="X15" s="2">
        <f t="shared" si="21"/>
        <v>119.48259258596218</v>
      </c>
      <c r="Z15" s="2">
        <f t="shared" si="0"/>
        <v>142.33516940542734</v>
      </c>
      <c r="AA15" s="5">
        <f t="shared" si="22"/>
        <v>-4.4662162162162247</v>
      </c>
      <c r="AB15" s="5">
        <f t="shared" si="23"/>
        <v>-4.3351694054273366</v>
      </c>
      <c r="AC15" s="5">
        <f t="shared" si="24"/>
        <v>-0.13104681078888802</v>
      </c>
      <c r="AD15" s="5">
        <f t="shared" si="25"/>
        <v>19.947087289992769</v>
      </c>
      <c r="AE15" s="5">
        <f t="shared" si="1"/>
        <v>18.793693773753208</v>
      </c>
      <c r="AF15" s="5">
        <f t="shared" si="1"/>
        <v>1.717326661793862E-2</v>
      </c>
      <c r="AG15" s="2">
        <f t="shared" si="2"/>
        <v>142.49346587905569</v>
      </c>
      <c r="AH15" s="2">
        <f t="shared" si="3"/>
        <v>142.31433137186266</v>
      </c>
      <c r="AI15" s="5">
        <f t="shared" si="26"/>
        <v>-4.4934658790556909</v>
      </c>
      <c r="AJ15" s="5">
        <f t="shared" si="27"/>
        <v>2.7249662839466282E-2</v>
      </c>
      <c r="AK15" s="5">
        <f t="shared" si="28"/>
        <v>-4.3143313718626644</v>
      </c>
      <c r="AL15" s="5">
        <f t="shared" si="29"/>
        <v>-0.15188484435356031</v>
      </c>
      <c r="AM15" s="4">
        <f t="shared" si="30"/>
        <v>7.4254412486458963E-4</v>
      </c>
      <c r="AN15" s="4">
        <f t="shared" si="31"/>
        <v>2.3069005944305242E-2</v>
      </c>
      <c r="AP15" s="4">
        <f t="shared" si="32"/>
        <v>3.8683243182707314</v>
      </c>
      <c r="AQ15" s="4">
        <f t="shared" si="33"/>
        <v>2.2322979771231379</v>
      </c>
      <c r="AR15" s="4">
        <f t="shared" si="34"/>
        <v>-2.2347280761772823</v>
      </c>
      <c r="AS15" s="4">
        <f t="shared" si="35"/>
        <v>-3.8669209606013095</v>
      </c>
    </row>
    <row r="16" spans="1:45" ht="16" x14ac:dyDescent="0.2">
      <c r="A16" s="12">
        <v>1.6667000000000001</v>
      </c>
      <c r="B16" s="10">
        <v>140</v>
      </c>
      <c r="C16" s="5"/>
      <c r="E16" s="2">
        <v>1</v>
      </c>
      <c r="F16" s="2">
        <f t="shared" si="4"/>
        <v>-0.49981860909867509</v>
      </c>
      <c r="G16" s="2">
        <f t="shared" si="5"/>
        <v>-0.86613010454473049</v>
      </c>
      <c r="H16" s="2">
        <f t="shared" si="6"/>
        <v>-0.50036271599733162</v>
      </c>
      <c r="I16" s="2">
        <f t="shared" si="7"/>
        <v>0.86581588830407452</v>
      </c>
      <c r="J16" s="2">
        <f t="shared" si="8"/>
        <v>0.24981864200133419</v>
      </c>
      <c r="K16" s="2">
        <f t="shared" si="9"/>
        <v>0.43290794415203726</v>
      </c>
      <c r="L16" s="2">
        <f t="shared" si="10"/>
        <v>0.75018135799866581</v>
      </c>
      <c r="M16" s="2">
        <f t="shared" si="11"/>
        <v>0.2500905967546217</v>
      </c>
      <c r="N16" s="2">
        <f t="shared" si="12"/>
        <v>-0.43275089302767639</v>
      </c>
      <c r="O16" s="2">
        <f t="shared" si="13"/>
        <v>-0.74990920585329679</v>
      </c>
      <c r="P16" s="2">
        <f t="shared" si="14"/>
        <v>0.43337921151705411</v>
      </c>
      <c r="Q16" s="2">
        <f t="shared" si="15"/>
        <v>-0.43322198942546902</v>
      </c>
      <c r="R16" s="2">
        <f t="shared" si="16"/>
        <v>0.25036284756022636</v>
      </c>
      <c r="S16" s="2">
        <f t="shared" si="16"/>
        <v>0.74963715243977369</v>
      </c>
      <c r="T16" s="5">
        <f t="shared" si="17"/>
        <v>140</v>
      </c>
      <c r="U16" s="2">
        <f t="shared" si="18"/>
        <v>-69.974605273814518</v>
      </c>
      <c r="V16" s="2">
        <f t="shared" si="19"/>
        <v>-121.25821463626227</v>
      </c>
      <c r="W16" s="2">
        <f t="shared" si="20"/>
        <v>-70.05078023962642</v>
      </c>
      <c r="X16" s="2">
        <f t="shared" si="21"/>
        <v>121.21422436257043</v>
      </c>
      <c r="Z16" s="2">
        <f t="shared" si="0"/>
        <v>142.63181240436745</v>
      </c>
      <c r="AA16" s="5">
        <f t="shared" si="22"/>
        <v>-2.4662162162162247</v>
      </c>
      <c r="AB16" s="5">
        <f t="shared" si="23"/>
        <v>-2.6318124043674516</v>
      </c>
      <c r="AC16" s="5">
        <f t="shared" si="24"/>
        <v>0.1655961881512269</v>
      </c>
      <c r="AD16" s="5">
        <f t="shared" si="25"/>
        <v>6.0822224251278723</v>
      </c>
      <c r="AE16" s="5">
        <f t="shared" si="1"/>
        <v>6.9264365317823859</v>
      </c>
      <c r="AF16" s="5">
        <f t="shared" si="1"/>
        <v>2.742209753021654E-2</v>
      </c>
      <c r="AG16" s="2">
        <f t="shared" si="2"/>
        <v>141.94261864391905</v>
      </c>
      <c r="AH16" s="2">
        <f t="shared" si="3"/>
        <v>143.16182160593942</v>
      </c>
      <c r="AI16" s="5">
        <f t="shared" si="26"/>
        <v>-1.9426186439190474</v>
      </c>
      <c r="AJ16" s="5">
        <f t="shared" si="27"/>
        <v>-0.52359757229717729</v>
      </c>
      <c r="AK16" s="5">
        <f t="shared" si="28"/>
        <v>-3.1618216059394229</v>
      </c>
      <c r="AL16" s="5">
        <f t="shared" si="29"/>
        <v>0.69560538972319819</v>
      </c>
      <c r="AM16" s="4">
        <f t="shared" si="30"/>
        <v>0.27415441771549781</v>
      </c>
      <c r="AN16" s="4">
        <f t="shared" si="31"/>
        <v>0.48386685821196246</v>
      </c>
      <c r="AP16" s="4">
        <f t="shared" si="32"/>
        <v>1.2326607589257907</v>
      </c>
      <c r="AQ16" s="4">
        <f t="shared" si="33"/>
        <v>2.1360641091812682</v>
      </c>
      <c r="AR16" s="4">
        <f t="shared" si="34"/>
        <v>1.2340026441826126</v>
      </c>
      <c r="AS16" s="4">
        <f t="shared" si="35"/>
        <v>-2.135289183993164</v>
      </c>
    </row>
    <row r="17" spans="1:45" ht="16" x14ac:dyDescent="0.2">
      <c r="A17" s="12">
        <v>1.75</v>
      </c>
      <c r="B17" s="10">
        <v>142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6"/>
        <v>7.3488229350431021E-31</v>
      </c>
      <c r="T17" s="5">
        <f t="shared" si="17"/>
        <v>142</v>
      </c>
      <c r="U17" s="2">
        <f t="shared" si="18"/>
        <v>-6.0864945917623457E-14</v>
      </c>
      <c r="V17" s="2">
        <f t="shared" si="19"/>
        <v>-142</v>
      </c>
      <c r="W17" s="2">
        <f t="shared" si="20"/>
        <v>-142</v>
      </c>
      <c r="X17" s="2">
        <f t="shared" si="21"/>
        <v>1.2172989183524691E-13</v>
      </c>
      <c r="Z17" s="2">
        <f t="shared" si="0"/>
        <v>142.38124005095818</v>
      </c>
      <c r="AA17" s="5">
        <f t="shared" si="22"/>
        <v>-0.46621621621622467</v>
      </c>
      <c r="AB17" s="5">
        <f t="shared" si="23"/>
        <v>-0.38124005095818347</v>
      </c>
      <c r="AC17" s="5">
        <f t="shared" si="24"/>
        <v>-8.4976165258041192E-2</v>
      </c>
      <c r="AD17" s="5">
        <f t="shared" si="25"/>
        <v>0.21735756026297354</v>
      </c>
      <c r="AE17" s="5">
        <f t="shared" si="1"/>
        <v>0.14534397645459834</v>
      </c>
      <c r="AF17" s="5">
        <f t="shared" si="1"/>
        <v>7.2209486619619267E-3</v>
      </c>
      <c r="AG17" s="2">
        <f t="shared" si="2"/>
        <v>141.53436416774261</v>
      </c>
      <c r="AH17" s="2">
        <f t="shared" si="3"/>
        <v>143.31950372870659</v>
      </c>
      <c r="AI17" s="5">
        <f t="shared" si="26"/>
        <v>0.4656358322573908</v>
      </c>
      <c r="AJ17" s="5">
        <f t="shared" si="27"/>
        <v>-0.93185204847361547</v>
      </c>
      <c r="AK17" s="5">
        <f t="shared" si="28"/>
        <v>-1.3195037287065929</v>
      </c>
      <c r="AL17" s="5">
        <f t="shared" si="29"/>
        <v>0.85328751249036827</v>
      </c>
      <c r="AM17" s="4">
        <f t="shared" si="30"/>
        <v>0.86834824024447343</v>
      </c>
      <c r="AN17" s="4">
        <f t="shared" si="31"/>
        <v>0.72809957897200039</v>
      </c>
      <c r="AP17" s="4">
        <f t="shared" si="32"/>
        <v>1.9983256891492645E-16</v>
      </c>
      <c r="AQ17" s="4">
        <f t="shared" si="33"/>
        <v>0.46621621621622467</v>
      </c>
      <c r="AR17" s="4">
        <f t="shared" si="34"/>
        <v>0.46621621621622467</v>
      </c>
      <c r="AS17" s="4">
        <f t="shared" si="35"/>
        <v>-3.996651378298529E-16</v>
      </c>
    </row>
    <row r="18" spans="1:45" ht="16" x14ac:dyDescent="0.2">
      <c r="A18" s="12">
        <v>1.8332999999999999</v>
      </c>
      <c r="B18" s="10">
        <v>124</v>
      </c>
      <c r="C18" s="5"/>
      <c r="E18" s="2">
        <v>1</v>
      </c>
      <c r="F18" s="2">
        <f t="shared" si="4"/>
        <v>0.49981860909867437</v>
      </c>
      <c r="G18" s="2">
        <f t="shared" si="5"/>
        <v>-0.86613010454473094</v>
      </c>
      <c r="H18" s="2">
        <f t="shared" si="6"/>
        <v>-0.50036271599733317</v>
      </c>
      <c r="I18" s="2">
        <f t="shared" si="7"/>
        <v>-0.86581588830407363</v>
      </c>
      <c r="J18" s="2">
        <f t="shared" si="8"/>
        <v>0.24981864200133347</v>
      </c>
      <c r="K18" s="2">
        <f t="shared" si="9"/>
        <v>-0.43290794415203682</v>
      </c>
      <c r="L18" s="2">
        <f t="shared" si="10"/>
        <v>0.75018135799866659</v>
      </c>
      <c r="M18" s="2">
        <f t="shared" si="11"/>
        <v>-0.25009059675462209</v>
      </c>
      <c r="N18" s="2">
        <f t="shared" si="12"/>
        <v>-0.43275089302767528</v>
      </c>
      <c r="O18" s="2">
        <f t="shared" si="13"/>
        <v>0.74990920585329635</v>
      </c>
      <c r="P18" s="2">
        <f t="shared" si="14"/>
        <v>0.43337921151705572</v>
      </c>
      <c r="Q18" s="2">
        <f t="shared" si="15"/>
        <v>0.43322198942546991</v>
      </c>
      <c r="R18" s="2">
        <f t="shared" si="16"/>
        <v>0.25036284756022792</v>
      </c>
      <c r="S18" s="2">
        <f t="shared" si="16"/>
        <v>0.74963715243977214</v>
      </c>
      <c r="T18" s="5">
        <f t="shared" si="17"/>
        <v>124</v>
      </c>
      <c r="U18" s="2">
        <f t="shared" si="18"/>
        <v>61.97750752823562</v>
      </c>
      <c r="V18" s="2">
        <f t="shared" si="19"/>
        <v>-107.40013296354664</v>
      </c>
      <c r="W18" s="2">
        <f t="shared" si="20"/>
        <v>-62.044976783669313</v>
      </c>
      <c r="X18" s="2">
        <f t="shared" si="21"/>
        <v>-107.36117014970513</v>
      </c>
      <c r="Z18" s="2">
        <f t="shared" si="0"/>
        <v>141.53561668609382</v>
      </c>
      <c r="AA18" s="5">
        <f t="shared" si="22"/>
        <v>-18.466216216216225</v>
      </c>
      <c r="AB18" s="5">
        <f t="shared" si="23"/>
        <v>-17.535616686093817</v>
      </c>
      <c r="AC18" s="5">
        <f t="shared" si="24"/>
        <v>-0.93059953012240726</v>
      </c>
      <c r="AD18" s="5">
        <f t="shared" si="25"/>
        <v>341.00114134404708</v>
      </c>
      <c r="AE18" s="5">
        <f t="shared" si="25"/>
        <v>307.49785256161192</v>
      </c>
      <c r="AF18" s="5">
        <f t="shared" si="25"/>
        <v>0.86601548546404516</v>
      </c>
      <c r="AG18" s="2">
        <f t="shared" si="2"/>
        <v>141.37732021246546</v>
      </c>
      <c r="AH18" s="2">
        <f t="shared" si="3"/>
        <v>142.63092431911937</v>
      </c>
      <c r="AI18" s="5">
        <f t="shared" si="26"/>
        <v>-17.377320212465463</v>
      </c>
      <c r="AJ18" s="5">
        <f t="shared" si="27"/>
        <v>-1.0888960037507616</v>
      </c>
      <c r="AK18" s="5">
        <f t="shared" si="28"/>
        <v>-18.630924319119373</v>
      </c>
      <c r="AL18" s="5">
        <f t="shared" si="29"/>
        <v>0.1647081029031483</v>
      </c>
      <c r="AM18" s="4">
        <f t="shared" si="30"/>
        <v>1.1856945069843785</v>
      </c>
      <c r="AN18" s="4">
        <f t="shared" si="31"/>
        <v>2.7128759161954091E-2</v>
      </c>
      <c r="AP18" s="4">
        <f t="shared" si="32"/>
        <v>-9.2297585045045789</v>
      </c>
      <c r="AQ18" s="4">
        <f t="shared" si="33"/>
        <v>15.994145781896965</v>
      </c>
      <c r="AR18" s="4">
        <f t="shared" si="34"/>
        <v>9.2398061001399476</v>
      </c>
      <c r="AS18" s="4">
        <f t="shared" si="35"/>
        <v>15.98834339685834</v>
      </c>
    </row>
    <row r="19" spans="1:45" ht="16" x14ac:dyDescent="0.2">
      <c r="A19" s="12">
        <v>1.9167000000000001</v>
      </c>
      <c r="B19" s="10">
        <v>146</v>
      </c>
      <c r="C19" s="5"/>
      <c r="E19" s="2">
        <v>1</v>
      </c>
      <c r="F19" s="2">
        <f t="shared" si="4"/>
        <v>0.86613010454473049</v>
      </c>
      <c r="G19" s="2">
        <f t="shared" si="5"/>
        <v>-0.49981860909867515</v>
      </c>
      <c r="H19" s="2">
        <f t="shared" si="6"/>
        <v>0.50036271599733151</v>
      </c>
      <c r="I19" s="2">
        <f t="shared" si="7"/>
        <v>-0.86581588830407452</v>
      </c>
      <c r="J19" s="2">
        <f t="shared" si="8"/>
        <v>0.75018135799866581</v>
      </c>
      <c r="K19" s="2">
        <f t="shared" si="9"/>
        <v>-0.43290794415203732</v>
      </c>
      <c r="L19" s="2">
        <f t="shared" si="10"/>
        <v>0.24981864200133425</v>
      </c>
      <c r="M19" s="2">
        <f t="shared" si="11"/>
        <v>0.43337921151705405</v>
      </c>
      <c r="N19" s="2">
        <f t="shared" si="12"/>
        <v>-0.74990920585329679</v>
      </c>
      <c r="O19" s="2">
        <f t="shared" si="13"/>
        <v>0.43275089302767639</v>
      </c>
      <c r="P19" s="2">
        <f t="shared" si="14"/>
        <v>-0.25009059675462164</v>
      </c>
      <c r="Q19" s="2">
        <f t="shared" si="15"/>
        <v>-0.43322198942546891</v>
      </c>
      <c r="R19" s="2">
        <f t="shared" si="16"/>
        <v>0.25036284756022625</v>
      </c>
      <c r="S19" s="2">
        <f t="shared" si="16"/>
        <v>0.74963715243977369</v>
      </c>
      <c r="T19" s="5">
        <f t="shared" si="17"/>
        <v>146</v>
      </c>
      <c r="U19" s="2">
        <f t="shared" si="18"/>
        <v>126.45499526353065</v>
      </c>
      <c r="V19" s="2">
        <f t="shared" si="19"/>
        <v>-72.973516928406568</v>
      </c>
      <c r="W19" s="2">
        <f t="shared" si="20"/>
        <v>73.052956535610406</v>
      </c>
      <c r="X19" s="2">
        <f t="shared" si="21"/>
        <v>-126.40911969239488</v>
      </c>
      <c r="Z19" s="2">
        <f t="shared" si="0"/>
        <v>140.8246727587179</v>
      </c>
      <c r="AA19" s="5">
        <f t="shared" si="22"/>
        <v>3.5337837837837753</v>
      </c>
      <c r="AB19" s="5">
        <f t="shared" si="23"/>
        <v>5.1753272412821048</v>
      </c>
      <c r="AC19" s="5">
        <f t="shared" si="24"/>
        <v>-1.6415434574983294</v>
      </c>
      <c r="AD19" s="5">
        <f t="shared" ref="AD19:AF82" si="36">AA19^2</f>
        <v>12.487627830533176</v>
      </c>
      <c r="AE19" s="5">
        <f t="shared" si="36"/>
        <v>26.784012054356641</v>
      </c>
      <c r="AF19" s="5">
        <f t="shared" si="36"/>
        <v>2.6946649228555697</v>
      </c>
      <c r="AG19" s="2">
        <f t="shared" si="2"/>
        <v>141.5138665191663</v>
      </c>
      <c r="AH19" s="2">
        <f t="shared" si="3"/>
        <v>141.78343408504261</v>
      </c>
      <c r="AI19" s="5">
        <f t="shared" si="26"/>
        <v>4.4861334808337006</v>
      </c>
      <c r="AJ19" s="5">
        <f t="shared" si="27"/>
        <v>-0.95234969704992523</v>
      </c>
      <c r="AK19" s="5">
        <f t="shared" si="28"/>
        <v>4.2165659149573855</v>
      </c>
      <c r="AL19" s="5">
        <f t="shared" si="29"/>
        <v>-0.6827821311736102</v>
      </c>
      <c r="AM19" s="4">
        <f t="shared" si="30"/>
        <v>0.90696994547108434</v>
      </c>
      <c r="AN19" s="4">
        <f t="shared" si="31"/>
        <v>0.46619143864997703</v>
      </c>
      <c r="AP19" s="4">
        <f t="shared" si="32"/>
        <v>3.0607165180871148</v>
      </c>
      <c r="AQ19" s="4">
        <f t="shared" si="33"/>
        <v>-1.7662508956662599</v>
      </c>
      <c r="AR19" s="4">
        <f t="shared" si="34"/>
        <v>1.7681736518013766</v>
      </c>
      <c r="AS19" s="4">
        <f t="shared" si="35"/>
        <v>-3.0596061458312831</v>
      </c>
    </row>
    <row r="20" spans="1:45" ht="17" thickBot="1" x14ac:dyDescent="0.25">
      <c r="A20" s="13">
        <v>2</v>
      </c>
      <c r="B20" s="14">
        <v>129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6"/>
        <v>9.5984626090358887E-31</v>
      </c>
      <c r="T20" s="5">
        <f t="shared" si="17"/>
        <v>129</v>
      </c>
      <c r="U20" s="2">
        <f t="shared" si="18"/>
        <v>129</v>
      </c>
      <c r="V20" s="2">
        <f t="shared" si="19"/>
        <v>-6.3191774836003425E-14</v>
      </c>
      <c r="W20" s="2">
        <f t="shared" si="20"/>
        <v>129</v>
      </c>
      <c r="X20" s="2">
        <f t="shared" si="21"/>
        <v>-1.2638354967200685E-13</v>
      </c>
      <c r="Z20" s="2">
        <f t="shared" si="0"/>
        <v>141.06024837641158</v>
      </c>
      <c r="AA20" s="5">
        <f t="shared" si="22"/>
        <v>-13.466216216216225</v>
      </c>
      <c r="AB20" s="5">
        <f t="shared" si="23"/>
        <v>-12.060248376411579</v>
      </c>
      <c r="AC20" s="5">
        <f t="shared" si="24"/>
        <v>-1.4059678398046458</v>
      </c>
      <c r="AD20" s="5">
        <f t="shared" si="36"/>
        <v>181.33897918188481</v>
      </c>
      <c r="AE20" s="5">
        <f t="shared" si="36"/>
        <v>145.44959090073812</v>
      </c>
      <c r="AF20" s="5">
        <f t="shared" si="36"/>
        <v>1.976745566564942</v>
      </c>
      <c r="AG20" s="2">
        <f t="shared" si="2"/>
        <v>141.90712425962715</v>
      </c>
      <c r="AH20" s="2">
        <f t="shared" si="3"/>
        <v>141.62575196227544</v>
      </c>
      <c r="AI20" s="5">
        <f t="shared" si="26"/>
        <v>-12.907124259627153</v>
      </c>
      <c r="AJ20" s="5">
        <f t="shared" si="27"/>
        <v>-0.55909195658907151</v>
      </c>
      <c r="AK20" s="5">
        <f t="shared" si="28"/>
        <v>-12.625751962275444</v>
      </c>
      <c r="AL20" s="5">
        <f t="shared" si="29"/>
        <v>-0.84046425394078028</v>
      </c>
      <c r="AM20" s="4">
        <f t="shared" si="30"/>
        <v>0.31258381592259621</v>
      </c>
      <c r="AN20" s="4">
        <f t="shared" si="31"/>
        <v>0.70638016215223243</v>
      </c>
      <c r="AP20" s="4">
        <f t="shared" si="32"/>
        <v>-13.466216216216225</v>
      </c>
      <c r="AQ20" s="4">
        <f t="shared" si="33"/>
        <v>6.5965434343261525E-15</v>
      </c>
      <c r="AR20" s="4">
        <f t="shared" si="34"/>
        <v>-13.466216216216225</v>
      </c>
      <c r="AS20" s="4">
        <f t="shared" si="35"/>
        <v>1.3193086868652305E-14</v>
      </c>
    </row>
    <row r="21" spans="1:45" ht="16" x14ac:dyDescent="0.2">
      <c r="A21" s="12">
        <v>2.0832999999999999</v>
      </c>
      <c r="B21" s="10">
        <v>124</v>
      </c>
      <c r="C21" s="5"/>
      <c r="E21" s="2">
        <v>1</v>
      </c>
      <c r="F21" s="2">
        <f t="shared" si="4"/>
        <v>0.86613010454473105</v>
      </c>
      <c r="G21" s="2">
        <f t="shared" si="5"/>
        <v>0.49981860909867426</v>
      </c>
      <c r="H21" s="2">
        <f t="shared" si="6"/>
        <v>0.50036271599733328</v>
      </c>
      <c r="I21" s="2">
        <f t="shared" si="7"/>
        <v>0.86581588830407363</v>
      </c>
      <c r="J21" s="2">
        <f t="shared" si="8"/>
        <v>0.7501813579986667</v>
      </c>
      <c r="K21" s="2">
        <f t="shared" si="9"/>
        <v>0.43290794415203682</v>
      </c>
      <c r="L21" s="2">
        <f t="shared" si="10"/>
        <v>0.24981864200133336</v>
      </c>
      <c r="M21" s="2">
        <f t="shared" si="11"/>
        <v>0.43337921151705583</v>
      </c>
      <c r="N21" s="2">
        <f t="shared" si="12"/>
        <v>0.74990920585329646</v>
      </c>
      <c r="O21" s="2">
        <f t="shared" si="13"/>
        <v>0.43275089302767522</v>
      </c>
      <c r="P21" s="2">
        <f t="shared" si="14"/>
        <v>0.25009059675462209</v>
      </c>
      <c r="Q21" s="2">
        <f t="shared" si="15"/>
        <v>0.43322198942547002</v>
      </c>
      <c r="R21" s="2">
        <f t="shared" si="16"/>
        <v>0.25036284756022803</v>
      </c>
      <c r="S21" s="2">
        <f t="shared" si="16"/>
        <v>0.74963715243977214</v>
      </c>
      <c r="T21" s="5">
        <f t="shared" si="17"/>
        <v>124</v>
      </c>
      <c r="U21" s="2">
        <f t="shared" si="18"/>
        <v>107.40013296354665</v>
      </c>
      <c r="V21" s="2">
        <f t="shared" si="19"/>
        <v>61.977507528235606</v>
      </c>
      <c r="W21" s="2">
        <f t="shared" si="20"/>
        <v>62.044976783669327</v>
      </c>
      <c r="X21" s="2">
        <f t="shared" si="21"/>
        <v>107.36117014970513</v>
      </c>
      <c r="Z21" s="2">
        <f t="shared" si="0"/>
        <v>142.29349333829799</v>
      </c>
      <c r="AA21" s="5">
        <f t="shared" si="22"/>
        <v>-18.466216216216225</v>
      </c>
      <c r="AB21" s="5">
        <f t="shared" si="23"/>
        <v>-18.293493338297992</v>
      </c>
      <c r="AC21" s="5">
        <f t="shared" si="24"/>
        <v>-0.1727228779182326</v>
      </c>
      <c r="AD21" s="5">
        <f t="shared" si="36"/>
        <v>341.00114134404708</v>
      </c>
      <c r="AE21" s="5">
        <f t="shared" si="36"/>
        <v>334.65189851835299</v>
      </c>
      <c r="AF21" s="5">
        <f t="shared" si="36"/>
        <v>2.9833192556356681E-2</v>
      </c>
      <c r="AG21" s="2">
        <f t="shared" si="2"/>
        <v>142.45178981192635</v>
      </c>
      <c r="AH21" s="2">
        <f t="shared" si="3"/>
        <v>142.31433137186266</v>
      </c>
      <c r="AI21" s="5">
        <f t="shared" si="26"/>
        <v>-18.451789811926346</v>
      </c>
      <c r="AJ21" s="5">
        <f t="shared" si="27"/>
        <v>-1.4426404289878292E-2</v>
      </c>
      <c r="AK21" s="5">
        <f t="shared" si="28"/>
        <v>-18.314331371862664</v>
      </c>
      <c r="AL21" s="5">
        <f t="shared" si="29"/>
        <v>-0.15188484435356031</v>
      </c>
      <c r="AM21" s="4">
        <f t="shared" si="30"/>
        <v>2.0812114073501879E-4</v>
      </c>
      <c r="AN21" s="4">
        <f t="shared" si="31"/>
        <v>2.3069005944305242E-2</v>
      </c>
      <c r="AP21" s="4">
        <f t="shared" si="32"/>
        <v>-15.994145781896966</v>
      </c>
      <c r="AQ21" s="4">
        <f t="shared" si="33"/>
        <v>-9.2297585045045771</v>
      </c>
      <c r="AR21" s="4">
        <f t="shared" si="34"/>
        <v>-9.2398061001399494</v>
      </c>
      <c r="AS21" s="4">
        <f t="shared" si="35"/>
        <v>-15.98834339685834</v>
      </c>
    </row>
    <row r="22" spans="1:45" ht="16" x14ac:dyDescent="0.2">
      <c r="A22" s="12">
        <v>2.1667000000000001</v>
      </c>
      <c r="B22" s="10">
        <v>132</v>
      </c>
      <c r="C22" s="5"/>
      <c r="E22" s="2">
        <v>1</v>
      </c>
      <c r="F22" s="2">
        <f t="shared" si="4"/>
        <v>0.4998186090986752</v>
      </c>
      <c r="G22" s="2">
        <f t="shared" si="5"/>
        <v>0.86613010454473049</v>
      </c>
      <c r="H22" s="2">
        <f t="shared" si="6"/>
        <v>-0.5003627159973314</v>
      </c>
      <c r="I22" s="2">
        <f t="shared" si="7"/>
        <v>0.86581588830407463</v>
      </c>
      <c r="J22" s="2">
        <f t="shared" si="8"/>
        <v>0.2498186420013343</v>
      </c>
      <c r="K22" s="2">
        <f t="shared" si="9"/>
        <v>0.43290794415203732</v>
      </c>
      <c r="L22" s="2">
        <f t="shared" si="10"/>
        <v>0.75018135799866581</v>
      </c>
      <c r="M22" s="2">
        <f t="shared" si="11"/>
        <v>-0.25009059675462164</v>
      </c>
      <c r="N22" s="2">
        <f t="shared" si="12"/>
        <v>0.4327508930276765</v>
      </c>
      <c r="O22" s="2">
        <f t="shared" si="13"/>
        <v>0.7499092058532969</v>
      </c>
      <c r="P22" s="2">
        <f t="shared" si="14"/>
        <v>-0.43337921151705394</v>
      </c>
      <c r="Q22" s="2">
        <f t="shared" si="15"/>
        <v>-0.43322198942546891</v>
      </c>
      <c r="R22" s="2">
        <f t="shared" si="16"/>
        <v>0.25036284756022614</v>
      </c>
      <c r="S22" s="2">
        <f t="shared" si="16"/>
        <v>0.7496371524397738</v>
      </c>
      <c r="T22" s="5">
        <f t="shared" si="17"/>
        <v>132</v>
      </c>
      <c r="U22" s="2">
        <f t="shared" si="18"/>
        <v>65.976056401025133</v>
      </c>
      <c r="V22" s="2">
        <f t="shared" si="19"/>
        <v>114.32917379990442</v>
      </c>
      <c r="W22" s="2">
        <f t="shared" si="20"/>
        <v>-66.047878511647738</v>
      </c>
      <c r="X22" s="2">
        <f t="shared" si="21"/>
        <v>114.28769725613785</v>
      </c>
      <c r="Z22" s="2">
        <f t="shared" si="0"/>
        <v>143.69183080751139</v>
      </c>
      <c r="AA22" s="5">
        <f t="shared" si="22"/>
        <v>-10.466216216216225</v>
      </c>
      <c r="AB22" s="5">
        <f t="shared" si="23"/>
        <v>-11.691830807511394</v>
      </c>
      <c r="AC22" s="5">
        <f t="shared" si="24"/>
        <v>1.2256145912951695</v>
      </c>
      <c r="AD22" s="5">
        <f t="shared" si="36"/>
        <v>109.54168188458746</v>
      </c>
      <c r="AE22" s="5">
        <f t="shared" si="36"/>
        <v>136.69890763147254</v>
      </c>
      <c r="AF22" s="5">
        <f t="shared" si="36"/>
        <v>1.5021311263956254</v>
      </c>
      <c r="AG22" s="2">
        <f t="shared" si="2"/>
        <v>143.00263704706299</v>
      </c>
      <c r="AH22" s="2">
        <f t="shared" si="3"/>
        <v>143.16182160593942</v>
      </c>
      <c r="AI22" s="5">
        <f t="shared" si="26"/>
        <v>-11.00263704706299</v>
      </c>
      <c r="AJ22" s="5">
        <f t="shared" si="27"/>
        <v>0.53642083084676528</v>
      </c>
      <c r="AK22" s="5">
        <f t="shared" si="28"/>
        <v>-11.161821605939423</v>
      </c>
      <c r="AL22" s="5">
        <f t="shared" si="29"/>
        <v>0.69560538972319819</v>
      </c>
      <c r="AM22" s="4">
        <f t="shared" si="30"/>
        <v>0.28774730776633395</v>
      </c>
      <c r="AN22" s="4">
        <f t="shared" si="31"/>
        <v>0.48386685821196246</v>
      </c>
      <c r="AP22" s="4">
        <f t="shared" si="32"/>
        <v>-5.2312096317151928</v>
      </c>
      <c r="AQ22" s="4">
        <f t="shared" si="33"/>
        <v>-9.0651049455391117</v>
      </c>
      <c r="AR22" s="4">
        <f t="shared" si="34"/>
        <v>5.2369043721612636</v>
      </c>
      <c r="AS22" s="4">
        <f t="shared" si="35"/>
        <v>-9.061816290425762</v>
      </c>
    </row>
    <row r="23" spans="1:45" ht="16" x14ac:dyDescent="0.2">
      <c r="A23" s="12">
        <v>2.25</v>
      </c>
      <c r="B23" s="10">
        <v>134</v>
      </c>
      <c r="C23" s="5"/>
      <c r="E23" s="2">
        <v>1</v>
      </c>
      <c r="F23" s="2">
        <f t="shared" si="4"/>
        <v>5.5109105961630896E-16</v>
      </c>
      <c r="G23" s="2">
        <f t="shared" si="5"/>
        <v>1</v>
      </c>
      <c r="H23" s="2">
        <f t="shared" si="6"/>
        <v>-1</v>
      </c>
      <c r="I23" s="2">
        <f t="shared" si="7"/>
        <v>1.1021821192326179E-15</v>
      </c>
      <c r="J23" s="2">
        <f t="shared" si="8"/>
        <v>3.037013559890262E-31</v>
      </c>
      <c r="K23" s="2">
        <f t="shared" si="9"/>
        <v>5.5109105961630896E-16</v>
      </c>
      <c r="L23" s="2">
        <f t="shared" si="10"/>
        <v>1</v>
      </c>
      <c r="M23" s="2">
        <f t="shared" si="11"/>
        <v>-5.5109105961630896E-16</v>
      </c>
      <c r="N23" s="2">
        <f t="shared" si="12"/>
        <v>6.0740271197805241E-31</v>
      </c>
      <c r="O23" s="2">
        <f t="shared" si="13"/>
        <v>1.1021821192326179E-15</v>
      </c>
      <c r="P23" s="2">
        <f t="shared" si="14"/>
        <v>-1</v>
      </c>
      <c r="Q23" s="2">
        <f t="shared" si="15"/>
        <v>-1.1021821192326179E-15</v>
      </c>
      <c r="R23" s="2">
        <f t="shared" si="16"/>
        <v>1</v>
      </c>
      <c r="S23" s="2">
        <f t="shared" si="16"/>
        <v>1.2148054239561048E-30</v>
      </c>
      <c r="T23" s="5">
        <f t="shared" si="17"/>
        <v>134</v>
      </c>
      <c r="U23" s="2">
        <f t="shared" si="18"/>
        <v>7.3846201988585395E-14</v>
      </c>
      <c r="V23" s="2">
        <f t="shared" si="19"/>
        <v>134</v>
      </c>
      <c r="W23" s="2">
        <f t="shared" si="20"/>
        <v>-134</v>
      </c>
      <c r="X23" s="2">
        <f t="shared" si="21"/>
        <v>1.4769240397717079E-13</v>
      </c>
      <c r="Z23" s="2">
        <f t="shared" si="0"/>
        <v>144.257767406455</v>
      </c>
      <c r="AA23" s="5">
        <f t="shared" si="22"/>
        <v>-8.4662162162162247</v>
      </c>
      <c r="AB23" s="5">
        <f t="shared" si="23"/>
        <v>-10.257767406455002</v>
      </c>
      <c r="AC23" s="5">
        <f t="shared" si="24"/>
        <v>1.7915511902387777</v>
      </c>
      <c r="AD23" s="5">
        <f t="shared" si="36"/>
        <v>71.676817019722563</v>
      </c>
      <c r="AE23" s="5">
        <f t="shared" si="36"/>
        <v>105.22179216493059</v>
      </c>
      <c r="AF23" s="5">
        <f t="shared" si="36"/>
        <v>3.2096556672459813</v>
      </c>
      <c r="AG23" s="2">
        <f t="shared" si="2"/>
        <v>143.41089152323943</v>
      </c>
      <c r="AH23" s="2">
        <f t="shared" si="3"/>
        <v>143.31950372870659</v>
      </c>
      <c r="AI23" s="5">
        <f t="shared" si="26"/>
        <v>-9.4108915232394281</v>
      </c>
      <c r="AJ23" s="5">
        <f t="shared" si="27"/>
        <v>0.94467530702320346</v>
      </c>
      <c r="AK23" s="5">
        <f t="shared" si="28"/>
        <v>-9.3195037287065929</v>
      </c>
      <c r="AL23" s="5">
        <f t="shared" si="29"/>
        <v>0.85328751249036827</v>
      </c>
      <c r="AM23" s="4">
        <f t="shared" si="30"/>
        <v>0.89241143569938375</v>
      </c>
      <c r="AN23" s="4">
        <f t="shared" si="31"/>
        <v>0.72809957897200039</v>
      </c>
      <c r="AP23" s="4">
        <f t="shared" si="32"/>
        <v>-4.6656560655353771E-15</v>
      </c>
      <c r="AQ23" s="4">
        <f t="shared" si="33"/>
        <v>-8.4662162162162247</v>
      </c>
      <c r="AR23" s="4">
        <f t="shared" si="34"/>
        <v>8.4662162162162247</v>
      </c>
      <c r="AS23" s="4">
        <f t="shared" si="35"/>
        <v>-9.3313121310707542E-15</v>
      </c>
    </row>
    <row r="24" spans="1:45" ht="16" x14ac:dyDescent="0.2">
      <c r="A24" s="12">
        <v>2.3332999999999999</v>
      </c>
      <c r="B24" s="10">
        <v>134</v>
      </c>
      <c r="C24" s="5"/>
      <c r="E24" s="2">
        <v>1</v>
      </c>
      <c r="F24" s="2">
        <f t="shared" si="4"/>
        <v>-0.49981860909867426</v>
      </c>
      <c r="G24" s="2">
        <f t="shared" si="5"/>
        <v>0.86613010454473105</v>
      </c>
      <c r="H24" s="2">
        <f t="shared" si="6"/>
        <v>-0.5003627159973334</v>
      </c>
      <c r="I24" s="2">
        <f t="shared" si="7"/>
        <v>-0.86581588830407352</v>
      </c>
      <c r="J24" s="2">
        <f t="shared" si="8"/>
        <v>0.24981864200133336</v>
      </c>
      <c r="K24" s="2">
        <f t="shared" si="9"/>
        <v>-0.43290794415203682</v>
      </c>
      <c r="L24" s="2">
        <f t="shared" si="10"/>
        <v>0.7501813579986667</v>
      </c>
      <c r="M24" s="2">
        <f t="shared" si="11"/>
        <v>0.25009059675462214</v>
      </c>
      <c r="N24" s="2">
        <f t="shared" si="12"/>
        <v>0.43275089302767517</v>
      </c>
      <c r="O24" s="2">
        <f t="shared" si="13"/>
        <v>-0.74990920585329635</v>
      </c>
      <c r="P24" s="2">
        <f t="shared" si="14"/>
        <v>-0.43337921151705594</v>
      </c>
      <c r="Q24" s="2">
        <f t="shared" si="15"/>
        <v>0.43322198942547008</v>
      </c>
      <c r="R24" s="2">
        <f t="shared" si="16"/>
        <v>0.25036284756022814</v>
      </c>
      <c r="S24" s="2">
        <f t="shared" si="16"/>
        <v>0.74963715243977191</v>
      </c>
      <c r="T24" s="5">
        <f t="shared" si="17"/>
        <v>134</v>
      </c>
      <c r="U24" s="2">
        <f t="shared" si="18"/>
        <v>-66.975693619222355</v>
      </c>
      <c r="V24" s="2">
        <f t="shared" si="19"/>
        <v>116.06143400899396</v>
      </c>
      <c r="W24" s="2">
        <f t="shared" si="20"/>
        <v>-67.048603943642675</v>
      </c>
      <c r="X24" s="2">
        <f t="shared" si="21"/>
        <v>-116.01932903274586</v>
      </c>
      <c r="Z24" s="2">
        <f t="shared" si="0"/>
        <v>143.72623195214493</v>
      </c>
      <c r="AA24" s="5">
        <f t="shared" si="22"/>
        <v>-8.4662162162162247</v>
      </c>
      <c r="AB24" s="5">
        <f t="shared" si="23"/>
        <v>-9.7262319521449285</v>
      </c>
      <c r="AC24" s="5">
        <f t="shared" si="24"/>
        <v>1.2600157359287039</v>
      </c>
      <c r="AD24" s="5">
        <f t="shared" si="36"/>
        <v>71.676817019722563</v>
      </c>
      <c r="AE24" s="5">
        <f t="shared" si="36"/>
        <v>94.599587986924945</v>
      </c>
      <c r="AF24" s="5">
        <f t="shared" si="36"/>
        <v>1.5876396547879532</v>
      </c>
      <c r="AG24" s="2">
        <f t="shared" si="2"/>
        <v>143.56793547851657</v>
      </c>
      <c r="AH24" s="2">
        <f t="shared" si="3"/>
        <v>142.63092431911937</v>
      </c>
      <c r="AI24" s="5">
        <f t="shared" si="26"/>
        <v>-9.5679354785165742</v>
      </c>
      <c r="AJ24" s="5">
        <f t="shared" si="27"/>
        <v>1.1017192623003496</v>
      </c>
      <c r="AK24" s="5">
        <f t="shared" si="28"/>
        <v>-8.630924319119373</v>
      </c>
      <c r="AL24" s="5">
        <f t="shared" si="29"/>
        <v>0.1647081029031483</v>
      </c>
      <c r="AM24" s="4">
        <f t="shared" si="30"/>
        <v>1.2137853329236263</v>
      </c>
      <c r="AN24" s="4">
        <f t="shared" si="31"/>
        <v>2.7128759161954091E-2</v>
      </c>
      <c r="AP24" s="4">
        <f t="shared" si="32"/>
        <v>4.2315724135178341</v>
      </c>
      <c r="AQ24" s="4">
        <f t="shared" si="33"/>
        <v>-7.3328447364496556</v>
      </c>
      <c r="AR24" s="4">
        <f t="shared" si="34"/>
        <v>4.2361789401666172</v>
      </c>
      <c r="AS24" s="4">
        <f t="shared" si="35"/>
        <v>7.3301845138176027</v>
      </c>
    </row>
    <row r="25" spans="1:45" ht="16" x14ac:dyDescent="0.2">
      <c r="A25" s="12">
        <v>2.4167000000000001</v>
      </c>
      <c r="B25" s="10">
        <v>132</v>
      </c>
      <c r="C25" s="5"/>
      <c r="E25" s="2">
        <v>1</v>
      </c>
      <c r="F25" s="2">
        <f t="shared" si="4"/>
        <v>-0.86613010454473038</v>
      </c>
      <c r="G25" s="2">
        <f t="shared" si="5"/>
        <v>0.49981860909867526</v>
      </c>
      <c r="H25" s="2">
        <f t="shared" si="6"/>
        <v>0.5003627159973314</v>
      </c>
      <c r="I25" s="2">
        <f t="shared" si="7"/>
        <v>-0.86581588830407474</v>
      </c>
      <c r="J25" s="2">
        <f t="shared" si="8"/>
        <v>0.75018135799866559</v>
      </c>
      <c r="K25" s="2">
        <f t="shared" si="9"/>
        <v>-0.43290794415203732</v>
      </c>
      <c r="L25" s="2">
        <f t="shared" si="10"/>
        <v>0.24981864200133436</v>
      </c>
      <c r="M25" s="2">
        <f t="shared" si="11"/>
        <v>-0.43337921151705389</v>
      </c>
      <c r="N25" s="2">
        <f t="shared" si="12"/>
        <v>0.7499092058532969</v>
      </c>
      <c r="O25" s="2">
        <f t="shared" si="13"/>
        <v>-0.43275089302767661</v>
      </c>
      <c r="P25" s="2">
        <f t="shared" si="14"/>
        <v>0.25009059675462164</v>
      </c>
      <c r="Q25" s="2">
        <f t="shared" si="15"/>
        <v>-0.43322198942546897</v>
      </c>
      <c r="R25" s="2">
        <f t="shared" si="16"/>
        <v>0.25036284756022614</v>
      </c>
      <c r="S25" s="2">
        <f t="shared" si="16"/>
        <v>0.74963715243977402</v>
      </c>
      <c r="T25" s="5">
        <f t="shared" si="17"/>
        <v>132</v>
      </c>
      <c r="U25" s="2">
        <f t="shared" si="18"/>
        <v>-114.32917379990441</v>
      </c>
      <c r="V25" s="2">
        <f t="shared" si="19"/>
        <v>65.976056401025133</v>
      </c>
      <c r="W25" s="2">
        <f t="shared" si="20"/>
        <v>66.047878511647738</v>
      </c>
      <c r="X25" s="2">
        <f t="shared" si="21"/>
        <v>-114.28769725613786</v>
      </c>
      <c r="Z25" s="2">
        <f t="shared" si="0"/>
        <v>142.74219541136733</v>
      </c>
      <c r="AA25" s="5">
        <f t="shared" si="22"/>
        <v>-10.466216216216225</v>
      </c>
      <c r="AB25" s="5">
        <f t="shared" si="23"/>
        <v>-10.742195411367334</v>
      </c>
      <c r="AC25" s="5">
        <f t="shared" si="24"/>
        <v>0.27597919515110902</v>
      </c>
      <c r="AD25" s="5">
        <f t="shared" si="36"/>
        <v>109.54168188458746</v>
      </c>
      <c r="AE25" s="5">
        <f t="shared" si="36"/>
        <v>115.3947622560014</v>
      </c>
      <c r="AF25" s="5">
        <f t="shared" si="36"/>
        <v>7.6164516156253914E-2</v>
      </c>
      <c r="AG25" s="2">
        <f t="shared" si="2"/>
        <v>143.43138917181574</v>
      </c>
      <c r="AH25" s="2">
        <f t="shared" si="3"/>
        <v>141.78343408504261</v>
      </c>
      <c r="AI25" s="5">
        <f t="shared" si="26"/>
        <v>-11.431389171815738</v>
      </c>
      <c r="AJ25" s="5">
        <f t="shared" si="27"/>
        <v>0.96517295559951322</v>
      </c>
      <c r="AK25" s="5">
        <f t="shared" si="28"/>
        <v>-9.7834340850426145</v>
      </c>
      <c r="AL25" s="5">
        <f t="shared" si="29"/>
        <v>-0.6827821311736102</v>
      </c>
      <c r="AM25" s="4">
        <f t="shared" si="30"/>
        <v>0.93155883422069996</v>
      </c>
      <c r="AN25" s="4">
        <f t="shared" si="31"/>
        <v>0.46619143864997703</v>
      </c>
      <c r="AP25" s="4">
        <f t="shared" si="32"/>
        <v>9.0651049455391117</v>
      </c>
      <c r="AQ25" s="4">
        <f t="shared" si="33"/>
        <v>-5.2312096317151928</v>
      </c>
      <c r="AR25" s="4">
        <f t="shared" si="34"/>
        <v>-5.2369043721612636</v>
      </c>
      <c r="AS25" s="4">
        <f t="shared" si="35"/>
        <v>9.061816290425762</v>
      </c>
    </row>
    <row r="26" spans="1:45" ht="16" x14ac:dyDescent="0.2">
      <c r="A26" s="12">
        <v>2.5</v>
      </c>
      <c r="B26" s="10">
        <v>144</v>
      </c>
      <c r="C26" s="5"/>
      <c r="E26" s="2">
        <v>1</v>
      </c>
      <c r="F26" s="2">
        <f t="shared" si="4"/>
        <v>-1</v>
      </c>
      <c r="G26" s="2">
        <f t="shared" si="5"/>
        <v>6.1232339957367663E-16</v>
      </c>
      <c r="H26" s="2">
        <f t="shared" si="6"/>
        <v>1</v>
      </c>
      <c r="I26" s="2">
        <f t="shared" si="7"/>
        <v>-1.2246467991473533E-15</v>
      </c>
      <c r="J26" s="2">
        <f t="shared" si="8"/>
        <v>1</v>
      </c>
      <c r="K26" s="2">
        <f t="shared" si="9"/>
        <v>-6.1232339957367663E-16</v>
      </c>
      <c r="L26" s="2">
        <f t="shared" si="10"/>
        <v>3.7493994566546447E-31</v>
      </c>
      <c r="M26" s="2">
        <f t="shared" si="11"/>
        <v>-1</v>
      </c>
      <c r="N26" s="2">
        <f t="shared" si="12"/>
        <v>1.2246467991473533E-15</v>
      </c>
      <c r="O26" s="2">
        <f t="shared" si="13"/>
        <v>-7.4987989133092894E-31</v>
      </c>
      <c r="P26" s="2">
        <f t="shared" si="14"/>
        <v>6.1232339957367663E-16</v>
      </c>
      <c r="Q26" s="2">
        <f t="shared" si="15"/>
        <v>-1.2246467991473533E-15</v>
      </c>
      <c r="R26" s="2">
        <f t="shared" si="16"/>
        <v>1</v>
      </c>
      <c r="S26" s="2">
        <f t="shared" si="16"/>
        <v>1.4997597826618579E-30</v>
      </c>
      <c r="T26" s="5">
        <f t="shared" si="17"/>
        <v>144</v>
      </c>
      <c r="U26" s="2">
        <f t="shared" si="18"/>
        <v>-144</v>
      </c>
      <c r="V26" s="2">
        <f t="shared" si="19"/>
        <v>8.8174569538609433E-14</v>
      </c>
      <c r="W26" s="2">
        <f t="shared" si="20"/>
        <v>144</v>
      </c>
      <c r="X26" s="2">
        <f t="shared" si="21"/>
        <v>-1.7634913907721887E-13</v>
      </c>
      <c r="Z26" s="2">
        <f t="shared" si="0"/>
        <v>142.19125554813931</v>
      </c>
      <c r="AA26" s="5">
        <f t="shared" si="22"/>
        <v>1.5337837837837753</v>
      </c>
      <c r="AB26" s="5">
        <f t="shared" si="23"/>
        <v>1.8087444518606901</v>
      </c>
      <c r="AC26" s="5">
        <f t="shared" si="24"/>
        <v>-0.27496066807691477</v>
      </c>
      <c r="AD26" s="5">
        <f t="shared" si="36"/>
        <v>2.3524926953980749</v>
      </c>
      <c r="AE26" s="5">
        <f t="shared" si="36"/>
        <v>3.2715564921368281</v>
      </c>
      <c r="AF26" s="5">
        <f t="shared" si="36"/>
        <v>7.5603368989303296E-2</v>
      </c>
      <c r="AG26" s="2">
        <f t="shared" si="2"/>
        <v>143.03813143135488</v>
      </c>
      <c r="AH26" s="2">
        <f t="shared" si="3"/>
        <v>141.62575196227544</v>
      </c>
      <c r="AI26" s="5">
        <f t="shared" si="26"/>
        <v>0.96186856864511583</v>
      </c>
      <c r="AJ26" s="5">
        <f t="shared" si="27"/>
        <v>0.57191521513865951</v>
      </c>
      <c r="AK26" s="5">
        <f t="shared" si="28"/>
        <v>2.3742480377245556</v>
      </c>
      <c r="AL26" s="5">
        <f t="shared" si="29"/>
        <v>-0.84046425394078028</v>
      </c>
      <c r="AM26" s="4">
        <f t="shared" si="30"/>
        <v>0.32708701330709916</v>
      </c>
      <c r="AN26" s="4">
        <f t="shared" si="31"/>
        <v>0.70638016215223243</v>
      </c>
      <c r="AP26" s="4">
        <f t="shared" si="32"/>
        <v>-1.5337837837837753</v>
      </c>
      <c r="AQ26" s="4">
        <f t="shared" si="33"/>
        <v>9.3917170069745828E-16</v>
      </c>
      <c r="AR26" s="4">
        <f t="shared" si="34"/>
        <v>1.5337837837837753</v>
      </c>
      <c r="AS26" s="4">
        <f t="shared" si="35"/>
        <v>-1.8783434013949166E-15</v>
      </c>
    </row>
    <row r="27" spans="1:45" ht="16" x14ac:dyDescent="0.2">
      <c r="A27" s="12">
        <v>2.5832999999999999</v>
      </c>
      <c r="B27" s="10">
        <v>142</v>
      </c>
      <c r="C27" s="5"/>
      <c r="E27" s="2">
        <v>1</v>
      </c>
      <c r="F27" s="2">
        <f t="shared" si="4"/>
        <v>-0.86613010454473105</v>
      </c>
      <c r="G27" s="2">
        <f t="shared" si="5"/>
        <v>-0.4998186090986742</v>
      </c>
      <c r="H27" s="2">
        <f t="shared" si="6"/>
        <v>0.50036271599733351</v>
      </c>
      <c r="I27" s="2">
        <f t="shared" si="7"/>
        <v>0.86581588830407341</v>
      </c>
      <c r="J27" s="2">
        <f t="shared" si="8"/>
        <v>0.7501813579986667</v>
      </c>
      <c r="K27" s="2">
        <f t="shared" si="9"/>
        <v>0.43290794415203676</v>
      </c>
      <c r="L27" s="2">
        <f t="shared" si="10"/>
        <v>0.2498186420013333</v>
      </c>
      <c r="M27" s="2">
        <f t="shared" si="11"/>
        <v>-0.43337921151705605</v>
      </c>
      <c r="N27" s="2">
        <f t="shared" si="12"/>
        <v>-0.74990920585329623</v>
      </c>
      <c r="O27" s="2">
        <f t="shared" si="13"/>
        <v>-0.43275089302767505</v>
      </c>
      <c r="P27" s="2">
        <f t="shared" si="14"/>
        <v>-0.2500905967546222</v>
      </c>
      <c r="Q27" s="2">
        <f t="shared" si="15"/>
        <v>0.43322198942547013</v>
      </c>
      <c r="R27" s="2">
        <f t="shared" si="16"/>
        <v>0.25036284756022825</v>
      </c>
      <c r="S27" s="2">
        <f t="shared" si="16"/>
        <v>0.74963715243977169</v>
      </c>
      <c r="T27" s="5">
        <f t="shared" si="17"/>
        <v>142</v>
      </c>
      <c r="U27" s="2">
        <f t="shared" si="18"/>
        <v>-122.99047484535181</v>
      </c>
      <c r="V27" s="2">
        <f t="shared" si="19"/>
        <v>-70.97424249201174</v>
      </c>
      <c r="W27" s="2">
        <f t="shared" si="20"/>
        <v>71.051505671621356</v>
      </c>
      <c r="X27" s="2">
        <f t="shared" si="21"/>
        <v>122.94585613917843</v>
      </c>
      <c r="Z27" s="2">
        <f t="shared" si="0"/>
        <v>142.33516940542734</v>
      </c>
      <c r="AA27" s="5">
        <f t="shared" si="22"/>
        <v>-0.46621621621622467</v>
      </c>
      <c r="AB27" s="5">
        <f t="shared" si="23"/>
        <v>-0.33516940542733664</v>
      </c>
      <c r="AC27" s="5">
        <f t="shared" si="24"/>
        <v>-0.13104681078888802</v>
      </c>
      <c r="AD27" s="5">
        <f t="shared" si="36"/>
        <v>0.21735756026297354</v>
      </c>
      <c r="AE27" s="5">
        <f t="shared" si="36"/>
        <v>0.11233853033451437</v>
      </c>
      <c r="AF27" s="5">
        <f t="shared" si="36"/>
        <v>1.717326661793862E-2</v>
      </c>
      <c r="AG27" s="2">
        <f t="shared" si="2"/>
        <v>142.49346587905569</v>
      </c>
      <c r="AH27" s="2">
        <f t="shared" si="3"/>
        <v>142.31433137186266</v>
      </c>
      <c r="AI27" s="5">
        <f t="shared" si="26"/>
        <v>-0.49346587905569095</v>
      </c>
      <c r="AJ27" s="5">
        <f t="shared" si="27"/>
        <v>2.7249662839466282E-2</v>
      </c>
      <c r="AK27" s="5">
        <f t="shared" si="28"/>
        <v>-0.31433137186266435</v>
      </c>
      <c r="AL27" s="5">
        <f t="shared" si="29"/>
        <v>-0.15188484435356031</v>
      </c>
      <c r="AM27" s="4">
        <f t="shared" si="30"/>
        <v>7.4254412486458963E-4</v>
      </c>
      <c r="AN27" s="4">
        <f t="shared" si="31"/>
        <v>2.3069005944305242E-2</v>
      </c>
      <c r="AP27" s="4">
        <f t="shared" si="32"/>
        <v>0.40380390009180761</v>
      </c>
      <c r="AQ27" s="4">
        <f t="shared" si="33"/>
        <v>0.23302354072844017</v>
      </c>
      <c r="AR27" s="4">
        <f t="shared" si="34"/>
        <v>-0.23327721218795025</v>
      </c>
      <c r="AS27" s="4">
        <f t="shared" si="35"/>
        <v>-0.40365740738501449</v>
      </c>
    </row>
    <row r="28" spans="1:45" ht="16" x14ac:dyDescent="0.2">
      <c r="A28" s="12">
        <v>2.6667000000000001</v>
      </c>
      <c r="B28" s="10">
        <v>154</v>
      </c>
      <c r="C28" s="5"/>
      <c r="E28" s="2">
        <v>1</v>
      </c>
      <c r="F28" s="2">
        <f t="shared" si="4"/>
        <v>-0.49981860909867681</v>
      </c>
      <c r="G28" s="2">
        <f t="shared" si="5"/>
        <v>-0.8661301045447295</v>
      </c>
      <c r="H28" s="2">
        <f t="shared" si="6"/>
        <v>-0.50036271599732818</v>
      </c>
      <c r="I28" s="2">
        <f t="shared" si="7"/>
        <v>0.86581588830407652</v>
      </c>
      <c r="J28" s="2">
        <f t="shared" si="8"/>
        <v>0.24981864200133588</v>
      </c>
      <c r="K28" s="2">
        <f t="shared" si="9"/>
        <v>0.43290794415203826</v>
      </c>
      <c r="L28" s="2">
        <f t="shared" si="10"/>
        <v>0.75018135799866403</v>
      </c>
      <c r="M28" s="2">
        <f t="shared" si="11"/>
        <v>0.25009059675462081</v>
      </c>
      <c r="N28" s="2">
        <f t="shared" si="12"/>
        <v>-0.43275089302767883</v>
      </c>
      <c r="O28" s="2">
        <f t="shared" si="13"/>
        <v>-0.74990920585329768</v>
      </c>
      <c r="P28" s="2">
        <f t="shared" si="14"/>
        <v>0.43337921151705067</v>
      </c>
      <c r="Q28" s="2">
        <f t="shared" si="15"/>
        <v>-0.43322198942546708</v>
      </c>
      <c r="R28" s="2">
        <f t="shared" si="16"/>
        <v>0.25036284756022292</v>
      </c>
      <c r="S28" s="2">
        <f t="shared" si="16"/>
        <v>0.74963715243977713</v>
      </c>
      <c r="T28" s="5">
        <f t="shared" si="17"/>
        <v>154</v>
      </c>
      <c r="U28" s="2">
        <f t="shared" si="18"/>
        <v>-76.972065801196223</v>
      </c>
      <c r="V28" s="2">
        <f t="shared" si="19"/>
        <v>-133.38403609988833</v>
      </c>
      <c r="W28" s="2">
        <f t="shared" si="20"/>
        <v>-77.055858263588533</v>
      </c>
      <c r="X28" s="2">
        <f t="shared" si="21"/>
        <v>133.33564679882778</v>
      </c>
      <c r="Z28" s="2">
        <f t="shared" si="0"/>
        <v>142.63181240436745</v>
      </c>
      <c r="AA28" s="5">
        <f t="shared" si="22"/>
        <v>11.533783783783775</v>
      </c>
      <c r="AB28" s="5">
        <f t="shared" si="23"/>
        <v>11.368187595632548</v>
      </c>
      <c r="AC28" s="5">
        <f t="shared" si="24"/>
        <v>0.1655961881512269</v>
      </c>
      <c r="AD28" s="5">
        <f t="shared" si="36"/>
        <v>133.02816837107358</v>
      </c>
      <c r="AE28" s="5">
        <f t="shared" si="36"/>
        <v>129.23568920949376</v>
      </c>
      <c r="AF28" s="5">
        <f t="shared" si="36"/>
        <v>2.742209753021654E-2</v>
      </c>
      <c r="AG28" s="2">
        <f t="shared" si="2"/>
        <v>141.94261864391905</v>
      </c>
      <c r="AH28" s="2">
        <f t="shared" si="3"/>
        <v>143.16182160593942</v>
      </c>
      <c r="AI28" s="5">
        <f t="shared" si="26"/>
        <v>12.057381356080953</v>
      </c>
      <c r="AJ28" s="5">
        <f t="shared" si="27"/>
        <v>-0.52359757229717729</v>
      </c>
      <c r="AK28" s="5">
        <f t="shared" si="28"/>
        <v>10.838178394060577</v>
      </c>
      <c r="AL28" s="5">
        <f t="shared" si="29"/>
        <v>0.69560538972319819</v>
      </c>
      <c r="AM28" s="4">
        <f t="shared" si="30"/>
        <v>0.27415441771549781</v>
      </c>
      <c r="AN28" s="4">
        <f t="shared" si="31"/>
        <v>0.48386685821196246</v>
      </c>
      <c r="AP28" s="4">
        <f t="shared" si="32"/>
        <v>-5.7647997684556804</v>
      </c>
      <c r="AQ28" s="4">
        <f t="shared" si="33"/>
        <v>-9.9897573544449472</v>
      </c>
      <c r="AR28" s="4">
        <f t="shared" si="34"/>
        <v>-5.7710753797799903</v>
      </c>
      <c r="AS28" s="4">
        <f t="shared" si="35"/>
        <v>9.9861332522639028</v>
      </c>
    </row>
    <row r="29" spans="1:45" ht="16" x14ac:dyDescent="0.2">
      <c r="A29" s="12">
        <v>2.75</v>
      </c>
      <c r="B29" s="10">
        <v>142</v>
      </c>
      <c r="C29" s="5"/>
      <c r="E29" s="2">
        <v>1</v>
      </c>
      <c r="F29" s="2">
        <f t="shared" si="4"/>
        <v>-2.4499125789312946E-15</v>
      </c>
      <c r="G29" s="2">
        <f t="shared" si="5"/>
        <v>-1</v>
      </c>
      <c r="H29" s="2">
        <f t="shared" si="6"/>
        <v>-1</v>
      </c>
      <c r="I29" s="2">
        <f t="shared" si="7"/>
        <v>4.8998251578625891E-15</v>
      </c>
      <c r="J29" s="2">
        <f t="shared" si="8"/>
        <v>6.0020716444057863E-30</v>
      </c>
      <c r="K29" s="2">
        <f t="shared" si="9"/>
        <v>2.4499125789312946E-15</v>
      </c>
      <c r="L29" s="2">
        <f t="shared" si="10"/>
        <v>1</v>
      </c>
      <c r="M29" s="2">
        <f t="shared" si="11"/>
        <v>2.4499125789312946E-15</v>
      </c>
      <c r="N29" s="2">
        <f t="shared" si="12"/>
        <v>-1.2004143288811573E-29</v>
      </c>
      <c r="O29" s="2">
        <f t="shared" si="13"/>
        <v>-4.8998251578625891E-15</v>
      </c>
      <c r="P29" s="2">
        <f t="shared" si="14"/>
        <v>1</v>
      </c>
      <c r="Q29" s="2">
        <f t="shared" si="15"/>
        <v>-4.8998251578625891E-15</v>
      </c>
      <c r="R29" s="2">
        <f t="shared" si="16"/>
        <v>1</v>
      </c>
      <c r="S29" s="2">
        <f t="shared" si="16"/>
        <v>2.4008286577623145E-29</v>
      </c>
      <c r="T29" s="5">
        <f t="shared" si="17"/>
        <v>142</v>
      </c>
      <c r="U29" s="2">
        <f t="shared" si="18"/>
        <v>-3.4788758620824384E-13</v>
      </c>
      <c r="V29" s="2">
        <f t="shared" si="19"/>
        <v>-142</v>
      </c>
      <c r="W29" s="2">
        <f t="shared" si="20"/>
        <v>-142</v>
      </c>
      <c r="X29" s="2">
        <f t="shared" si="21"/>
        <v>6.9577517241648769E-13</v>
      </c>
      <c r="Z29" s="2">
        <f t="shared" si="0"/>
        <v>142.38124005095818</v>
      </c>
      <c r="AA29" s="5">
        <f t="shared" si="22"/>
        <v>-0.46621621621622467</v>
      </c>
      <c r="AB29" s="5">
        <f t="shared" si="23"/>
        <v>-0.38124005095818347</v>
      </c>
      <c r="AC29" s="5">
        <f t="shared" si="24"/>
        <v>-8.4976165258041192E-2</v>
      </c>
      <c r="AD29" s="5">
        <f t="shared" si="36"/>
        <v>0.21735756026297354</v>
      </c>
      <c r="AE29" s="5">
        <f t="shared" si="36"/>
        <v>0.14534397645459834</v>
      </c>
      <c r="AF29" s="5">
        <f t="shared" si="36"/>
        <v>7.2209486619619267E-3</v>
      </c>
      <c r="AG29" s="2">
        <f t="shared" si="2"/>
        <v>141.53436416774261</v>
      </c>
      <c r="AH29" s="2">
        <f t="shared" si="3"/>
        <v>143.31950372870659</v>
      </c>
      <c r="AI29" s="5">
        <f t="shared" si="26"/>
        <v>0.4656358322573908</v>
      </c>
      <c r="AJ29" s="5">
        <f t="shared" si="27"/>
        <v>-0.93185204847361547</v>
      </c>
      <c r="AK29" s="5">
        <f t="shared" si="28"/>
        <v>-1.3195037287065929</v>
      </c>
      <c r="AL29" s="5">
        <f t="shared" si="29"/>
        <v>0.85328751249036827</v>
      </c>
      <c r="AM29" s="4">
        <f t="shared" si="30"/>
        <v>0.86834824024447343</v>
      </c>
      <c r="AN29" s="4">
        <f t="shared" si="31"/>
        <v>0.72809957897200039</v>
      </c>
      <c r="AP29" s="4">
        <f t="shared" si="32"/>
        <v>1.1421889726098809E-15</v>
      </c>
      <c r="AQ29" s="4">
        <f t="shared" si="33"/>
        <v>0.46621621621622467</v>
      </c>
      <c r="AR29" s="4">
        <f t="shared" si="34"/>
        <v>0.46621621621622467</v>
      </c>
      <c r="AS29" s="4">
        <f t="shared" si="35"/>
        <v>-2.2843779452197619E-15</v>
      </c>
    </row>
    <row r="30" spans="1:45" ht="16" x14ac:dyDescent="0.2">
      <c r="A30" s="12">
        <v>2.8332999999999999</v>
      </c>
      <c r="B30" s="10">
        <v>144</v>
      </c>
      <c r="C30" s="5"/>
      <c r="E30" s="2">
        <v>1</v>
      </c>
      <c r="F30" s="2">
        <f t="shared" si="4"/>
        <v>0.49981860909867565</v>
      </c>
      <c r="G30" s="2">
        <f t="shared" si="5"/>
        <v>-0.86613010454473016</v>
      </c>
      <c r="H30" s="2">
        <f t="shared" si="6"/>
        <v>-0.50036271599733051</v>
      </c>
      <c r="I30" s="2">
        <f t="shared" si="7"/>
        <v>-0.86581588830407519</v>
      </c>
      <c r="J30" s="2">
        <f t="shared" si="8"/>
        <v>0.24981864200133472</v>
      </c>
      <c r="K30" s="2">
        <f t="shared" si="9"/>
        <v>-0.43290794415203754</v>
      </c>
      <c r="L30" s="2">
        <f t="shared" si="10"/>
        <v>0.75018135799866525</v>
      </c>
      <c r="M30" s="2">
        <f t="shared" si="11"/>
        <v>-0.25009059675462142</v>
      </c>
      <c r="N30" s="2">
        <f t="shared" si="12"/>
        <v>-0.43275089302767716</v>
      </c>
      <c r="O30" s="2">
        <f t="shared" si="13"/>
        <v>0.74990920585329701</v>
      </c>
      <c r="P30" s="2">
        <f t="shared" si="14"/>
        <v>0.433379211517053</v>
      </c>
      <c r="Q30" s="2">
        <f t="shared" si="15"/>
        <v>0.43322198942546841</v>
      </c>
      <c r="R30" s="2">
        <f t="shared" si="16"/>
        <v>0.25036284756022525</v>
      </c>
      <c r="S30" s="2">
        <f t="shared" si="16"/>
        <v>0.7496371524397748</v>
      </c>
      <c r="T30" s="5">
        <f t="shared" si="17"/>
        <v>144</v>
      </c>
      <c r="U30" s="2">
        <f t="shared" si="18"/>
        <v>71.973879710209289</v>
      </c>
      <c r="V30" s="2">
        <f t="shared" si="19"/>
        <v>-124.72273505444115</v>
      </c>
      <c r="W30" s="2">
        <f t="shared" si="20"/>
        <v>-72.052231103615597</v>
      </c>
      <c r="X30" s="2">
        <f t="shared" si="21"/>
        <v>-124.67748791578683</v>
      </c>
      <c r="Z30" s="2">
        <f t="shared" si="0"/>
        <v>141.53561668609382</v>
      </c>
      <c r="AA30" s="5">
        <f t="shared" si="22"/>
        <v>1.5337837837837753</v>
      </c>
      <c r="AB30" s="5">
        <f t="shared" si="23"/>
        <v>2.4643833139061826</v>
      </c>
      <c r="AC30" s="5">
        <f t="shared" si="24"/>
        <v>-0.93059953012240726</v>
      </c>
      <c r="AD30" s="5">
        <f t="shared" si="36"/>
        <v>2.3524926953980749</v>
      </c>
      <c r="AE30" s="5">
        <f t="shared" si="36"/>
        <v>6.0731851178592189</v>
      </c>
      <c r="AF30" s="5">
        <f t="shared" si="36"/>
        <v>0.86601548546404516</v>
      </c>
      <c r="AG30" s="2">
        <f t="shared" si="2"/>
        <v>141.37732021246546</v>
      </c>
      <c r="AH30" s="2">
        <f t="shared" si="3"/>
        <v>142.63092431911937</v>
      </c>
      <c r="AI30" s="5">
        <f t="shared" si="26"/>
        <v>2.6226797875345369</v>
      </c>
      <c r="AJ30" s="5">
        <f t="shared" si="27"/>
        <v>-1.0888960037507616</v>
      </c>
      <c r="AK30" s="5">
        <f t="shared" si="28"/>
        <v>1.369075680880627</v>
      </c>
      <c r="AL30" s="5">
        <f t="shared" si="29"/>
        <v>0.1647081029031483</v>
      </c>
      <c r="AM30" s="4">
        <f t="shared" si="30"/>
        <v>1.1856945069843785</v>
      </c>
      <c r="AN30" s="4">
        <f t="shared" si="31"/>
        <v>2.7128759161954091E-2</v>
      </c>
      <c r="AP30" s="4">
        <f t="shared" si="32"/>
        <v>0.7666136774689104</v>
      </c>
      <c r="AQ30" s="4">
        <f t="shared" si="33"/>
        <v>-1.3284563089976531</v>
      </c>
      <c r="AR30" s="4">
        <f t="shared" si="34"/>
        <v>-0.76744821980671218</v>
      </c>
      <c r="AS30" s="4">
        <f t="shared" si="35"/>
        <v>-1.3279743692231349</v>
      </c>
    </row>
    <row r="31" spans="1:45" ht="16" x14ac:dyDescent="0.2">
      <c r="A31" s="12">
        <v>2.9167000000000001</v>
      </c>
      <c r="B31" s="10">
        <v>122</v>
      </c>
      <c r="C31" s="5"/>
      <c r="E31" s="2">
        <v>1</v>
      </c>
      <c r="F31" s="2">
        <f t="shared" si="4"/>
        <v>0.86613010454473038</v>
      </c>
      <c r="G31" s="2">
        <f t="shared" si="5"/>
        <v>-0.49981860909867537</v>
      </c>
      <c r="H31" s="2">
        <f t="shared" si="6"/>
        <v>0.50036271599733118</v>
      </c>
      <c r="I31" s="2">
        <f t="shared" si="7"/>
        <v>-0.86581588830407485</v>
      </c>
      <c r="J31" s="2">
        <f t="shared" si="8"/>
        <v>0.75018135799866559</v>
      </c>
      <c r="K31" s="2">
        <f t="shared" si="9"/>
        <v>-0.43290794415203743</v>
      </c>
      <c r="L31" s="2">
        <f t="shared" si="10"/>
        <v>0.24981864200133444</v>
      </c>
      <c r="M31" s="2">
        <f t="shared" si="11"/>
        <v>0.43337921151705366</v>
      </c>
      <c r="N31" s="2">
        <f t="shared" si="12"/>
        <v>-0.74990920585329701</v>
      </c>
      <c r="O31" s="2">
        <f t="shared" si="13"/>
        <v>0.43275089302767678</v>
      </c>
      <c r="P31" s="2">
        <f t="shared" si="14"/>
        <v>-0.25009059675462159</v>
      </c>
      <c r="Q31" s="2">
        <f t="shared" si="15"/>
        <v>-0.4332219894254688</v>
      </c>
      <c r="R31" s="2">
        <f t="shared" si="16"/>
        <v>0.25036284756022592</v>
      </c>
      <c r="S31" s="2">
        <f t="shared" si="16"/>
        <v>0.74963715243977425</v>
      </c>
      <c r="T31" s="5">
        <f t="shared" si="17"/>
        <v>122</v>
      </c>
      <c r="U31" s="2">
        <f t="shared" si="18"/>
        <v>105.66787275445711</v>
      </c>
      <c r="V31" s="2">
        <f t="shared" si="19"/>
        <v>-60.977870310038398</v>
      </c>
      <c r="W31" s="2">
        <f t="shared" si="20"/>
        <v>61.044251351674404</v>
      </c>
      <c r="X31" s="2">
        <f t="shared" si="21"/>
        <v>-105.62953837309713</v>
      </c>
      <c r="Z31" s="2">
        <f t="shared" si="0"/>
        <v>140.8246727587179</v>
      </c>
      <c r="AA31" s="5">
        <f t="shared" si="22"/>
        <v>-20.466216216216225</v>
      </c>
      <c r="AB31" s="5">
        <f t="shared" si="23"/>
        <v>-18.824672758717895</v>
      </c>
      <c r="AC31" s="5">
        <f t="shared" si="24"/>
        <v>-1.6415434574983294</v>
      </c>
      <c r="AD31" s="5">
        <f t="shared" si="36"/>
        <v>418.86600620891198</v>
      </c>
      <c r="AE31" s="5">
        <f t="shared" si="36"/>
        <v>354.36830447281562</v>
      </c>
      <c r="AF31" s="5">
        <f t="shared" si="36"/>
        <v>2.6946649228555697</v>
      </c>
      <c r="AG31" s="2">
        <f t="shared" si="2"/>
        <v>141.5138665191663</v>
      </c>
      <c r="AH31" s="2">
        <f t="shared" si="3"/>
        <v>141.78343408504261</v>
      </c>
      <c r="AI31" s="5">
        <f t="shared" si="26"/>
        <v>-19.513866519166299</v>
      </c>
      <c r="AJ31" s="5">
        <f t="shared" si="27"/>
        <v>-0.95234969704992523</v>
      </c>
      <c r="AK31" s="5">
        <f t="shared" si="28"/>
        <v>-19.783434085042614</v>
      </c>
      <c r="AL31" s="5">
        <f t="shared" si="29"/>
        <v>-0.6827821311736102</v>
      </c>
      <c r="AM31" s="4">
        <f t="shared" si="30"/>
        <v>0.90696994547108434</v>
      </c>
      <c r="AN31" s="4">
        <f t="shared" si="31"/>
        <v>0.46619143864997703</v>
      </c>
      <c r="AP31" s="4">
        <f t="shared" si="32"/>
        <v>-17.726405990986414</v>
      </c>
      <c r="AQ31" s="4">
        <f t="shared" si="33"/>
        <v>10.229395722701948</v>
      </c>
      <c r="AR31" s="4">
        <f t="shared" si="34"/>
        <v>-10.240531532134574</v>
      </c>
      <c r="AS31" s="4">
        <f t="shared" si="35"/>
        <v>17.719975173466512</v>
      </c>
    </row>
    <row r="32" spans="1:45" ht="16" x14ac:dyDescent="0.2">
      <c r="A32" s="12">
        <v>3</v>
      </c>
      <c r="B32" s="10">
        <v>142</v>
      </c>
      <c r="C32" s="5"/>
      <c r="E32" s="2">
        <v>1</v>
      </c>
      <c r="F32" s="2">
        <f t="shared" si="4"/>
        <v>1</v>
      </c>
      <c r="G32" s="2">
        <f t="shared" si="5"/>
        <v>-7.3478807948841188E-16</v>
      </c>
      <c r="H32" s="2">
        <f t="shared" si="6"/>
        <v>1</v>
      </c>
      <c r="I32" s="2">
        <f t="shared" si="7"/>
        <v>-1.4695761589768238E-15</v>
      </c>
      <c r="J32" s="2">
        <f t="shared" si="8"/>
        <v>1</v>
      </c>
      <c r="K32" s="2">
        <f t="shared" si="9"/>
        <v>-7.3478807948841188E-16</v>
      </c>
      <c r="L32" s="2">
        <f t="shared" si="10"/>
        <v>5.3991352175826865E-31</v>
      </c>
      <c r="M32" s="2">
        <f t="shared" si="11"/>
        <v>1</v>
      </c>
      <c r="N32" s="2">
        <f t="shared" si="12"/>
        <v>-1.4695761589768238E-15</v>
      </c>
      <c r="O32" s="2">
        <f t="shared" si="13"/>
        <v>1.0798270435165373E-30</v>
      </c>
      <c r="P32" s="2">
        <f t="shared" si="14"/>
        <v>-7.3478807948841188E-16</v>
      </c>
      <c r="Q32" s="2">
        <f t="shared" si="15"/>
        <v>-1.4695761589768238E-15</v>
      </c>
      <c r="R32" s="2">
        <f t="shared" si="16"/>
        <v>1</v>
      </c>
      <c r="S32" s="2">
        <f t="shared" si="16"/>
        <v>2.1596540870330746E-30</v>
      </c>
      <c r="T32" s="5">
        <f t="shared" si="17"/>
        <v>142</v>
      </c>
      <c r="U32" s="2">
        <f t="shared" si="18"/>
        <v>142</v>
      </c>
      <c r="V32" s="2">
        <f t="shared" si="19"/>
        <v>-1.0433990728735449E-13</v>
      </c>
      <c r="W32" s="2">
        <f t="shared" si="20"/>
        <v>142</v>
      </c>
      <c r="X32" s="2">
        <f t="shared" si="21"/>
        <v>-2.0867981457470897E-13</v>
      </c>
      <c r="Z32" s="2">
        <f t="shared" si="0"/>
        <v>141.06024837641158</v>
      </c>
      <c r="AA32" s="5">
        <f t="shared" si="22"/>
        <v>-0.46621621621622467</v>
      </c>
      <c r="AB32" s="5">
        <f t="shared" si="23"/>
        <v>0.93975162358842113</v>
      </c>
      <c r="AC32" s="5">
        <f t="shared" si="24"/>
        <v>-1.4059678398046458</v>
      </c>
      <c r="AD32" s="5">
        <f t="shared" si="36"/>
        <v>0.21735756026297354</v>
      </c>
      <c r="AE32" s="5">
        <f t="shared" si="36"/>
        <v>0.88313311403707351</v>
      </c>
      <c r="AF32" s="5">
        <f t="shared" si="36"/>
        <v>1.976745566564942</v>
      </c>
      <c r="AG32" s="2">
        <f t="shared" si="2"/>
        <v>141.90712425962715</v>
      </c>
      <c r="AH32" s="2">
        <f t="shared" si="3"/>
        <v>141.62575196227544</v>
      </c>
      <c r="AI32" s="5">
        <f t="shared" si="26"/>
        <v>9.2875740372846849E-2</v>
      </c>
      <c r="AJ32" s="5">
        <f t="shared" si="27"/>
        <v>-0.55909195658907151</v>
      </c>
      <c r="AK32" s="5">
        <f t="shared" si="28"/>
        <v>0.37424803772455562</v>
      </c>
      <c r="AL32" s="5">
        <f t="shared" si="29"/>
        <v>-0.84046425394078028</v>
      </c>
      <c r="AM32" s="4">
        <f t="shared" si="30"/>
        <v>0.31258381592259621</v>
      </c>
      <c r="AN32" s="4">
        <f t="shared" si="31"/>
        <v>0.70638016215223243</v>
      </c>
      <c r="AP32" s="4">
        <f t="shared" si="32"/>
        <v>-0.46621621621622467</v>
      </c>
      <c r="AQ32" s="4">
        <f t="shared" si="33"/>
        <v>3.4257011813987391E-16</v>
      </c>
      <c r="AR32" s="4">
        <f t="shared" si="34"/>
        <v>-0.46621621621622467</v>
      </c>
      <c r="AS32" s="4">
        <f t="shared" si="35"/>
        <v>6.8514023627974783E-16</v>
      </c>
    </row>
    <row r="33" spans="1:45" ht="16" x14ac:dyDescent="0.2">
      <c r="A33" s="12">
        <v>3.0832999999999999</v>
      </c>
      <c r="B33" s="10">
        <v>136</v>
      </c>
      <c r="C33" s="5"/>
      <c r="E33" s="2">
        <v>1</v>
      </c>
      <c r="F33" s="2">
        <f t="shared" si="4"/>
        <v>0.86613010454473105</v>
      </c>
      <c r="G33" s="2">
        <f t="shared" si="5"/>
        <v>0.49981860909867409</v>
      </c>
      <c r="H33" s="2">
        <f t="shared" si="6"/>
        <v>0.50036271599733362</v>
      </c>
      <c r="I33" s="2">
        <f t="shared" si="7"/>
        <v>0.8658158883040733</v>
      </c>
      <c r="J33" s="2">
        <f t="shared" si="8"/>
        <v>0.7501813579986667</v>
      </c>
      <c r="K33" s="2">
        <f t="shared" si="9"/>
        <v>0.43290794415203665</v>
      </c>
      <c r="L33" s="2">
        <f t="shared" si="10"/>
        <v>0.24981864200133319</v>
      </c>
      <c r="M33" s="2">
        <f t="shared" si="11"/>
        <v>0.43337921151705616</v>
      </c>
      <c r="N33" s="2">
        <f t="shared" si="12"/>
        <v>0.74990920585329623</v>
      </c>
      <c r="O33" s="2">
        <f t="shared" si="13"/>
        <v>0.43275089302767489</v>
      </c>
      <c r="P33" s="2">
        <f t="shared" si="14"/>
        <v>0.2500905967546222</v>
      </c>
      <c r="Q33" s="2">
        <f t="shared" si="15"/>
        <v>0.43322198942547013</v>
      </c>
      <c r="R33" s="2">
        <f t="shared" si="16"/>
        <v>0.25036284756022836</v>
      </c>
      <c r="S33" s="2">
        <f t="shared" si="16"/>
        <v>0.74963715243977158</v>
      </c>
      <c r="T33" s="5">
        <f t="shared" si="17"/>
        <v>136</v>
      </c>
      <c r="U33" s="2">
        <f t="shared" si="18"/>
        <v>117.79369421808342</v>
      </c>
      <c r="V33" s="2">
        <f t="shared" si="19"/>
        <v>67.975330837419676</v>
      </c>
      <c r="W33" s="2">
        <f t="shared" si="20"/>
        <v>68.04932937563737</v>
      </c>
      <c r="X33" s="2">
        <f t="shared" si="21"/>
        <v>117.75096080935397</v>
      </c>
      <c r="Z33" s="2">
        <f t="shared" si="0"/>
        <v>142.29349333829799</v>
      </c>
      <c r="AA33" s="5">
        <f t="shared" si="22"/>
        <v>-6.4662162162162247</v>
      </c>
      <c r="AB33" s="5">
        <f t="shared" si="23"/>
        <v>-6.2934933382979921</v>
      </c>
      <c r="AC33" s="5">
        <f t="shared" si="24"/>
        <v>-0.1727228779182326</v>
      </c>
      <c r="AD33" s="5">
        <f t="shared" si="36"/>
        <v>41.811952154857671</v>
      </c>
      <c r="AE33" s="5">
        <f t="shared" si="36"/>
        <v>39.608058399201205</v>
      </c>
      <c r="AF33" s="5">
        <f t="shared" si="36"/>
        <v>2.9833192556356681E-2</v>
      </c>
      <c r="AG33" s="2">
        <f t="shared" si="2"/>
        <v>142.45178981192635</v>
      </c>
      <c r="AH33" s="2">
        <f t="shared" si="3"/>
        <v>142.31433137186266</v>
      </c>
      <c r="AI33" s="5">
        <f t="shared" si="26"/>
        <v>-6.4517898119263464</v>
      </c>
      <c r="AJ33" s="5">
        <f t="shared" si="27"/>
        <v>-1.4426404289878292E-2</v>
      </c>
      <c r="AK33" s="5">
        <f t="shared" si="28"/>
        <v>-6.3143313718626644</v>
      </c>
      <c r="AL33" s="5">
        <f t="shared" si="29"/>
        <v>-0.15188484435356031</v>
      </c>
      <c r="AM33" s="4">
        <f t="shared" si="30"/>
        <v>2.0812114073501879E-4</v>
      </c>
      <c r="AN33" s="4">
        <f t="shared" si="31"/>
        <v>2.3069005944305242E-2</v>
      </c>
      <c r="AP33" s="4">
        <f t="shared" si="32"/>
        <v>-5.6005845273601942</v>
      </c>
      <c r="AQ33" s="4">
        <f t="shared" si="33"/>
        <v>-3.2319351953204847</v>
      </c>
      <c r="AR33" s="4">
        <f t="shared" si="34"/>
        <v>-3.2354535081719522</v>
      </c>
      <c r="AS33" s="4">
        <f t="shared" si="35"/>
        <v>-5.5985527372094541</v>
      </c>
    </row>
    <row r="34" spans="1:45" ht="16" x14ac:dyDescent="0.2">
      <c r="A34" s="12">
        <v>3.1667000000000001</v>
      </c>
      <c r="B34" s="10">
        <v>142</v>
      </c>
      <c r="C34" s="5"/>
      <c r="E34" s="2">
        <v>1</v>
      </c>
      <c r="F34" s="2">
        <f t="shared" si="4"/>
        <v>0.49981860909867692</v>
      </c>
      <c r="G34" s="2">
        <f t="shared" si="5"/>
        <v>0.8661301045447295</v>
      </c>
      <c r="H34" s="2">
        <f t="shared" si="6"/>
        <v>-0.50036271599732796</v>
      </c>
      <c r="I34" s="2">
        <f t="shared" si="7"/>
        <v>0.86581588830407663</v>
      </c>
      <c r="J34" s="2">
        <f t="shared" si="8"/>
        <v>0.24981864200133599</v>
      </c>
      <c r="K34" s="2">
        <f t="shared" si="9"/>
        <v>0.43290794415203832</v>
      </c>
      <c r="L34" s="2">
        <f t="shared" si="10"/>
        <v>0.75018135799866403</v>
      </c>
      <c r="M34" s="2">
        <f t="shared" si="11"/>
        <v>-0.25009059675462075</v>
      </c>
      <c r="N34" s="2">
        <f t="shared" si="12"/>
        <v>0.432750893027679</v>
      </c>
      <c r="O34" s="2">
        <f t="shared" si="13"/>
        <v>0.74990920585329768</v>
      </c>
      <c r="P34" s="2">
        <f t="shared" si="14"/>
        <v>-0.43337921151705044</v>
      </c>
      <c r="Q34" s="2">
        <f t="shared" si="15"/>
        <v>-0.43322198942546691</v>
      </c>
      <c r="R34" s="2">
        <f t="shared" si="16"/>
        <v>0.2503628475602227</v>
      </c>
      <c r="S34" s="2">
        <f t="shared" si="16"/>
        <v>0.74963715243977735</v>
      </c>
      <c r="T34" s="5">
        <f t="shared" si="17"/>
        <v>142</v>
      </c>
      <c r="U34" s="2">
        <f t="shared" si="18"/>
        <v>70.974242492012124</v>
      </c>
      <c r="V34" s="2">
        <f t="shared" si="19"/>
        <v>122.99047484535159</v>
      </c>
      <c r="W34" s="2">
        <f t="shared" si="20"/>
        <v>-71.051505671620575</v>
      </c>
      <c r="X34" s="2">
        <f t="shared" si="21"/>
        <v>122.94585613917889</v>
      </c>
      <c r="Z34" s="2">
        <f t="shared" si="0"/>
        <v>143.69183080751139</v>
      </c>
      <c r="AA34" s="5">
        <f t="shared" si="22"/>
        <v>-0.46621621621622467</v>
      </c>
      <c r="AB34" s="5">
        <f t="shared" si="23"/>
        <v>-1.6918308075113941</v>
      </c>
      <c r="AC34" s="5">
        <f t="shared" si="24"/>
        <v>1.2256145912951695</v>
      </c>
      <c r="AD34" s="5">
        <f t="shared" si="36"/>
        <v>0.21735756026297354</v>
      </c>
      <c r="AE34" s="5">
        <f t="shared" si="36"/>
        <v>2.862291481244656</v>
      </c>
      <c r="AF34" s="5">
        <f t="shared" si="36"/>
        <v>1.5021311263956254</v>
      </c>
      <c r="AG34" s="2">
        <f t="shared" si="2"/>
        <v>143.00263704706299</v>
      </c>
      <c r="AH34" s="2">
        <f t="shared" si="3"/>
        <v>143.16182160593942</v>
      </c>
      <c r="AI34" s="5">
        <f t="shared" si="26"/>
        <v>-1.00263704706299</v>
      </c>
      <c r="AJ34" s="5">
        <f t="shared" si="27"/>
        <v>0.53642083084676528</v>
      </c>
      <c r="AK34" s="5">
        <f t="shared" si="28"/>
        <v>-1.1618216059394229</v>
      </c>
      <c r="AL34" s="5">
        <f t="shared" si="29"/>
        <v>0.69560538972319819</v>
      </c>
      <c r="AM34" s="4">
        <f t="shared" si="30"/>
        <v>0.28774730776633395</v>
      </c>
      <c r="AN34" s="4">
        <f t="shared" si="31"/>
        <v>0.48386685821196246</v>
      </c>
      <c r="AP34" s="4">
        <f t="shared" si="32"/>
        <v>-0.23302354072844145</v>
      </c>
      <c r="AQ34" s="4">
        <f t="shared" si="33"/>
        <v>-0.40380390009180689</v>
      </c>
      <c r="AR34" s="4">
        <f t="shared" si="34"/>
        <v>0.23327721218794767</v>
      </c>
      <c r="AS34" s="4">
        <f t="shared" si="35"/>
        <v>-0.40365740738501604</v>
      </c>
    </row>
    <row r="35" spans="1:45" ht="16" x14ac:dyDescent="0.2">
      <c r="A35" s="12">
        <v>3.25</v>
      </c>
      <c r="B35" s="10">
        <v>138</v>
      </c>
      <c r="C35" s="5"/>
      <c r="E35" s="2">
        <v>1</v>
      </c>
      <c r="F35" s="2">
        <f t="shared" si="4"/>
        <v>-9.8033641995447082E-16</v>
      </c>
      <c r="G35" s="2">
        <f t="shared" si="5"/>
        <v>1</v>
      </c>
      <c r="H35" s="2">
        <f t="shared" si="6"/>
        <v>-1</v>
      </c>
      <c r="I35" s="2">
        <f t="shared" si="7"/>
        <v>-1.9606728399089416E-15</v>
      </c>
      <c r="J35" s="2">
        <f t="shared" si="8"/>
        <v>9.6105949628914853E-31</v>
      </c>
      <c r="K35" s="2">
        <f t="shared" si="9"/>
        <v>-9.8033641995447082E-16</v>
      </c>
      <c r="L35" s="2">
        <f t="shared" si="10"/>
        <v>1</v>
      </c>
      <c r="M35" s="2">
        <f t="shared" si="11"/>
        <v>9.8033641995447082E-16</v>
      </c>
      <c r="N35" s="2">
        <f t="shared" si="12"/>
        <v>1.9221189925782971E-30</v>
      </c>
      <c r="O35" s="2">
        <f t="shared" si="13"/>
        <v>-1.9606728399089416E-15</v>
      </c>
      <c r="P35" s="2">
        <f t="shared" si="14"/>
        <v>-1</v>
      </c>
      <c r="Q35" s="2">
        <f t="shared" si="15"/>
        <v>1.9606728399089416E-15</v>
      </c>
      <c r="R35" s="2">
        <f t="shared" si="16"/>
        <v>1</v>
      </c>
      <c r="S35" s="2">
        <f t="shared" si="16"/>
        <v>3.8442379851565941E-30</v>
      </c>
      <c r="T35" s="5">
        <f t="shared" si="17"/>
        <v>138</v>
      </c>
      <c r="U35" s="2">
        <f t="shared" si="18"/>
        <v>-1.3528642595371698E-13</v>
      </c>
      <c r="V35" s="2">
        <f t="shared" si="19"/>
        <v>138</v>
      </c>
      <c r="W35" s="2">
        <f t="shared" si="20"/>
        <v>-138</v>
      </c>
      <c r="X35" s="2">
        <f t="shared" si="21"/>
        <v>-2.7057285190743397E-13</v>
      </c>
      <c r="Z35" s="2">
        <f t="shared" si="0"/>
        <v>144.257767406455</v>
      </c>
      <c r="AA35" s="5">
        <f t="shared" si="22"/>
        <v>-4.4662162162162247</v>
      </c>
      <c r="AB35" s="5">
        <f t="shared" si="23"/>
        <v>-6.2577674064550024</v>
      </c>
      <c r="AC35" s="5">
        <f t="shared" si="24"/>
        <v>1.7915511902387777</v>
      </c>
      <c r="AD35" s="5">
        <f t="shared" si="36"/>
        <v>19.947087289992769</v>
      </c>
      <c r="AE35" s="5">
        <f t="shared" si="36"/>
        <v>39.159652913290564</v>
      </c>
      <c r="AF35" s="5">
        <f t="shared" si="36"/>
        <v>3.2096556672459813</v>
      </c>
      <c r="AG35" s="2">
        <f t="shared" si="2"/>
        <v>143.41089152323943</v>
      </c>
      <c r="AH35" s="2">
        <f t="shared" si="3"/>
        <v>143.31950372870659</v>
      </c>
      <c r="AI35" s="5">
        <f t="shared" si="26"/>
        <v>-5.4108915232394281</v>
      </c>
      <c r="AJ35" s="5">
        <f t="shared" si="27"/>
        <v>0.94467530702320346</v>
      </c>
      <c r="AK35" s="5">
        <f t="shared" si="28"/>
        <v>-5.3195037287065929</v>
      </c>
      <c r="AL35" s="5">
        <f t="shared" si="29"/>
        <v>0.85328751249036827</v>
      </c>
      <c r="AM35" s="4">
        <f t="shared" si="30"/>
        <v>0.89241143569938375</v>
      </c>
      <c r="AN35" s="4">
        <f t="shared" si="31"/>
        <v>0.72809957897200039</v>
      </c>
      <c r="AP35" s="4">
        <f t="shared" si="32"/>
        <v>4.3783944161480164E-15</v>
      </c>
      <c r="AQ35" s="4">
        <f t="shared" si="33"/>
        <v>-4.4662162162162247</v>
      </c>
      <c r="AR35" s="4">
        <f t="shared" si="34"/>
        <v>4.4662162162162247</v>
      </c>
      <c r="AS35" s="4">
        <f t="shared" si="35"/>
        <v>8.7567888322960328E-15</v>
      </c>
    </row>
    <row r="36" spans="1:45" ht="16" x14ac:dyDescent="0.2">
      <c r="A36" s="12">
        <v>3.3332999999999999</v>
      </c>
      <c r="B36" s="10">
        <v>163</v>
      </c>
      <c r="C36" s="5"/>
      <c r="E36" s="2">
        <v>1</v>
      </c>
      <c r="F36" s="2">
        <f t="shared" si="4"/>
        <v>-0.49981860909867559</v>
      </c>
      <c r="G36" s="2">
        <f t="shared" si="5"/>
        <v>0.86613010454473027</v>
      </c>
      <c r="H36" s="2">
        <f t="shared" si="6"/>
        <v>-0.50036271599733073</v>
      </c>
      <c r="I36" s="2">
        <f t="shared" si="7"/>
        <v>-0.86581588830407508</v>
      </c>
      <c r="J36" s="2">
        <f t="shared" si="8"/>
        <v>0.24981864200133466</v>
      </c>
      <c r="K36" s="2">
        <f t="shared" si="9"/>
        <v>-0.43290794415203754</v>
      </c>
      <c r="L36" s="2">
        <f t="shared" si="10"/>
        <v>0.75018135799866537</v>
      </c>
      <c r="M36" s="2">
        <f t="shared" si="11"/>
        <v>0.25009059675462147</v>
      </c>
      <c r="N36" s="2">
        <f t="shared" si="12"/>
        <v>0.43275089302767705</v>
      </c>
      <c r="O36" s="2">
        <f t="shared" si="13"/>
        <v>-0.74990920585329701</v>
      </c>
      <c r="P36" s="2">
        <f t="shared" si="14"/>
        <v>-0.43337921151705328</v>
      </c>
      <c r="Q36" s="2">
        <f t="shared" si="15"/>
        <v>0.43322198942546852</v>
      </c>
      <c r="R36" s="2">
        <f t="shared" si="16"/>
        <v>0.25036284756022548</v>
      </c>
      <c r="S36" s="2">
        <f t="shared" si="16"/>
        <v>0.74963715243977458</v>
      </c>
      <c r="T36" s="5">
        <f t="shared" si="17"/>
        <v>163</v>
      </c>
      <c r="U36" s="2">
        <f t="shared" si="18"/>
        <v>-81.47043328308412</v>
      </c>
      <c r="V36" s="2">
        <f t="shared" si="19"/>
        <v>141.17920704079103</v>
      </c>
      <c r="W36" s="2">
        <f t="shared" si="20"/>
        <v>-81.55912270756491</v>
      </c>
      <c r="X36" s="2">
        <f t="shared" si="21"/>
        <v>-141.12798979356424</v>
      </c>
      <c r="Z36" s="2">
        <f t="shared" si="0"/>
        <v>143.72623195214493</v>
      </c>
      <c r="AA36" s="5">
        <f t="shared" si="22"/>
        <v>20.533783783783775</v>
      </c>
      <c r="AB36" s="5">
        <f t="shared" si="23"/>
        <v>19.273768047855071</v>
      </c>
      <c r="AC36" s="5">
        <f t="shared" si="24"/>
        <v>1.2600157359287039</v>
      </c>
      <c r="AD36" s="5">
        <f t="shared" si="36"/>
        <v>421.63627647918156</v>
      </c>
      <c r="AE36" s="5">
        <f t="shared" si="36"/>
        <v>371.47813476251912</v>
      </c>
      <c r="AF36" s="5">
        <f t="shared" si="36"/>
        <v>1.5876396547879532</v>
      </c>
      <c r="AG36" s="2">
        <f t="shared" si="2"/>
        <v>143.56793547851657</v>
      </c>
      <c r="AH36" s="2">
        <f t="shared" si="3"/>
        <v>142.63092431911937</v>
      </c>
      <c r="AI36" s="5">
        <f t="shared" si="26"/>
        <v>19.432064521483426</v>
      </c>
      <c r="AJ36" s="5">
        <f t="shared" si="27"/>
        <v>1.1017192623003496</v>
      </c>
      <c r="AK36" s="5">
        <f t="shared" si="28"/>
        <v>20.369075680880627</v>
      </c>
      <c r="AL36" s="5">
        <f t="shared" si="29"/>
        <v>0.1647081029031483</v>
      </c>
      <c r="AM36" s="4">
        <f t="shared" si="30"/>
        <v>1.2137853329236263</v>
      </c>
      <c r="AN36" s="4">
        <f t="shared" si="31"/>
        <v>2.7128759161954091E-2</v>
      </c>
      <c r="AP36" s="4">
        <f t="shared" si="32"/>
        <v>-10.263167250343747</v>
      </c>
      <c r="AQ36" s="4">
        <f t="shared" si="33"/>
        <v>17.784928295347527</v>
      </c>
      <c r="AR36" s="4">
        <f t="shared" si="34"/>
        <v>-10.274339823755996</v>
      </c>
      <c r="AS36" s="4">
        <f t="shared" si="35"/>
        <v>-17.778476247000562</v>
      </c>
    </row>
    <row r="37" spans="1:45" ht="16" x14ac:dyDescent="0.2">
      <c r="A37" s="12">
        <v>3.5</v>
      </c>
      <c r="B37" s="10">
        <v>135</v>
      </c>
      <c r="C37" s="5"/>
      <c r="E37" s="2">
        <v>1</v>
      </c>
      <c r="F37" s="2">
        <f t="shared" si="4"/>
        <v>-1</v>
      </c>
      <c r="G37" s="2">
        <f t="shared" si="5"/>
        <v>8.5725275940314722E-16</v>
      </c>
      <c r="H37" s="2">
        <f t="shared" si="6"/>
        <v>1</v>
      </c>
      <c r="I37" s="2">
        <f t="shared" si="7"/>
        <v>-1.7145055188062944E-15</v>
      </c>
      <c r="J37" s="2">
        <f t="shared" si="8"/>
        <v>1</v>
      </c>
      <c r="K37" s="2">
        <f t="shared" si="9"/>
        <v>-8.5725275940314722E-16</v>
      </c>
      <c r="L37" s="2">
        <f t="shared" si="10"/>
        <v>7.3488229350431021E-31</v>
      </c>
      <c r="M37" s="2">
        <f t="shared" si="11"/>
        <v>-1</v>
      </c>
      <c r="N37" s="2">
        <f t="shared" si="12"/>
        <v>1.7145055188062944E-15</v>
      </c>
      <c r="O37" s="2">
        <f t="shared" si="13"/>
        <v>-1.4697645870086204E-30</v>
      </c>
      <c r="P37" s="2">
        <f t="shared" si="14"/>
        <v>8.5725275940314722E-16</v>
      </c>
      <c r="Q37" s="2">
        <f t="shared" si="15"/>
        <v>-1.7145055188062944E-15</v>
      </c>
      <c r="R37" s="2">
        <f t="shared" si="16"/>
        <v>1</v>
      </c>
      <c r="S37" s="2">
        <f t="shared" si="16"/>
        <v>2.9395291740172408E-30</v>
      </c>
      <c r="T37" s="5">
        <f t="shared" si="17"/>
        <v>135</v>
      </c>
      <c r="U37" s="2">
        <f t="shared" si="18"/>
        <v>-135</v>
      </c>
      <c r="V37" s="2">
        <f t="shared" si="19"/>
        <v>1.1572912251942487E-13</v>
      </c>
      <c r="W37" s="2">
        <f t="shared" si="20"/>
        <v>135</v>
      </c>
      <c r="X37" s="2">
        <f t="shared" si="21"/>
        <v>-2.3145824503884973E-13</v>
      </c>
      <c r="Z37" s="2">
        <f t="shared" si="0"/>
        <v>142.19125554813931</v>
      </c>
      <c r="AA37" s="5">
        <f t="shared" si="22"/>
        <v>-7.4662162162162247</v>
      </c>
      <c r="AB37" s="5">
        <f t="shared" si="23"/>
        <v>-7.1912555481393099</v>
      </c>
      <c r="AC37" s="5">
        <f t="shared" si="24"/>
        <v>-0.27496066807691477</v>
      </c>
      <c r="AD37" s="5">
        <f t="shared" si="36"/>
        <v>55.744384587290121</v>
      </c>
      <c r="AE37" s="5">
        <f t="shared" si="36"/>
        <v>51.714156358644409</v>
      </c>
      <c r="AF37" s="5">
        <f t="shared" si="36"/>
        <v>7.5603368989303296E-2</v>
      </c>
      <c r="AG37" s="2">
        <f t="shared" si="2"/>
        <v>143.03813143135488</v>
      </c>
      <c r="AH37" s="2">
        <f t="shared" si="3"/>
        <v>141.62575196227544</v>
      </c>
      <c r="AI37" s="5">
        <f t="shared" si="26"/>
        <v>-8.0381314313548842</v>
      </c>
      <c r="AJ37" s="5">
        <f t="shared" si="27"/>
        <v>0.57191521513865951</v>
      </c>
      <c r="AK37" s="5">
        <f t="shared" si="28"/>
        <v>-6.6257519622754444</v>
      </c>
      <c r="AL37" s="5">
        <f t="shared" si="29"/>
        <v>-0.84046425394078028</v>
      </c>
      <c r="AM37" s="4">
        <f t="shared" si="30"/>
        <v>0.32708701330709916</v>
      </c>
      <c r="AN37" s="4">
        <f t="shared" si="31"/>
        <v>0.70638016215223243</v>
      </c>
      <c r="AP37" s="4">
        <f t="shared" si="32"/>
        <v>7.4662162162162247</v>
      </c>
      <c r="AQ37" s="4">
        <f t="shared" si="33"/>
        <v>-6.4004344536518838E-15</v>
      </c>
      <c r="AR37" s="4">
        <f t="shared" si="34"/>
        <v>-7.4662162162162247</v>
      </c>
      <c r="AS37" s="4">
        <f t="shared" si="35"/>
        <v>1.2800868907303768E-14</v>
      </c>
    </row>
    <row r="38" spans="1:45" ht="16" x14ac:dyDescent="0.2">
      <c r="A38" s="12">
        <v>3.5832999999999999</v>
      </c>
      <c r="B38" s="10">
        <v>135</v>
      </c>
      <c r="C38" s="5"/>
      <c r="E38" s="2">
        <v>1</v>
      </c>
      <c r="F38" s="2">
        <f t="shared" si="4"/>
        <v>-0.86613010454473116</v>
      </c>
      <c r="G38" s="2">
        <f t="shared" si="5"/>
        <v>-0.49981860909867398</v>
      </c>
      <c r="H38" s="2">
        <f t="shared" si="6"/>
        <v>0.50036271599733384</v>
      </c>
      <c r="I38" s="2">
        <f t="shared" si="7"/>
        <v>0.86581588830407319</v>
      </c>
      <c r="J38" s="2">
        <f t="shared" si="8"/>
        <v>0.75018135799866692</v>
      </c>
      <c r="K38" s="2">
        <f t="shared" si="9"/>
        <v>0.43290794415203659</v>
      </c>
      <c r="L38" s="2">
        <f t="shared" si="10"/>
        <v>0.24981864200133308</v>
      </c>
      <c r="M38" s="2">
        <f t="shared" si="11"/>
        <v>-0.43337921151705638</v>
      </c>
      <c r="N38" s="2">
        <f t="shared" si="12"/>
        <v>-0.74990920585329623</v>
      </c>
      <c r="O38" s="2">
        <f t="shared" si="13"/>
        <v>-0.43275089302767472</v>
      </c>
      <c r="P38" s="2">
        <f t="shared" si="14"/>
        <v>-0.25009059675462225</v>
      </c>
      <c r="Q38" s="2">
        <f t="shared" si="15"/>
        <v>0.4332219894254703</v>
      </c>
      <c r="R38" s="2">
        <f t="shared" si="16"/>
        <v>0.25036284756022859</v>
      </c>
      <c r="S38" s="2">
        <f t="shared" si="16"/>
        <v>0.74963715243977136</v>
      </c>
      <c r="T38" s="5">
        <f t="shared" si="17"/>
        <v>135</v>
      </c>
      <c r="U38" s="2">
        <f t="shared" si="18"/>
        <v>-116.92756411353871</v>
      </c>
      <c r="V38" s="2">
        <f t="shared" si="19"/>
        <v>-67.475512228320994</v>
      </c>
      <c r="W38" s="2">
        <f t="shared" si="20"/>
        <v>67.548966659640072</v>
      </c>
      <c r="X38" s="2">
        <f t="shared" si="21"/>
        <v>116.88514492104989</v>
      </c>
      <c r="Z38" s="2">
        <f t="shared" si="0"/>
        <v>142.33516940542734</v>
      </c>
      <c r="AA38" s="5">
        <f t="shared" si="22"/>
        <v>-7.4662162162162247</v>
      </c>
      <c r="AB38" s="5">
        <f t="shared" si="23"/>
        <v>-7.3351694054273366</v>
      </c>
      <c r="AC38" s="5">
        <f t="shared" si="24"/>
        <v>-0.13104681078888802</v>
      </c>
      <c r="AD38" s="5">
        <f t="shared" si="36"/>
        <v>55.744384587290121</v>
      </c>
      <c r="AE38" s="5">
        <f t="shared" si="36"/>
        <v>53.804710206317225</v>
      </c>
      <c r="AF38" s="5">
        <f t="shared" si="36"/>
        <v>1.717326661793862E-2</v>
      </c>
      <c r="AG38" s="2">
        <f t="shared" si="2"/>
        <v>142.49346587905569</v>
      </c>
      <c r="AH38" s="2">
        <f t="shared" si="3"/>
        <v>142.31433137186266</v>
      </c>
      <c r="AI38" s="5">
        <f t="shared" si="26"/>
        <v>-7.4934658790556909</v>
      </c>
      <c r="AJ38" s="5">
        <f t="shared" si="27"/>
        <v>2.7249662839466282E-2</v>
      </c>
      <c r="AK38" s="5">
        <f t="shared" si="28"/>
        <v>-7.3143313718626644</v>
      </c>
      <c r="AL38" s="5">
        <f t="shared" si="29"/>
        <v>-0.15188484435356031</v>
      </c>
      <c r="AM38" s="4">
        <f t="shared" si="30"/>
        <v>7.4254412486458963E-4</v>
      </c>
      <c r="AN38" s="4">
        <f t="shared" si="31"/>
        <v>2.3069005944305242E-2</v>
      </c>
      <c r="AP38" s="4">
        <f t="shared" si="32"/>
        <v>6.4667146319049253</v>
      </c>
      <c r="AQ38" s="4">
        <f t="shared" si="33"/>
        <v>3.7317538044191578</v>
      </c>
      <c r="AR38" s="4">
        <f t="shared" si="34"/>
        <v>-3.7358162241692874</v>
      </c>
      <c r="AS38" s="4">
        <f t="shared" si="35"/>
        <v>-6.4643686255135266</v>
      </c>
    </row>
    <row r="39" spans="1:45" ht="16" x14ac:dyDescent="0.2">
      <c r="A39" s="12">
        <v>3.6667000000000001</v>
      </c>
      <c r="B39" s="10">
        <v>157</v>
      </c>
      <c r="C39" s="5"/>
      <c r="E39" s="2">
        <v>1</v>
      </c>
      <c r="F39" s="2">
        <f t="shared" si="4"/>
        <v>-0.49981860909867704</v>
      </c>
      <c r="G39" s="2">
        <f t="shared" si="5"/>
        <v>-0.86613010454472938</v>
      </c>
      <c r="H39" s="2">
        <f t="shared" si="6"/>
        <v>-0.50036271599732773</v>
      </c>
      <c r="I39" s="2">
        <f t="shared" si="7"/>
        <v>0.86581588830407674</v>
      </c>
      <c r="J39" s="2">
        <f t="shared" si="8"/>
        <v>0.24981864200133611</v>
      </c>
      <c r="K39" s="2">
        <f t="shared" si="9"/>
        <v>0.43290794415203837</v>
      </c>
      <c r="L39" s="2">
        <f t="shared" si="10"/>
        <v>0.75018135799866381</v>
      </c>
      <c r="M39" s="2">
        <f t="shared" si="11"/>
        <v>0.2500905967546207</v>
      </c>
      <c r="N39" s="2">
        <f t="shared" si="12"/>
        <v>-0.43275089302767916</v>
      </c>
      <c r="O39" s="2">
        <f t="shared" si="13"/>
        <v>-0.74990920585329768</v>
      </c>
      <c r="P39" s="2">
        <f t="shared" si="14"/>
        <v>0.43337921151705022</v>
      </c>
      <c r="Q39" s="2">
        <f t="shared" si="15"/>
        <v>-0.4332219894254668</v>
      </c>
      <c r="R39" s="2">
        <f t="shared" si="16"/>
        <v>0.25036284756022248</v>
      </c>
      <c r="S39" s="2">
        <f t="shared" si="16"/>
        <v>0.74963715243977747</v>
      </c>
      <c r="T39" s="5">
        <f t="shared" si="17"/>
        <v>157</v>
      </c>
      <c r="U39" s="2">
        <f t="shared" si="18"/>
        <v>-78.471521628492297</v>
      </c>
      <c r="V39" s="2">
        <f t="shared" si="19"/>
        <v>-135.98242641352252</v>
      </c>
      <c r="W39" s="2">
        <f t="shared" si="20"/>
        <v>-78.556946411580455</v>
      </c>
      <c r="X39" s="2">
        <f t="shared" si="21"/>
        <v>135.93309446374005</v>
      </c>
      <c r="Z39" s="2">
        <f t="shared" si="0"/>
        <v>142.63181240436745</v>
      </c>
      <c r="AA39" s="5">
        <f t="shared" si="22"/>
        <v>14.533783783783775</v>
      </c>
      <c r="AB39" s="5">
        <f t="shared" si="23"/>
        <v>14.368187595632548</v>
      </c>
      <c r="AC39" s="5">
        <f t="shared" si="24"/>
        <v>0.1655961881512269</v>
      </c>
      <c r="AD39" s="5">
        <f t="shared" si="36"/>
        <v>211.23087107377623</v>
      </c>
      <c r="AE39" s="5">
        <f t="shared" si="36"/>
        <v>206.44481478328905</v>
      </c>
      <c r="AF39" s="5">
        <f t="shared" si="36"/>
        <v>2.742209753021654E-2</v>
      </c>
      <c r="AG39" s="2">
        <f t="shared" si="2"/>
        <v>141.94261864391905</v>
      </c>
      <c r="AH39" s="2">
        <f t="shared" si="3"/>
        <v>143.16182160593942</v>
      </c>
      <c r="AI39" s="5">
        <f t="shared" si="26"/>
        <v>15.057381356080953</v>
      </c>
      <c r="AJ39" s="5">
        <f t="shared" si="27"/>
        <v>-0.52359757229717729</v>
      </c>
      <c r="AK39" s="5">
        <f t="shared" si="28"/>
        <v>13.838178394060577</v>
      </c>
      <c r="AL39" s="5">
        <f t="shared" si="29"/>
        <v>0.69560538972319819</v>
      </c>
      <c r="AM39" s="4">
        <f t="shared" si="30"/>
        <v>0.27415441771549781</v>
      </c>
      <c r="AN39" s="4">
        <f t="shared" si="31"/>
        <v>0.48386685821196246</v>
      </c>
      <c r="AP39" s="4">
        <f t="shared" si="32"/>
        <v>-7.2642555957517141</v>
      </c>
      <c r="AQ39" s="4">
        <f t="shared" si="33"/>
        <v>-12.588147668079134</v>
      </c>
      <c r="AR39" s="4">
        <f t="shared" si="34"/>
        <v>-7.2721635277719683</v>
      </c>
      <c r="AS39" s="4">
        <f t="shared" si="35"/>
        <v>12.583580917176135</v>
      </c>
    </row>
    <row r="40" spans="1:45" ht="16" x14ac:dyDescent="0.2">
      <c r="A40" s="12">
        <v>3.75</v>
      </c>
      <c r="B40" s="10">
        <v>149</v>
      </c>
      <c r="C40" s="5"/>
      <c r="E40" s="2">
        <v>1</v>
      </c>
      <c r="F40" s="2">
        <f t="shared" si="4"/>
        <v>-2.6948419387607653E-15</v>
      </c>
      <c r="G40" s="2">
        <f t="shared" si="5"/>
        <v>-1</v>
      </c>
      <c r="H40" s="2">
        <f t="shared" si="6"/>
        <v>-1</v>
      </c>
      <c r="I40" s="2">
        <f t="shared" si="7"/>
        <v>5.3896838775215305E-15</v>
      </c>
      <c r="J40" s="2">
        <f t="shared" si="8"/>
        <v>7.2621730749038795E-30</v>
      </c>
      <c r="K40" s="2">
        <f t="shared" si="9"/>
        <v>2.6948419387607653E-15</v>
      </c>
      <c r="L40" s="2">
        <f t="shared" si="10"/>
        <v>1</v>
      </c>
      <c r="M40" s="2">
        <f t="shared" si="11"/>
        <v>2.6948419387607653E-15</v>
      </c>
      <c r="N40" s="2">
        <f t="shared" si="12"/>
        <v>-1.4524346149807759E-29</v>
      </c>
      <c r="O40" s="2">
        <f t="shared" si="13"/>
        <v>-5.3896838775215305E-15</v>
      </c>
      <c r="P40" s="2">
        <f t="shared" si="14"/>
        <v>1</v>
      </c>
      <c r="Q40" s="2">
        <f t="shared" si="15"/>
        <v>-5.3896838775215305E-15</v>
      </c>
      <c r="R40" s="2">
        <f t="shared" si="16"/>
        <v>1</v>
      </c>
      <c r="S40" s="2">
        <f t="shared" si="16"/>
        <v>2.9048692299615518E-29</v>
      </c>
      <c r="T40" s="5">
        <f t="shared" si="17"/>
        <v>149</v>
      </c>
      <c r="U40" s="2">
        <f t="shared" si="18"/>
        <v>-4.0153144887535404E-13</v>
      </c>
      <c r="V40" s="2">
        <f t="shared" si="19"/>
        <v>-149</v>
      </c>
      <c r="W40" s="2">
        <f t="shared" si="20"/>
        <v>-149</v>
      </c>
      <c r="X40" s="2">
        <f t="shared" si="21"/>
        <v>8.0306289775070807E-13</v>
      </c>
      <c r="Z40" s="2">
        <f t="shared" si="0"/>
        <v>142.38124005095818</v>
      </c>
      <c r="AA40" s="5">
        <f t="shared" si="22"/>
        <v>6.5337837837837753</v>
      </c>
      <c r="AB40" s="5">
        <f t="shared" si="23"/>
        <v>6.6187599490418165</v>
      </c>
      <c r="AC40" s="5">
        <f t="shared" si="24"/>
        <v>-8.4976165258041192E-2</v>
      </c>
      <c r="AD40" s="5">
        <f t="shared" si="36"/>
        <v>42.69033053323583</v>
      </c>
      <c r="AE40" s="5">
        <f t="shared" si="36"/>
        <v>43.807983263040029</v>
      </c>
      <c r="AF40" s="5">
        <f t="shared" si="36"/>
        <v>7.2209486619619267E-3</v>
      </c>
      <c r="AG40" s="2">
        <f t="shared" si="2"/>
        <v>141.53436416774261</v>
      </c>
      <c r="AH40" s="2">
        <f t="shared" si="3"/>
        <v>143.31950372870659</v>
      </c>
      <c r="AI40" s="5">
        <f t="shared" si="26"/>
        <v>7.4656358322573908</v>
      </c>
      <c r="AJ40" s="5">
        <f t="shared" si="27"/>
        <v>-0.93185204847361547</v>
      </c>
      <c r="AK40" s="5">
        <f t="shared" si="28"/>
        <v>5.6804962712934071</v>
      </c>
      <c r="AL40" s="5">
        <f t="shared" si="29"/>
        <v>0.85328751249036827</v>
      </c>
      <c r="AM40" s="4">
        <f t="shared" si="30"/>
        <v>0.86834824024447343</v>
      </c>
      <c r="AN40" s="4">
        <f t="shared" si="31"/>
        <v>0.72809957897200039</v>
      </c>
      <c r="AP40" s="4">
        <f t="shared" si="32"/>
        <v>-1.7607514559335517E-14</v>
      </c>
      <c r="AQ40" s="4">
        <f t="shared" si="33"/>
        <v>-6.5337837837837753</v>
      </c>
      <c r="AR40" s="4">
        <f t="shared" si="34"/>
        <v>-6.5337837837837753</v>
      </c>
      <c r="AS40" s="4">
        <f t="shared" si="35"/>
        <v>3.5215029118671034E-14</v>
      </c>
    </row>
    <row r="41" spans="1:45" ht="16" x14ac:dyDescent="0.2">
      <c r="A41" s="12">
        <v>3.8332999999999999</v>
      </c>
      <c r="B41" s="10">
        <v>127</v>
      </c>
      <c r="C41" s="5"/>
      <c r="E41" s="2">
        <v>1</v>
      </c>
      <c r="F41" s="2">
        <f t="shared" si="4"/>
        <v>0.49981860909867548</v>
      </c>
      <c r="G41" s="2">
        <f t="shared" si="5"/>
        <v>-0.86613010454473027</v>
      </c>
      <c r="H41" s="2">
        <f t="shared" si="6"/>
        <v>-0.50036271599733095</v>
      </c>
      <c r="I41" s="2">
        <f t="shared" si="7"/>
        <v>-0.86581588830407497</v>
      </c>
      <c r="J41" s="2">
        <f t="shared" si="8"/>
        <v>0.24981864200133455</v>
      </c>
      <c r="K41" s="2">
        <f t="shared" si="9"/>
        <v>-0.43290794415203748</v>
      </c>
      <c r="L41" s="2">
        <f t="shared" si="10"/>
        <v>0.75018135799866537</v>
      </c>
      <c r="M41" s="2">
        <f t="shared" si="11"/>
        <v>-0.25009059675462153</v>
      </c>
      <c r="N41" s="2">
        <f t="shared" si="12"/>
        <v>-0.43275089302767694</v>
      </c>
      <c r="O41" s="2">
        <f t="shared" si="13"/>
        <v>0.74990920585329701</v>
      </c>
      <c r="P41" s="2">
        <f t="shared" si="14"/>
        <v>0.43337921151705344</v>
      </c>
      <c r="Q41" s="2">
        <f t="shared" si="15"/>
        <v>0.43322198942546869</v>
      </c>
      <c r="R41" s="2">
        <f t="shared" si="16"/>
        <v>0.2503628475602257</v>
      </c>
      <c r="S41" s="2">
        <f t="shared" si="16"/>
        <v>0.74963715243977447</v>
      </c>
      <c r="T41" s="5">
        <f t="shared" si="17"/>
        <v>127</v>
      </c>
      <c r="U41" s="2">
        <f t="shared" si="18"/>
        <v>63.476963355531787</v>
      </c>
      <c r="V41" s="2">
        <f t="shared" si="19"/>
        <v>-109.99852327718074</v>
      </c>
      <c r="W41" s="2">
        <f t="shared" si="20"/>
        <v>-63.546064931661029</v>
      </c>
      <c r="X41" s="2">
        <f t="shared" si="21"/>
        <v>-109.95861781461753</v>
      </c>
      <c r="Z41" s="2">
        <f t="shared" si="0"/>
        <v>141.53561668609382</v>
      </c>
      <c r="AA41" s="5">
        <f t="shared" si="22"/>
        <v>-15.466216216216225</v>
      </c>
      <c r="AB41" s="5">
        <f t="shared" si="23"/>
        <v>-14.535616686093817</v>
      </c>
      <c r="AC41" s="5">
        <f t="shared" si="24"/>
        <v>-0.93059953012240726</v>
      </c>
      <c r="AD41" s="5">
        <f t="shared" si="36"/>
        <v>239.20384404674971</v>
      </c>
      <c r="AE41" s="5">
        <f t="shared" si="36"/>
        <v>211.28415244504902</v>
      </c>
      <c r="AF41" s="5">
        <f t="shared" si="36"/>
        <v>0.86601548546404516</v>
      </c>
      <c r="AG41" s="2">
        <f t="shared" si="2"/>
        <v>141.37732021246546</v>
      </c>
      <c r="AH41" s="2">
        <f t="shared" si="3"/>
        <v>142.63092431911937</v>
      </c>
      <c r="AI41" s="5">
        <f t="shared" si="26"/>
        <v>-14.377320212465463</v>
      </c>
      <c r="AJ41" s="5">
        <f t="shared" si="27"/>
        <v>-1.0888960037507616</v>
      </c>
      <c r="AK41" s="5">
        <f t="shared" si="28"/>
        <v>-15.630924319119373</v>
      </c>
      <c r="AL41" s="5">
        <f t="shared" si="29"/>
        <v>0.1647081029031483</v>
      </c>
      <c r="AM41" s="4">
        <f t="shared" si="30"/>
        <v>1.1856945069843785</v>
      </c>
      <c r="AN41" s="4">
        <f t="shared" si="31"/>
        <v>2.7128759161954091E-2</v>
      </c>
      <c r="AP41" s="4">
        <f t="shared" si="32"/>
        <v>-7.7303026772085728</v>
      </c>
      <c r="AQ41" s="4">
        <f t="shared" si="33"/>
        <v>13.395755468262761</v>
      </c>
      <c r="AR41" s="4">
        <f t="shared" si="34"/>
        <v>7.7387179521479137</v>
      </c>
      <c r="AS41" s="4">
        <f t="shared" si="35"/>
        <v>13.39089573194614</v>
      </c>
    </row>
    <row r="42" spans="1:45" ht="16" x14ac:dyDescent="0.2">
      <c r="A42" s="12">
        <v>3.9167000000000001</v>
      </c>
      <c r="B42" s="10">
        <v>160</v>
      </c>
      <c r="C42" s="5"/>
      <c r="E42" s="2">
        <v>1</v>
      </c>
      <c r="F42" s="2">
        <f t="shared" si="4"/>
        <v>0.86613010454473027</v>
      </c>
      <c r="G42" s="2">
        <f t="shared" si="5"/>
        <v>-0.49981860909867554</v>
      </c>
      <c r="H42" s="2">
        <f t="shared" si="6"/>
        <v>0.50036271599733073</v>
      </c>
      <c r="I42" s="2">
        <f t="shared" si="7"/>
        <v>-0.86581588830407508</v>
      </c>
      <c r="J42" s="2">
        <f t="shared" si="8"/>
        <v>0.75018135799866537</v>
      </c>
      <c r="K42" s="2">
        <f t="shared" si="9"/>
        <v>-0.43290794415203754</v>
      </c>
      <c r="L42" s="2">
        <f t="shared" si="10"/>
        <v>0.24981864200133461</v>
      </c>
      <c r="M42" s="2">
        <f t="shared" si="11"/>
        <v>0.43337921151705328</v>
      </c>
      <c r="N42" s="2">
        <f t="shared" si="12"/>
        <v>-0.74990920585329701</v>
      </c>
      <c r="O42" s="2">
        <f t="shared" si="13"/>
        <v>0.432750893027677</v>
      </c>
      <c r="P42" s="2">
        <f t="shared" si="14"/>
        <v>-0.25009059675462147</v>
      </c>
      <c r="Q42" s="2">
        <f t="shared" si="15"/>
        <v>-0.43322198942546852</v>
      </c>
      <c r="R42" s="2">
        <f t="shared" si="16"/>
        <v>0.25036284756022548</v>
      </c>
      <c r="S42" s="2">
        <f t="shared" si="16"/>
        <v>0.74963715243977458</v>
      </c>
      <c r="T42" s="5">
        <f t="shared" si="17"/>
        <v>160</v>
      </c>
      <c r="U42" s="2">
        <f t="shared" si="18"/>
        <v>138.58081672715684</v>
      </c>
      <c r="V42" s="2">
        <f t="shared" si="19"/>
        <v>-79.970977455788088</v>
      </c>
      <c r="W42" s="2">
        <f t="shared" si="20"/>
        <v>80.058034559572917</v>
      </c>
      <c r="X42" s="2">
        <f t="shared" si="21"/>
        <v>-138.530542128652</v>
      </c>
      <c r="Z42" s="2">
        <f t="shared" si="0"/>
        <v>140.8246727587179</v>
      </c>
      <c r="AA42" s="5">
        <f t="shared" si="22"/>
        <v>17.533783783783775</v>
      </c>
      <c r="AB42" s="5">
        <f t="shared" si="23"/>
        <v>19.175327241282105</v>
      </c>
      <c r="AC42" s="5">
        <f t="shared" si="24"/>
        <v>-1.6415434574983294</v>
      </c>
      <c r="AD42" s="5">
        <f t="shared" si="36"/>
        <v>307.43357377647891</v>
      </c>
      <c r="AE42" s="5">
        <f t="shared" si="36"/>
        <v>367.69317481025558</v>
      </c>
      <c r="AF42" s="5">
        <f t="shared" si="36"/>
        <v>2.6946649228555697</v>
      </c>
      <c r="AG42" s="2">
        <f t="shared" si="2"/>
        <v>141.5138665191663</v>
      </c>
      <c r="AH42" s="2">
        <f t="shared" si="3"/>
        <v>141.78343408504261</v>
      </c>
      <c r="AI42" s="5">
        <f t="shared" si="26"/>
        <v>18.486133480833701</v>
      </c>
      <c r="AJ42" s="5">
        <f t="shared" si="27"/>
        <v>-0.95234969704992523</v>
      </c>
      <c r="AK42" s="5">
        <f t="shared" si="28"/>
        <v>18.216565914957386</v>
      </c>
      <c r="AL42" s="5">
        <f t="shared" si="29"/>
        <v>-0.6827821311736102</v>
      </c>
      <c r="AM42" s="4">
        <f t="shared" si="30"/>
        <v>0.90696994547108434</v>
      </c>
      <c r="AN42" s="4">
        <f t="shared" si="31"/>
        <v>0.46619143864997703</v>
      </c>
      <c r="AP42" s="4">
        <f t="shared" si="32"/>
        <v>15.186537981713338</v>
      </c>
      <c r="AQ42" s="4">
        <f t="shared" si="33"/>
        <v>-8.7637114230477184</v>
      </c>
      <c r="AR42" s="4">
        <f t="shared" si="34"/>
        <v>8.7732516757640049</v>
      </c>
      <c r="AS42" s="4">
        <f t="shared" si="35"/>
        <v>-15.181028582088336</v>
      </c>
    </row>
    <row r="43" spans="1:45" ht="17" thickBot="1" x14ac:dyDescent="0.25">
      <c r="A43" s="13">
        <v>4</v>
      </c>
      <c r="B43" s="14">
        <v>153</v>
      </c>
      <c r="C43" s="5"/>
      <c r="E43" s="2">
        <v>1</v>
      </c>
      <c r="F43" s="2">
        <f t="shared" si="4"/>
        <v>1</v>
      </c>
      <c r="G43" s="2">
        <f t="shared" si="5"/>
        <v>-9.7971743931788257E-16</v>
      </c>
      <c r="H43" s="2">
        <f t="shared" si="6"/>
        <v>1</v>
      </c>
      <c r="I43" s="2">
        <f t="shared" si="7"/>
        <v>-1.9594348786357651E-15</v>
      </c>
      <c r="J43" s="2">
        <f t="shared" si="8"/>
        <v>1</v>
      </c>
      <c r="K43" s="2">
        <f t="shared" si="9"/>
        <v>-9.7971743931788257E-16</v>
      </c>
      <c r="L43" s="2">
        <f t="shared" si="10"/>
        <v>9.5984626090358887E-31</v>
      </c>
      <c r="M43" s="2">
        <f t="shared" si="11"/>
        <v>1</v>
      </c>
      <c r="N43" s="2">
        <f t="shared" si="12"/>
        <v>-1.9594348786357651E-15</v>
      </c>
      <c r="O43" s="2">
        <f t="shared" si="13"/>
        <v>1.9196925218071777E-30</v>
      </c>
      <c r="P43" s="2">
        <f t="shared" si="14"/>
        <v>-9.7971743931788257E-16</v>
      </c>
      <c r="Q43" s="2">
        <f t="shared" si="15"/>
        <v>-1.9594348786357651E-15</v>
      </c>
      <c r="R43" s="2">
        <f t="shared" si="16"/>
        <v>1</v>
      </c>
      <c r="S43" s="2">
        <f t="shared" si="16"/>
        <v>3.8393850436143555E-30</v>
      </c>
      <c r="T43" s="5">
        <f t="shared" si="17"/>
        <v>153</v>
      </c>
      <c r="U43" s="2">
        <f t="shared" si="18"/>
        <v>153</v>
      </c>
      <c r="V43" s="2">
        <f t="shared" si="19"/>
        <v>-1.4989676821563602E-13</v>
      </c>
      <c r="W43" s="2">
        <f t="shared" si="20"/>
        <v>153</v>
      </c>
      <c r="X43" s="2">
        <f t="shared" si="21"/>
        <v>-2.9979353643127205E-13</v>
      </c>
      <c r="Z43" s="2">
        <f t="shared" si="0"/>
        <v>141.06024837641158</v>
      </c>
      <c r="AA43" s="5">
        <f t="shared" si="22"/>
        <v>10.533783783783775</v>
      </c>
      <c r="AB43" s="5">
        <f t="shared" si="23"/>
        <v>11.939751623588421</v>
      </c>
      <c r="AC43" s="5">
        <f t="shared" si="24"/>
        <v>-1.4059678398046458</v>
      </c>
      <c r="AD43" s="5">
        <f t="shared" si="36"/>
        <v>110.96060080350603</v>
      </c>
      <c r="AE43" s="5">
        <f t="shared" si="36"/>
        <v>142.55766883298233</v>
      </c>
      <c r="AF43" s="5">
        <f t="shared" si="36"/>
        <v>1.976745566564942</v>
      </c>
      <c r="AG43" s="2">
        <f t="shared" si="2"/>
        <v>141.90712425962715</v>
      </c>
      <c r="AH43" s="2">
        <f t="shared" si="3"/>
        <v>141.62575196227544</v>
      </c>
      <c r="AI43" s="5">
        <f t="shared" si="26"/>
        <v>11.092875740372847</v>
      </c>
      <c r="AJ43" s="5">
        <f t="shared" si="27"/>
        <v>-0.55909195658907151</v>
      </c>
      <c r="AK43" s="5">
        <f t="shared" si="28"/>
        <v>11.374248037724556</v>
      </c>
      <c r="AL43" s="5">
        <f t="shared" si="29"/>
        <v>-0.84046425394078028</v>
      </c>
      <c r="AM43" s="4">
        <f t="shared" si="30"/>
        <v>0.31258381592259621</v>
      </c>
      <c r="AN43" s="4">
        <f t="shared" si="31"/>
        <v>0.70638016215223243</v>
      </c>
      <c r="AP43" s="4">
        <f t="shared" si="32"/>
        <v>10.533783783783775</v>
      </c>
      <c r="AQ43" s="4">
        <f t="shared" si="33"/>
        <v>-1.0320131674976877E-14</v>
      </c>
      <c r="AR43" s="4">
        <f t="shared" si="34"/>
        <v>10.533783783783775</v>
      </c>
      <c r="AS43" s="4">
        <f t="shared" si="35"/>
        <v>-2.0640263349953753E-14</v>
      </c>
    </row>
    <row r="44" spans="1:45" ht="16" x14ac:dyDescent="0.2">
      <c r="A44" s="12">
        <v>4.0833000000000004</v>
      </c>
      <c r="B44" s="10">
        <v>137</v>
      </c>
      <c r="C44" s="5"/>
      <c r="E44" s="2">
        <v>1</v>
      </c>
      <c r="F44" s="2">
        <f t="shared" si="4"/>
        <v>0.8661301045447295</v>
      </c>
      <c r="G44" s="2">
        <f t="shared" si="5"/>
        <v>0.49981860909867692</v>
      </c>
      <c r="H44" s="2">
        <f t="shared" si="6"/>
        <v>0.50036271599732796</v>
      </c>
      <c r="I44" s="2">
        <f t="shared" si="7"/>
        <v>0.86581588830407663</v>
      </c>
      <c r="J44" s="2">
        <f t="shared" si="8"/>
        <v>0.75018135799866403</v>
      </c>
      <c r="K44" s="2">
        <f t="shared" si="9"/>
        <v>0.43290794415203832</v>
      </c>
      <c r="L44" s="2">
        <f t="shared" si="10"/>
        <v>0.24981864200133599</v>
      </c>
      <c r="M44" s="2">
        <f t="shared" si="11"/>
        <v>0.43337921151705044</v>
      </c>
      <c r="N44" s="2">
        <f t="shared" si="12"/>
        <v>0.74990920585329768</v>
      </c>
      <c r="O44" s="2">
        <f t="shared" si="13"/>
        <v>0.432750893027679</v>
      </c>
      <c r="P44" s="2">
        <f t="shared" si="14"/>
        <v>0.25009059675462075</v>
      </c>
      <c r="Q44" s="2">
        <f t="shared" si="15"/>
        <v>0.43322198942546691</v>
      </c>
      <c r="R44" s="2">
        <f t="shared" si="16"/>
        <v>0.2503628475602227</v>
      </c>
      <c r="S44" s="2">
        <f t="shared" si="16"/>
        <v>0.74963715243977735</v>
      </c>
      <c r="T44" s="5">
        <f t="shared" si="17"/>
        <v>137</v>
      </c>
      <c r="U44" s="2">
        <f t="shared" si="18"/>
        <v>118.65982432262794</v>
      </c>
      <c r="V44" s="2">
        <f t="shared" si="19"/>
        <v>68.475149446518742</v>
      </c>
      <c r="W44" s="2">
        <f t="shared" si="20"/>
        <v>68.549692091633929</v>
      </c>
      <c r="X44" s="2">
        <f t="shared" si="21"/>
        <v>118.61677669765849</v>
      </c>
      <c r="Z44" s="2">
        <f t="shared" si="0"/>
        <v>142.29349333829799</v>
      </c>
      <c r="AA44" s="5">
        <f t="shared" si="22"/>
        <v>-5.4662162162162247</v>
      </c>
      <c r="AB44" s="5">
        <f t="shared" si="23"/>
        <v>-5.2934933382979921</v>
      </c>
      <c r="AC44" s="5">
        <f t="shared" si="24"/>
        <v>-0.1727228779182326</v>
      </c>
      <c r="AD44" s="5">
        <f t="shared" si="36"/>
        <v>29.879519722425218</v>
      </c>
      <c r="AE44" s="5">
        <f t="shared" si="36"/>
        <v>28.021071722605221</v>
      </c>
      <c r="AF44" s="5">
        <f t="shared" si="36"/>
        <v>2.9833192556356681E-2</v>
      </c>
      <c r="AG44" s="2">
        <f t="shared" si="2"/>
        <v>142.45178981192635</v>
      </c>
      <c r="AH44" s="2">
        <f t="shared" si="3"/>
        <v>142.31433137186266</v>
      </c>
      <c r="AI44" s="5">
        <f t="shared" si="26"/>
        <v>-5.4517898119263464</v>
      </c>
      <c r="AJ44" s="5">
        <f t="shared" si="27"/>
        <v>-1.4426404289878292E-2</v>
      </c>
      <c r="AK44" s="5">
        <f t="shared" si="28"/>
        <v>-5.3143313718626644</v>
      </c>
      <c r="AL44" s="5">
        <f t="shared" si="29"/>
        <v>-0.15188484435356031</v>
      </c>
      <c r="AM44" s="4">
        <f t="shared" si="30"/>
        <v>2.0812114073501879E-4</v>
      </c>
      <c r="AN44" s="4">
        <f t="shared" si="31"/>
        <v>2.3069005944305242E-2</v>
      </c>
      <c r="AP44" s="4">
        <f t="shared" si="32"/>
        <v>-4.7344544228154541</v>
      </c>
      <c r="AQ44" s="4">
        <f t="shared" si="33"/>
        <v>-2.7321165862218262</v>
      </c>
      <c r="AR44" s="4">
        <f t="shared" si="34"/>
        <v>-2.7350907921745873</v>
      </c>
      <c r="AS44" s="4">
        <f t="shared" si="35"/>
        <v>-4.7327368489053994</v>
      </c>
    </row>
    <row r="45" spans="1:45" ht="16" x14ac:dyDescent="0.2">
      <c r="A45" s="12">
        <v>4.1666999999999996</v>
      </c>
      <c r="B45" s="10">
        <v>133</v>
      </c>
      <c r="C45" s="5"/>
      <c r="E45" s="2">
        <v>1</v>
      </c>
      <c r="F45" s="2">
        <f t="shared" si="4"/>
        <v>0.49981860909867715</v>
      </c>
      <c r="G45" s="2">
        <f t="shared" si="5"/>
        <v>0.86613010454472927</v>
      </c>
      <c r="H45" s="2">
        <f t="shared" si="6"/>
        <v>-0.50036271599732751</v>
      </c>
      <c r="I45" s="2">
        <f t="shared" si="7"/>
        <v>0.86581588830407685</v>
      </c>
      <c r="J45" s="2">
        <f t="shared" si="8"/>
        <v>0.24981864200133622</v>
      </c>
      <c r="K45" s="2">
        <f t="shared" si="9"/>
        <v>0.43290794415203843</v>
      </c>
      <c r="L45" s="2">
        <f t="shared" si="10"/>
        <v>0.7501813579986637</v>
      </c>
      <c r="M45" s="2">
        <f t="shared" si="11"/>
        <v>-0.25009059675462064</v>
      </c>
      <c r="N45" s="2">
        <f t="shared" si="12"/>
        <v>0.43275089302767933</v>
      </c>
      <c r="O45" s="2">
        <f t="shared" si="13"/>
        <v>0.74990920585329768</v>
      </c>
      <c r="P45" s="2">
        <f t="shared" si="14"/>
        <v>-0.43337921151704994</v>
      </c>
      <c r="Q45" s="2">
        <f t="shared" si="15"/>
        <v>-0.43322198942546664</v>
      </c>
      <c r="R45" s="2">
        <f t="shared" si="16"/>
        <v>0.2503628475602222</v>
      </c>
      <c r="S45" s="2">
        <f t="shared" si="16"/>
        <v>0.74963715243977769</v>
      </c>
      <c r="T45" s="5">
        <f t="shared" si="17"/>
        <v>133</v>
      </c>
      <c r="U45" s="2">
        <f t="shared" si="18"/>
        <v>66.475875010124057</v>
      </c>
      <c r="V45" s="2">
        <f t="shared" si="19"/>
        <v>115.19530390444899</v>
      </c>
      <c r="W45" s="2">
        <f t="shared" si="20"/>
        <v>-66.548241227644553</v>
      </c>
      <c r="X45" s="2">
        <f t="shared" si="21"/>
        <v>115.15351314444221</v>
      </c>
      <c r="Z45" s="2">
        <f t="shared" si="0"/>
        <v>143.69183080751139</v>
      </c>
      <c r="AA45" s="5">
        <f t="shared" si="22"/>
        <v>-9.4662162162162247</v>
      </c>
      <c r="AB45" s="5">
        <f t="shared" si="23"/>
        <v>-10.691830807511394</v>
      </c>
      <c r="AC45" s="5">
        <f t="shared" si="24"/>
        <v>1.2256145912951695</v>
      </c>
      <c r="AD45" s="5">
        <f t="shared" si="36"/>
        <v>89.609249452155012</v>
      </c>
      <c r="AE45" s="5">
        <f t="shared" si="36"/>
        <v>114.31524601644975</v>
      </c>
      <c r="AF45" s="5">
        <f t="shared" si="36"/>
        <v>1.5021311263956254</v>
      </c>
      <c r="AG45" s="2">
        <f t="shared" si="2"/>
        <v>143.00263704706299</v>
      </c>
      <c r="AH45" s="2">
        <f t="shared" si="3"/>
        <v>143.16182160593942</v>
      </c>
      <c r="AI45" s="5">
        <f t="shared" si="26"/>
        <v>-10.00263704706299</v>
      </c>
      <c r="AJ45" s="5">
        <f t="shared" si="27"/>
        <v>0.53642083084676528</v>
      </c>
      <c r="AK45" s="5">
        <f t="shared" si="28"/>
        <v>-10.161821605939423</v>
      </c>
      <c r="AL45" s="5">
        <f t="shared" si="29"/>
        <v>0.69560538972319819</v>
      </c>
      <c r="AM45" s="4">
        <f t="shared" si="30"/>
        <v>0.28774730776633395</v>
      </c>
      <c r="AN45" s="4">
        <f t="shared" si="31"/>
        <v>0.48386685821196246</v>
      </c>
      <c r="AP45" s="4">
        <f t="shared" si="32"/>
        <v>-4.7313910226165357</v>
      </c>
      <c r="AQ45" s="4">
        <f t="shared" si="33"/>
        <v>-8.1989748409943708</v>
      </c>
      <c r="AR45" s="4">
        <f t="shared" si="34"/>
        <v>4.7365416561638947</v>
      </c>
      <c r="AS45" s="4">
        <f t="shared" si="35"/>
        <v>-8.1960004021217081</v>
      </c>
    </row>
    <row r="46" spans="1:45" ht="16" x14ac:dyDescent="0.2">
      <c r="A46" s="12">
        <v>4.25</v>
      </c>
      <c r="B46" s="10">
        <v>147</v>
      </c>
      <c r="C46" s="5"/>
      <c r="E46" s="2">
        <v>1</v>
      </c>
      <c r="F46" s="2">
        <f t="shared" si="4"/>
        <v>-7.3540706012500023E-16</v>
      </c>
      <c r="G46" s="2">
        <f t="shared" si="5"/>
        <v>1</v>
      </c>
      <c r="H46" s="2">
        <f t="shared" si="6"/>
        <v>-1</v>
      </c>
      <c r="I46" s="2">
        <f t="shared" si="7"/>
        <v>-1.4708141202500005E-15</v>
      </c>
      <c r="J46" s="2">
        <f t="shared" si="8"/>
        <v>5.4082354408169567E-31</v>
      </c>
      <c r="K46" s="2">
        <f t="shared" si="9"/>
        <v>-7.3540706012500023E-16</v>
      </c>
      <c r="L46" s="2">
        <f t="shared" si="10"/>
        <v>1</v>
      </c>
      <c r="M46" s="2">
        <f t="shared" si="11"/>
        <v>7.3540706012500023E-16</v>
      </c>
      <c r="N46" s="2">
        <f t="shared" si="12"/>
        <v>1.0816470881633913E-30</v>
      </c>
      <c r="O46" s="2">
        <f t="shared" si="13"/>
        <v>-1.4708141202500005E-15</v>
      </c>
      <c r="P46" s="2">
        <f t="shared" si="14"/>
        <v>-1</v>
      </c>
      <c r="Q46" s="2">
        <f t="shared" si="15"/>
        <v>1.4708141202500005E-15</v>
      </c>
      <c r="R46" s="2">
        <f t="shared" si="16"/>
        <v>1</v>
      </c>
      <c r="S46" s="2">
        <f t="shared" si="16"/>
        <v>2.1632941763267827E-30</v>
      </c>
      <c r="T46" s="5">
        <f t="shared" si="17"/>
        <v>147</v>
      </c>
      <c r="U46" s="2">
        <f t="shared" si="18"/>
        <v>-1.0810483783837504E-13</v>
      </c>
      <c r="V46" s="2">
        <f t="shared" si="19"/>
        <v>147</v>
      </c>
      <c r="W46" s="2">
        <f t="shared" si="20"/>
        <v>-147</v>
      </c>
      <c r="X46" s="2">
        <f t="shared" si="21"/>
        <v>-2.1620967567675007E-13</v>
      </c>
      <c r="Z46" s="2">
        <f t="shared" si="0"/>
        <v>144.257767406455</v>
      </c>
      <c r="AA46" s="5">
        <f t="shared" si="22"/>
        <v>4.5337837837837753</v>
      </c>
      <c r="AB46" s="5">
        <f t="shared" si="23"/>
        <v>2.7422325935449976</v>
      </c>
      <c r="AC46" s="5">
        <f t="shared" si="24"/>
        <v>1.7915511902387777</v>
      </c>
      <c r="AD46" s="5">
        <f t="shared" si="36"/>
        <v>20.555195398100725</v>
      </c>
      <c r="AE46" s="5">
        <f t="shared" si="36"/>
        <v>7.5198395971005239</v>
      </c>
      <c r="AF46" s="5">
        <f t="shared" si="36"/>
        <v>3.2096556672459813</v>
      </c>
      <c r="AG46" s="2">
        <f t="shared" si="2"/>
        <v>143.41089152323943</v>
      </c>
      <c r="AH46" s="2">
        <f t="shared" si="3"/>
        <v>143.31950372870659</v>
      </c>
      <c r="AI46" s="5">
        <f t="shared" si="26"/>
        <v>3.5891084767605719</v>
      </c>
      <c r="AJ46" s="5">
        <f t="shared" si="27"/>
        <v>0.94467530702320346</v>
      </c>
      <c r="AK46" s="5">
        <f t="shared" si="28"/>
        <v>3.6804962712934071</v>
      </c>
      <c r="AL46" s="5">
        <f t="shared" si="29"/>
        <v>0.85328751249036827</v>
      </c>
      <c r="AM46" s="4">
        <f t="shared" si="30"/>
        <v>0.89241143569938375</v>
      </c>
      <c r="AN46" s="4">
        <f t="shared" si="31"/>
        <v>0.72809957897200039</v>
      </c>
      <c r="AP46" s="4">
        <f t="shared" si="32"/>
        <v>-3.334176603674826E-15</v>
      </c>
      <c r="AQ46" s="4">
        <f t="shared" si="33"/>
        <v>4.5337837837837753</v>
      </c>
      <c r="AR46" s="4">
        <f t="shared" si="34"/>
        <v>-4.5337837837837753</v>
      </c>
      <c r="AS46" s="4">
        <f t="shared" si="35"/>
        <v>-6.668353207349652E-15</v>
      </c>
    </row>
    <row r="47" spans="1:45" ht="16" x14ac:dyDescent="0.2">
      <c r="A47" s="12">
        <v>4.3333000000000004</v>
      </c>
      <c r="B47" s="10">
        <v>152</v>
      </c>
      <c r="C47" s="5"/>
      <c r="E47" s="2">
        <v>1</v>
      </c>
      <c r="F47" s="2">
        <f t="shared" si="4"/>
        <v>-0.49981860909867537</v>
      </c>
      <c r="G47" s="2">
        <f t="shared" si="5"/>
        <v>0.86613010454473038</v>
      </c>
      <c r="H47" s="2">
        <f t="shared" si="6"/>
        <v>-0.50036271599733118</v>
      </c>
      <c r="I47" s="2">
        <f t="shared" si="7"/>
        <v>-0.86581588830407485</v>
      </c>
      <c r="J47" s="2">
        <f t="shared" si="8"/>
        <v>0.24981864200133444</v>
      </c>
      <c r="K47" s="2">
        <f t="shared" si="9"/>
        <v>-0.43290794415203743</v>
      </c>
      <c r="L47" s="2">
        <f t="shared" si="10"/>
        <v>0.75018135799866559</v>
      </c>
      <c r="M47" s="2">
        <f t="shared" si="11"/>
        <v>0.25009059675462159</v>
      </c>
      <c r="N47" s="2">
        <f t="shared" si="12"/>
        <v>0.43275089302767678</v>
      </c>
      <c r="O47" s="2">
        <f t="shared" si="13"/>
        <v>-0.74990920585329701</v>
      </c>
      <c r="P47" s="2">
        <f t="shared" si="14"/>
        <v>-0.43337921151705366</v>
      </c>
      <c r="Q47" s="2">
        <f t="shared" si="15"/>
        <v>0.4332219894254688</v>
      </c>
      <c r="R47" s="2">
        <f t="shared" si="16"/>
        <v>0.25036284756022592</v>
      </c>
      <c r="S47" s="2">
        <f t="shared" si="16"/>
        <v>0.74963715243977425</v>
      </c>
      <c r="T47" s="5">
        <f t="shared" si="17"/>
        <v>152</v>
      </c>
      <c r="U47" s="2">
        <f t="shared" si="18"/>
        <v>-75.97242858299866</v>
      </c>
      <c r="V47" s="2">
        <f t="shared" si="19"/>
        <v>131.65177589079903</v>
      </c>
      <c r="W47" s="2">
        <f t="shared" si="20"/>
        <v>-76.055132831594335</v>
      </c>
      <c r="X47" s="2">
        <f t="shared" si="21"/>
        <v>-131.60401502221939</v>
      </c>
      <c r="Z47" s="2">
        <f t="shared" si="0"/>
        <v>143.72623195214493</v>
      </c>
      <c r="AA47" s="5">
        <f t="shared" si="22"/>
        <v>9.5337837837837753</v>
      </c>
      <c r="AB47" s="5">
        <f t="shared" si="23"/>
        <v>8.2737680478550715</v>
      </c>
      <c r="AC47" s="5">
        <f t="shared" si="24"/>
        <v>1.2600157359287039</v>
      </c>
      <c r="AD47" s="5">
        <f t="shared" si="36"/>
        <v>90.893033235938475</v>
      </c>
      <c r="AE47" s="5">
        <f t="shared" si="36"/>
        <v>68.455237709707518</v>
      </c>
      <c r="AF47" s="5">
        <f t="shared" si="36"/>
        <v>1.5876396547879532</v>
      </c>
      <c r="AG47" s="2">
        <f t="shared" si="2"/>
        <v>143.56793547851657</v>
      </c>
      <c r="AH47" s="2">
        <f t="shared" si="3"/>
        <v>142.63092431911937</v>
      </c>
      <c r="AI47" s="5">
        <f t="shared" si="26"/>
        <v>8.4320645214834258</v>
      </c>
      <c r="AJ47" s="5">
        <f t="shared" si="27"/>
        <v>1.1017192623003496</v>
      </c>
      <c r="AK47" s="5">
        <f t="shared" si="28"/>
        <v>9.369075680880627</v>
      </c>
      <c r="AL47" s="5">
        <f t="shared" si="29"/>
        <v>0.1647081029031483</v>
      </c>
      <c r="AM47" s="4">
        <f t="shared" si="30"/>
        <v>1.2137853329236263</v>
      </c>
      <c r="AN47" s="4">
        <f t="shared" si="31"/>
        <v>2.7128759161954091E-2</v>
      </c>
      <c r="AP47" s="4">
        <f t="shared" si="32"/>
        <v>-4.7651625502583128</v>
      </c>
      <c r="AQ47" s="4">
        <f t="shared" si="33"/>
        <v>8.2574971453554973</v>
      </c>
      <c r="AR47" s="4">
        <f t="shared" si="34"/>
        <v>-4.7703499477853626</v>
      </c>
      <c r="AS47" s="4">
        <f t="shared" si="35"/>
        <v>-8.2545014756557329</v>
      </c>
    </row>
    <row r="48" spans="1:45" ht="16" x14ac:dyDescent="0.2">
      <c r="A48" s="12">
        <v>4.4583000000000004</v>
      </c>
      <c r="B48" s="10">
        <v>147</v>
      </c>
      <c r="C48" s="5"/>
      <c r="E48" s="2">
        <v>1</v>
      </c>
      <c r="F48" s="2">
        <f t="shared" si="4"/>
        <v>-0.965871598170294</v>
      </c>
      <c r="G48" s="2">
        <f t="shared" si="5"/>
        <v>0.25902134245648978</v>
      </c>
      <c r="H48" s="2">
        <f t="shared" si="6"/>
        <v>0.86581588830407563</v>
      </c>
      <c r="I48" s="2">
        <f t="shared" si="7"/>
        <v>-0.50036271599732962</v>
      </c>
      <c r="J48" s="2">
        <f t="shared" si="8"/>
        <v>0.93290794415203793</v>
      </c>
      <c r="K48" s="2">
        <f t="shared" si="9"/>
        <v>-0.25018135799866481</v>
      </c>
      <c r="L48" s="2">
        <f t="shared" si="10"/>
        <v>6.7092055847962156E-2</v>
      </c>
      <c r="M48" s="2">
        <f t="shared" si="11"/>
        <v>-0.83626697575749032</v>
      </c>
      <c r="N48" s="2">
        <f t="shared" si="12"/>
        <v>0.48328613616516969</v>
      </c>
      <c r="O48" s="2">
        <f t="shared" si="13"/>
        <v>-0.12960462241280366</v>
      </c>
      <c r="P48" s="2">
        <f t="shared" si="14"/>
        <v>0.22426479370867988</v>
      </c>
      <c r="Q48" s="2">
        <f t="shared" si="15"/>
        <v>-0.43322198942546786</v>
      </c>
      <c r="R48" s="2">
        <f t="shared" si="16"/>
        <v>0.74963715243977558</v>
      </c>
      <c r="S48" s="2">
        <f t="shared" si="16"/>
        <v>0.25036284756022437</v>
      </c>
      <c r="T48" s="5">
        <f t="shared" si="17"/>
        <v>147</v>
      </c>
      <c r="U48" s="2">
        <f t="shared" si="18"/>
        <v>-141.98312493103322</v>
      </c>
      <c r="V48" s="2">
        <f t="shared" si="19"/>
        <v>38.076137341103994</v>
      </c>
      <c r="W48" s="2">
        <f t="shared" si="20"/>
        <v>127.27493558069912</v>
      </c>
      <c r="X48" s="2">
        <f t="shared" si="21"/>
        <v>-73.553319251607448</v>
      </c>
      <c r="Z48" s="2">
        <f t="shared" si="0"/>
        <v>142.375218283929</v>
      </c>
      <c r="AA48" s="5">
        <f t="shared" si="22"/>
        <v>4.5337837837837753</v>
      </c>
      <c r="AB48" s="5">
        <f t="shared" si="23"/>
        <v>4.6247817160709985</v>
      </c>
      <c r="AC48" s="5">
        <f t="shared" si="24"/>
        <v>-9.0997932287223193E-2</v>
      </c>
      <c r="AD48" s="5">
        <f t="shared" si="36"/>
        <v>20.555195398100725</v>
      </c>
      <c r="AE48" s="5">
        <f t="shared" si="36"/>
        <v>21.38860592130461</v>
      </c>
      <c r="AF48" s="5">
        <f t="shared" si="36"/>
        <v>8.2806236805500581E-3</v>
      </c>
      <c r="AG48" s="2">
        <f t="shared" si="2"/>
        <v>143.26186201512894</v>
      </c>
      <c r="AH48" s="2">
        <f t="shared" si="3"/>
        <v>141.58598411429108</v>
      </c>
      <c r="AI48" s="5">
        <f t="shared" si="26"/>
        <v>3.7381379848710594</v>
      </c>
      <c r="AJ48" s="5">
        <f t="shared" si="27"/>
        <v>0.79564579891271592</v>
      </c>
      <c r="AK48" s="5">
        <f t="shared" si="28"/>
        <v>5.4140158857089205</v>
      </c>
      <c r="AL48" s="5">
        <f t="shared" si="29"/>
        <v>-0.88023210192514512</v>
      </c>
      <c r="AM48" s="4">
        <f t="shared" si="30"/>
        <v>0.63305223732745397</v>
      </c>
      <c r="AN48" s="4">
        <f t="shared" si="31"/>
        <v>0.77480855325955911</v>
      </c>
      <c r="AP48" s="4">
        <f t="shared" si="32"/>
        <v>-4.3790529890017975</v>
      </c>
      <c r="AQ48" s="4">
        <f t="shared" si="33"/>
        <v>1.1743467620831374</v>
      </c>
      <c r="AR48" s="4">
        <f t="shared" si="34"/>
        <v>3.9254220341353627</v>
      </c>
      <c r="AS48" s="4">
        <f t="shared" si="35"/>
        <v>-2.2685363677986996</v>
      </c>
    </row>
    <row r="49" spans="1:45" ht="16" x14ac:dyDescent="0.2">
      <c r="A49" s="12">
        <v>4.5833000000000004</v>
      </c>
      <c r="B49" s="10">
        <v>160</v>
      </c>
      <c r="C49" s="5"/>
      <c r="E49" s="2">
        <v>1</v>
      </c>
      <c r="F49" s="2">
        <f t="shared" si="4"/>
        <v>-0.8661301045447295</v>
      </c>
      <c r="G49" s="2">
        <f t="shared" si="5"/>
        <v>-0.49981860909867681</v>
      </c>
      <c r="H49" s="2">
        <f t="shared" si="6"/>
        <v>0.50036271599732818</v>
      </c>
      <c r="I49" s="2">
        <f t="shared" si="7"/>
        <v>0.86581588830407652</v>
      </c>
      <c r="J49" s="2">
        <f t="shared" si="8"/>
        <v>0.75018135799866403</v>
      </c>
      <c r="K49" s="2">
        <f t="shared" si="9"/>
        <v>0.43290794415203826</v>
      </c>
      <c r="L49" s="2">
        <f t="shared" si="10"/>
        <v>0.24981864200133588</v>
      </c>
      <c r="M49" s="2">
        <f t="shared" si="11"/>
        <v>-0.43337921151705067</v>
      </c>
      <c r="N49" s="2">
        <f t="shared" si="12"/>
        <v>-0.74990920585329768</v>
      </c>
      <c r="O49" s="2">
        <f t="shared" si="13"/>
        <v>-0.43275089302767883</v>
      </c>
      <c r="P49" s="2">
        <f t="shared" si="14"/>
        <v>-0.25009059675462081</v>
      </c>
      <c r="Q49" s="2">
        <f t="shared" si="15"/>
        <v>0.43322198942546708</v>
      </c>
      <c r="R49" s="2">
        <f t="shared" si="16"/>
        <v>0.25036284756022292</v>
      </c>
      <c r="S49" s="2">
        <f t="shared" si="16"/>
        <v>0.74963715243977713</v>
      </c>
      <c r="T49" s="5">
        <f t="shared" si="17"/>
        <v>160</v>
      </c>
      <c r="U49" s="2">
        <f t="shared" si="18"/>
        <v>-138.58081672715673</v>
      </c>
      <c r="V49" s="2">
        <f t="shared" si="19"/>
        <v>-79.970977455788287</v>
      </c>
      <c r="W49" s="2">
        <f t="shared" si="20"/>
        <v>80.058034559572505</v>
      </c>
      <c r="X49" s="2">
        <f t="shared" si="21"/>
        <v>138.53054212865226</v>
      </c>
      <c r="Z49" s="2">
        <f t="shared" si="0"/>
        <v>142.33516940542734</v>
      </c>
      <c r="AA49" s="5">
        <f t="shared" si="22"/>
        <v>17.533783783783775</v>
      </c>
      <c r="AB49" s="5">
        <f t="shared" si="23"/>
        <v>17.664830594572663</v>
      </c>
      <c r="AC49" s="5">
        <f t="shared" si="24"/>
        <v>-0.13104681078888802</v>
      </c>
      <c r="AD49" s="5">
        <f t="shared" si="36"/>
        <v>307.43357377647891</v>
      </c>
      <c r="AE49" s="5">
        <f t="shared" si="36"/>
        <v>312.04623993495039</v>
      </c>
      <c r="AF49" s="5">
        <f t="shared" si="36"/>
        <v>1.717326661793862E-2</v>
      </c>
      <c r="AG49" s="2">
        <f t="shared" si="2"/>
        <v>142.49346587905569</v>
      </c>
      <c r="AH49" s="2">
        <f t="shared" si="3"/>
        <v>142.31433137186266</v>
      </c>
      <c r="AI49" s="5">
        <f t="shared" si="26"/>
        <v>17.506534120944309</v>
      </c>
      <c r="AJ49" s="5">
        <f t="shared" si="27"/>
        <v>2.7249662839466282E-2</v>
      </c>
      <c r="AK49" s="5">
        <f t="shared" si="28"/>
        <v>17.685668628137336</v>
      </c>
      <c r="AL49" s="5">
        <f t="shared" si="29"/>
        <v>-0.15188484435356031</v>
      </c>
      <c r="AM49" s="4">
        <f t="shared" si="30"/>
        <v>7.4254412486458963E-4</v>
      </c>
      <c r="AN49" s="4">
        <f t="shared" si="31"/>
        <v>2.3069005944305242E-2</v>
      </c>
      <c r="AP49" s="4">
        <f t="shared" si="32"/>
        <v>-15.186537981713323</v>
      </c>
      <c r="AQ49" s="4">
        <f t="shared" si="33"/>
        <v>-8.7637114230477415</v>
      </c>
      <c r="AR49" s="4">
        <f t="shared" si="34"/>
        <v>8.7732516757639587</v>
      </c>
      <c r="AS49" s="4">
        <f t="shared" si="35"/>
        <v>15.181028582088361</v>
      </c>
    </row>
    <row r="50" spans="1:45" ht="16" x14ac:dyDescent="0.2">
      <c r="A50" s="12">
        <v>4.7083000000000004</v>
      </c>
      <c r="B50" s="10">
        <v>152</v>
      </c>
      <c r="C50" s="5"/>
      <c r="E50" s="2">
        <v>1</v>
      </c>
      <c r="F50" s="2">
        <f t="shared" si="4"/>
        <v>-0.25902134245648817</v>
      </c>
      <c r="G50" s="2">
        <f t="shared" si="5"/>
        <v>-0.96587159817029444</v>
      </c>
      <c r="H50" s="2">
        <f t="shared" si="6"/>
        <v>-0.86581588830407741</v>
      </c>
      <c r="I50" s="2">
        <f t="shared" si="7"/>
        <v>0.50036271599732662</v>
      </c>
      <c r="J50" s="2">
        <f t="shared" si="8"/>
        <v>6.7092055847961324E-2</v>
      </c>
      <c r="K50" s="2">
        <f t="shared" si="9"/>
        <v>0.25018135799866337</v>
      </c>
      <c r="L50" s="2">
        <f t="shared" si="10"/>
        <v>0.9329079441520387</v>
      </c>
      <c r="M50" s="2">
        <f t="shared" si="11"/>
        <v>0.22426479370867894</v>
      </c>
      <c r="N50" s="2">
        <f t="shared" si="12"/>
        <v>-0.12960462241280207</v>
      </c>
      <c r="O50" s="2">
        <f t="shared" si="13"/>
        <v>-0.48328613616516702</v>
      </c>
      <c r="P50" s="2">
        <f t="shared" si="14"/>
        <v>0.83626697575749243</v>
      </c>
      <c r="Q50" s="2">
        <f t="shared" si="15"/>
        <v>-0.43322198942546614</v>
      </c>
      <c r="R50" s="2">
        <f t="shared" si="16"/>
        <v>0.74963715243977869</v>
      </c>
      <c r="S50" s="2">
        <f t="shared" si="16"/>
        <v>0.25036284756022131</v>
      </c>
      <c r="T50" s="5">
        <f t="shared" si="17"/>
        <v>152</v>
      </c>
      <c r="U50" s="2">
        <f t="shared" si="18"/>
        <v>-39.371244053386199</v>
      </c>
      <c r="V50" s="2">
        <f t="shared" si="19"/>
        <v>-146.81248292188477</v>
      </c>
      <c r="W50" s="2">
        <f t="shared" si="20"/>
        <v>-131.60401502221976</v>
      </c>
      <c r="X50" s="2">
        <f t="shared" si="21"/>
        <v>76.055132831593653</v>
      </c>
      <c r="Z50" s="2">
        <f t="shared" si="0"/>
        <v>142.59950683673338</v>
      </c>
      <c r="AA50" s="5">
        <f t="shared" si="22"/>
        <v>9.5337837837837753</v>
      </c>
      <c r="AB50" s="5">
        <f t="shared" si="23"/>
        <v>9.4004931632666171</v>
      </c>
      <c r="AC50" s="5">
        <f t="shared" si="24"/>
        <v>0.13329062051715823</v>
      </c>
      <c r="AD50" s="5">
        <f t="shared" si="36"/>
        <v>90.893033235938475</v>
      </c>
      <c r="AE50" s="5">
        <f t="shared" si="36"/>
        <v>88.369271712622407</v>
      </c>
      <c r="AF50" s="5">
        <f t="shared" si="36"/>
        <v>1.7766389517849084E-2</v>
      </c>
      <c r="AG50" s="2">
        <f t="shared" si="2"/>
        <v>141.71286310553344</v>
      </c>
      <c r="AH50" s="2">
        <f t="shared" si="3"/>
        <v>143.35927157669096</v>
      </c>
      <c r="AI50" s="5">
        <f t="shared" si="26"/>
        <v>10.287136894466556</v>
      </c>
      <c r="AJ50" s="5">
        <f t="shared" si="27"/>
        <v>-0.75335311068278088</v>
      </c>
      <c r="AK50" s="5">
        <f t="shared" si="28"/>
        <v>8.6407284233090422</v>
      </c>
      <c r="AL50" s="5">
        <f t="shared" si="29"/>
        <v>0.89305536047473311</v>
      </c>
      <c r="AM50" s="4">
        <f t="shared" si="30"/>
        <v>0.56754090937542234</v>
      </c>
      <c r="AN50" s="4">
        <f t="shared" si="31"/>
        <v>0.79754787687265549</v>
      </c>
      <c r="AP50" s="4">
        <f t="shared" si="32"/>
        <v>-2.4694534743655709</v>
      </c>
      <c r="AQ50" s="4">
        <f t="shared" si="33"/>
        <v>-9.2084109798532712</v>
      </c>
      <c r="AR50" s="4">
        <f t="shared" si="34"/>
        <v>-8.2545014756557578</v>
      </c>
      <c r="AS50" s="4">
        <f t="shared" si="35"/>
        <v>4.7703499477853191</v>
      </c>
    </row>
    <row r="51" spans="1:45" ht="16" x14ac:dyDescent="0.2">
      <c r="A51" s="12">
        <v>4.8333000000000004</v>
      </c>
      <c r="B51" s="10">
        <v>147</v>
      </c>
      <c r="C51" s="5"/>
      <c r="E51" s="2">
        <v>1</v>
      </c>
      <c r="F51" s="2">
        <f t="shared" si="4"/>
        <v>0.49981860909867526</v>
      </c>
      <c r="G51" s="2">
        <f t="shared" si="5"/>
        <v>-0.86613010454473038</v>
      </c>
      <c r="H51" s="2">
        <f t="shared" si="6"/>
        <v>-0.50036271599733129</v>
      </c>
      <c r="I51" s="2">
        <f t="shared" si="7"/>
        <v>-0.86581588830407474</v>
      </c>
      <c r="J51" s="2">
        <f t="shared" si="8"/>
        <v>0.24981864200133436</v>
      </c>
      <c r="K51" s="2">
        <f t="shared" si="9"/>
        <v>-0.43290794415203732</v>
      </c>
      <c r="L51" s="2">
        <f t="shared" si="10"/>
        <v>0.75018135799866559</v>
      </c>
      <c r="M51" s="2">
        <f t="shared" si="11"/>
        <v>-0.25009059675462159</v>
      </c>
      <c r="N51" s="2">
        <f t="shared" si="12"/>
        <v>-0.43275089302767661</v>
      </c>
      <c r="O51" s="2">
        <f t="shared" si="13"/>
        <v>0.7499092058532969</v>
      </c>
      <c r="P51" s="2">
        <f t="shared" si="14"/>
        <v>0.43337921151705378</v>
      </c>
      <c r="Q51" s="2">
        <f t="shared" si="15"/>
        <v>0.43322198942546886</v>
      </c>
      <c r="R51" s="2">
        <f t="shared" si="16"/>
        <v>0.25036284756022603</v>
      </c>
      <c r="S51" s="2">
        <f t="shared" si="16"/>
        <v>0.74963715243977402</v>
      </c>
      <c r="T51" s="5">
        <f t="shared" si="17"/>
        <v>147</v>
      </c>
      <c r="U51" s="2">
        <f t="shared" si="18"/>
        <v>73.473335537505264</v>
      </c>
      <c r="V51" s="2">
        <f t="shared" si="19"/>
        <v>-127.32112536807537</v>
      </c>
      <c r="W51" s="2">
        <f t="shared" si="20"/>
        <v>-73.553319251607704</v>
      </c>
      <c r="X51" s="2">
        <f t="shared" si="21"/>
        <v>-127.27493558069899</v>
      </c>
      <c r="Z51" s="2">
        <f t="shared" si="0"/>
        <v>141.53561668609382</v>
      </c>
      <c r="AA51" s="5">
        <f t="shared" si="22"/>
        <v>4.5337837837837753</v>
      </c>
      <c r="AB51" s="5">
        <f t="shared" si="23"/>
        <v>5.4643833139061826</v>
      </c>
      <c r="AC51" s="5">
        <f t="shared" si="24"/>
        <v>-0.93059953012240726</v>
      </c>
      <c r="AD51" s="5">
        <f t="shared" si="36"/>
        <v>20.555195398100725</v>
      </c>
      <c r="AE51" s="5">
        <f t="shared" si="36"/>
        <v>29.859485001296314</v>
      </c>
      <c r="AF51" s="5">
        <f t="shared" si="36"/>
        <v>0.86601548546404516</v>
      </c>
      <c r="AG51" s="2">
        <f t="shared" si="2"/>
        <v>141.37732021246546</v>
      </c>
      <c r="AH51" s="2">
        <f t="shared" si="3"/>
        <v>142.63092431911937</v>
      </c>
      <c r="AI51" s="5">
        <f t="shared" si="26"/>
        <v>5.6226797875345369</v>
      </c>
      <c r="AJ51" s="5">
        <f t="shared" si="27"/>
        <v>-1.0888960037507616</v>
      </c>
      <c r="AK51" s="5">
        <f t="shared" si="28"/>
        <v>4.369075680880627</v>
      </c>
      <c r="AL51" s="5">
        <f t="shared" si="29"/>
        <v>0.1647081029031483</v>
      </c>
      <c r="AM51" s="4">
        <f t="shared" si="30"/>
        <v>1.1856945069843785</v>
      </c>
      <c r="AN51" s="4">
        <f t="shared" si="31"/>
        <v>2.7128759161954091E-2</v>
      </c>
      <c r="AP51" s="4">
        <f t="shared" si="32"/>
        <v>2.2660695047649355</v>
      </c>
      <c r="AQ51" s="4">
        <f t="shared" si="33"/>
        <v>-3.9268466226318446</v>
      </c>
      <c r="AR51" s="4">
        <f t="shared" si="34"/>
        <v>-2.2685363677987072</v>
      </c>
      <c r="AS51" s="4">
        <f t="shared" si="35"/>
        <v>-3.9254220341353587</v>
      </c>
    </row>
    <row r="52" spans="1:45" ht="16" x14ac:dyDescent="0.2">
      <c r="A52" s="12">
        <v>4.9583000000000004</v>
      </c>
      <c r="B52" s="10">
        <v>155</v>
      </c>
      <c r="C52" s="5"/>
      <c r="E52" s="2">
        <v>1</v>
      </c>
      <c r="F52" s="2">
        <f t="shared" si="4"/>
        <v>0.965871598170294</v>
      </c>
      <c r="G52" s="2">
        <f t="shared" si="5"/>
        <v>-0.25902134245648994</v>
      </c>
      <c r="H52" s="2">
        <f t="shared" si="6"/>
        <v>0.86581588830407552</v>
      </c>
      <c r="I52" s="2">
        <f t="shared" si="7"/>
        <v>-0.50036271599732984</v>
      </c>
      <c r="J52" s="2">
        <f t="shared" si="8"/>
        <v>0.93290794415203793</v>
      </c>
      <c r="K52" s="2">
        <f t="shared" si="9"/>
        <v>-0.25018135799866498</v>
      </c>
      <c r="L52" s="2">
        <f t="shared" si="10"/>
        <v>6.709205584796224E-2</v>
      </c>
      <c r="M52" s="2">
        <f t="shared" si="11"/>
        <v>0.83626697575749021</v>
      </c>
      <c r="N52" s="2">
        <f t="shared" si="12"/>
        <v>-0.48328613616516991</v>
      </c>
      <c r="O52" s="2">
        <f t="shared" si="13"/>
        <v>0.12960462241280379</v>
      </c>
      <c r="P52" s="2">
        <f t="shared" si="14"/>
        <v>-0.22426479370867999</v>
      </c>
      <c r="Q52" s="2">
        <f t="shared" si="15"/>
        <v>-0.43322198942546802</v>
      </c>
      <c r="R52" s="2">
        <f t="shared" si="16"/>
        <v>0.74963715243977536</v>
      </c>
      <c r="S52" s="2">
        <f t="shared" si="16"/>
        <v>0.25036284756022459</v>
      </c>
      <c r="T52" s="5">
        <f t="shared" si="17"/>
        <v>155</v>
      </c>
      <c r="U52" s="2">
        <f t="shared" si="18"/>
        <v>149.71009771639558</v>
      </c>
      <c r="V52" s="2">
        <f t="shared" si="19"/>
        <v>-40.148308080755939</v>
      </c>
      <c r="W52" s="2">
        <f t="shared" si="20"/>
        <v>134.20146268713171</v>
      </c>
      <c r="X52" s="2">
        <f t="shared" si="21"/>
        <v>-77.556220979586129</v>
      </c>
      <c r="Z52" s="2">
        <f t="shared" si="0"/>
        <v>140.79674994465316</v>
      </c>
      <c r="AA52" s="5">
        <f t="shared" si="22"/>
        <v>12.533783783783775</v>
      </c>
      <c r="AB52" s="5">
        <f t="shared" si="23"/>
        <v>14.203250055346842</v>
      </c>
      <c r="AC52" s="5">
        <f t="shared" si="24"/>
        <v>-1.669466271563067</v>
      </c>
      <c r="AD52" s="5">
        <f t="shared" si="36"/>
        <v>157.09573593864113</v>
      </c>
      <c r="AE52" s="5">
        <f t="shared" si="36"/>
        <v>201.73231213471007</v>
      </c>
      <c r="AF52" s="5">
        <f t="shared" si="36"/>
        <v>2.7871176318866882</v>
      </c>
      <c r="AG52" s="2">
        <f t="shared" si="2"/>
        <v>141.6833936758531</v>
      </c>
      <c r="AH52" s="2">
        <f t="shared" si="3"/>
        <v>141.58598411429108</v>
      </c>
      <c r="AI52" s="5">
        <f t="shared" si="26"/>
        <v>13.316606324146903</v>
      </c>
      <c r="AJ52" s="5">
        <f t="shared" si="27"/>
        <v>-0.78282254036312793</v>
      </c>
      <c r="AK52" s="5">
        <f t="shared" si="28"/>
        <v>13.41401588570892</v>
      </c>
      <c r="AL52" s="5">
        <f t="shared" si="29"/>
        <v>-0.88023210192514512</v>
      </c>
      <c r="AM52" s="4">
        <f t="shared" si="30"/>
        <v>0.61281112970058105</v>
      </c>
      <c r="AN52" s="4">
        <f t="shared" si="31"/>
        <v>0.77480855325955911</v>
      </c>
      <c r="AP52" s="4">
        <f t="shared" si="32"/>
        <v>12.10602577436415</v>
      </c>
      <c r="AQ52" s="4">
        <f t="shared" si="33"/>
        <v>-3.2465175017350574</v>
      </c>
      <c r="AR52" s="4">
        <f t="shared" si="34"/>
        <v>10.851949140567966</v>
      </c>
      <c r="AS52" s="4">
        <f t="shared" si="35"/>
        <v>-6.2714380957773397</v>
      </c>
    </row>
    <row r="53" spans="1:45" ht="16" x14ac:dyDescent="0.2">
      <c r="A53" s="12">
        <v>5.0833000000000004</v>
      </c>
      <c r="B53" s="10">
        <v>140</v>
      </c>
      <c r="C53" s="5"/>
      <c r="E53" s="2">
        <v>1</v>
      </c>
      <c r="F53" s="2">
        <f t="shared" si="4"/>
        <v>0.86613010454472961</v>
      </c>
      <c r="G53" s="2">
        <f t="shared" si="5"/>
        <v>0.4998186090986767</v>
      </c>
      <c r="H53" s="2">
        <f t="shared" si="6"/>
        <v>0.5003627159973284</v>
      </c>
      <c r="I53" s="2">
        <f t="shared" si="7"/>
        <v>0.86581588830407641</v>
      </c>
      <c r="J53" s="2">
        <f t="shared" si="8"/>
        <v>0.75018135799866426</v>
      </c>
      <c r="K53" s="2">
        <f t="shared" si="9"/>
        <v>0.4329079441520382</v>
      </c>
      <c r="L53" s="2">
        <f t="shared" si="10"/>
        <v>0.24981864200133577</v>
      </c>
      <c r="M53" s="2">
        <f t="shared" si="11"/>
        <v>0.43337921151705089</v>
      </c>
      <c r="N53" s="2">
        <f t="shared" si="12"/>
        <v>0.74990920585329768</v>
      </c>
      <c r="O53" s="2">
        <f t="shared" si="13"/>
        <v>0.43275089302767872</v>
      </c>
      <c r="P53" s="2">
        <f t="shared" si="14"/>
        <v>0.25009059675462086</v>
      </c>
      <c r="Q53" s="2">
        <f t="shared" si="15"/>
        <v>0.43322198942546719</v>
      </c>
      <c r="R53" s="2">
        <f t="shared" si="16"/>
        <v>0.25036284756022315</v>
      </c>
      <c r="S53" s="2">
        <f t="shared" si="16"/>
        <v>0.74963715243977691</v>
      </c>
      <c r="T53" s="5">
        <f t="shared" si="17"/>
        <v>140</v>
      </c>
      <c r="U53" s="2">
        <f t="shared" si="18"/>
        <v>121.25821463626214</v>
      </c>
      <c r="V53" s="2">
        <f t="shared" si="19"/>
        <v>69.974605273814745</v>
      </c>
      <c r="W53" s="2">
        <f t="shared" si="20"/>
        <v>70.050780239625979</v>
      </c>
      <c r="X53" s="2">
        <f t="shared" si="21"/>
        <v>121.2142243625707</v>
      </c>
      <c r="Z53" s="2">
        <f t="shared" si="0"/>
        <v>142.29349333829799</v>
      </c>
      <c r="AA53" s="5">
        <f t="shared" si="22"/>
        <v>-2.4662162162162247</v>
      </c>
      <c r="AB53" s="5">
        <f t="shared" si="23"/>
        <v>-2.2934933382979921</v>
      </c>
      <c r="AC53" s="5">
        <f t="shared" si="24"/>
        <v>-0.1727228779182326</v>
      </c>
      <c r="AD53" s="5">
        <f t="shared" si="36"/>
        <v>6.0822224251278723</v>
      </c>
      <c r="AE53" s="5">
        <f t="shared" si="36"/>
        <v>5.2601116928172678</v>
      </c>
      <c r="AF53" s="5">
        <f t="shared" si="36"/>
        <v>2.9833192556356681E-2</v>
      </c>
      <c r="AG53" s="2">
        <f t="shared" si="2"/>
        <v>142.45178981192635</v>
      </c>
      <c r="AH53" s="2">
        <f t="shared" si="3"/>
        <v>142.31433137186266</v>
      </c>
      <c r="AI53" s="5">
        <f t="shared" si="26"/>
        <v>-2.4517898119263464</v>
      </c>
      <c r="AJ53" s="5">
        <f t="shared" si="27"/>
        <v>-1.4426404289878292E-2</v>
      </c>
      <c r="AK53" s="5">
        <f t="shared" si="28"/>
        <v>-2.3143313718626644</v>
      </c>
      <c r="AL53" s="5">
        <f t="shared" si="29"/>
        <v>-0.15188484435356031</v>
      </c>
      <c r="AM53" s="4">
        <f t="shared" si="30"/>
        <v>2.0812114073501879E-4</v>
      </c>
      <c r="AN53" s="4">
        <f t="shared" si="31"/>
        <v>2.3069005944305242E-2</v>
      </c>
      <c r="AP53" s="4">
        <f t="shared" si="32"/>
        <v>-2.136064109181266</v>
      </c>
      <c r="AQ53" s="4">
        <f t="shared" si="33"/>
        <v>-1.2326607589257947</v>
      </c>
      <c r="AR53" s="4">
        <f t="shared" si="34"/>
        <v>-1.2340026441826046</v>
      </c>
      <c r="AS53" s="4">
        <f t="shared" si="35"/>
        <v>-2.1352891839931689</v>
      </c>
    </row>
    <row r="54" spans="1:45" ht="16" x14ac:dyDescent="0.2">
      <c r="A54" s="12">
        <v>5.2083000000000004</v>
      </c>
      <c r="B54" s="10">
        <v>140</v>
      </c>
      <c r="C54" s="5"/>
      <c r="E54" s="2">
        <v>1</v>
      </c>
      <c r="F54" s="2">
        <f t="shared" si="4"/>
        <v>0.25902134245648828</v>
      </c>
      <c r="G54" s="2">
        <f t="shared" si="5"/>
        <v>0.96587159817029444</v>
      </c>
      <c r="H54" s="2">
        <f t="shared" si="6"/>
        <v>-0.8658158883040773</v>
      </c>
      <c r="I54" s="2">
        <f t="shared" si="7"/>
        <v>0.50036271599732685</v>
      </c>
      <c r="J54" s="2">
        <f t="shared" si="8"/>
        <v>6.7092055847961379E-2</v>
      </c>
      <c r="K54" s="2">
        <f t="shared" si="9"/>
        <v>0.25018135799866348</v>
      </c>
      <c r="L54" s="2">
        <f t="shared" si="10"/>
        <v>0.9329079441520387</v>
      </c>
      <c r="M54" s="2">
        <f t="shared" si="11"/>
        <v>-0.22426479370867902</v>
      </c>
      <c r="N54" s="2">
        <f t="shared" si="12"/>
        <v>0.12960462241280218</v>
      </c>
      <c r="O54" s="2">
        <f t="shared" si="13"/>
        <v>0.48328613616516725</v>
      </c>
      <c r="P54" s="2">
        <f t="shared" si="14"/>
        <v>-0.83626697575749231</v>
      </c>
      <c r="Q54" s="2">
        <f t="shared" si="15"/>
        <v>-0.4332219894254663</v>
      </c>
      <c r="R54" s="2">
        <f t="shared" si="16"/>
        <v>0.74963715243977846</v>
      </c>
      <c r="S54" s="2">
        <f t="shared" si="16"/>
        <v>0.25036284756022154</v>
      </c>
      <c r="T54" s="5">
        <f t="shared" si="17"/>
        <v>140</v>
      </c>
      <c r="U54" s="2">
        <f t="shared" si="18"/>
        <v>36.262987943908357</v>
      </c>
      <c r="V54" s="2">
        <f t="shared" si="19"/>
        <v>135.22202374384122</v>
      </c>
      <c r="W54" s="2">
        <f t="shared" si="20"/>
        <v>-121.21422436257082</v>
      </c>
      <c r="X54" s="2">
        <f t="shared" si="21"/>
        <v>70.050780239625752</v>
      </c>
      <c r="Z54" s="2">
        <f t="shared" si="0"/>
        <v>144.11903631664853</v>
      </c>
      <c r="AA54" s="5">
        <f t="shared" si="22"/>
        <v>-2.4662162162162247</v>
      </c>
      <c r="AB54" s="5">
        <f t="shared" si="23"/>
        <v>-4.1190363166485326</v>
      </c>
      <c r="AC54" s="5">
        <f t="shared" si="24"/>
        <v>1.652820100432308</v>
      </c>
      <c r="AD54" s="5">
        <f t="shared" si="36"/>
        <v>6.0822224251278723</v>
      </c>
      <c r="AE54" s="5">
        <f t="shared" si="36"/>
        <v>16.966460177869511</v>
      </c>
      <c r="AF54" s="5">
        <f t="shared" si="36"/>
        <v>2.7318142843930646</v>
      </c>
      <c r="AG54" s="2">
        <f t="shared" si="2"/>
        <v>143.23239258544859</v>
      </c>
      <c r="AH54" s="2">
        <f t="shared" si="3"/>
        <v>143.35927157669096</v>
      </c>
      <c r="AI54" s="5">
        <f t="shared" si="26"/>
        <v>-3.2323925854485935</v>
      </c>
      <c r="AJ54" s="5">
        <f t="shared" si="27"/>
        <v>0.76617636923236887</v>
      </c>
      <c r="AK54" s="5">
        <f t="shared" si="28"/>
        <v>-3.3592715766909578</v>
      </c>
      <c r="AL54" s="5">
        <f t="shared" si="29"/>
        <v>0.89305536047473311</v>
      </c>
      <c r="AM54" s="4">
        <f t="shared" si="30"/>
        <v>0.58702622877009525</v>
      </c>
      <c r="AN54" s="4">
        <f t="shared" si="31"/>
        <v>0.79754787687265549</v>
      </c>
      <c r="AP54" s="4">
        <f t="shared" si="32"/>
        <v>-0.63880263511228752</v>
      </c>
      <c r="AQ54" s="4">
        <f t="shared" si="33"/>
        <v>-2.3820481981902613</v>
      </c>
      <c r="AR54" s="4">
        <f t="shared" si="34"/>
        <v>2.1352891839931711</v>
      </c>
      <c r="AS54" s="4">
        <f t="shared" si="35"/>
        <v>-1.2340026441826009</v>
      </c>
    </row>
    <row r="55" spans="1:45" ht="16" x14ac:dyDescent="0.2">
      <c r="A55" s="12">
        <v>5.3333000000000004</v>
      </c>
      <c r="B55" s="10">
        <v>130</v>
      </c>
      <c r="C55" s="5"/>
      <c r="E55" s="2">
        <v>1</v>
      </c>
      <c r="F55" s="2">
        <f t="shared" si="4"/>
        <v>-0.49981860909867515</v>
      </c>
      <c r="G55" s="2">
        <f t="shared" si="5"/>
        <v>0.86613010454473049</v>
      </c>
      <c r="H55" s="2">
        <f t="shared" si="6"/>
        <v>-0.50036271599733151</v>
      </c>
      <c r="I55" s="2">
        <f t="shared" si="7"/>
        <v>-0.86581588830407452</v>
      </c>
      <c r="J55" s="2">
        <f t="shared" si="8"/>
        <v>0.24981864200133425</v>
      </c>
      <c r="K55" s="2">
        <f t="shared" si="9"/>
        <v>-0.43290794415203732</v>
      </c>
      <c r="L55" s="2">
        <f t="shared" si="10"/>
        <v>0.75018135799866581</v>
      </c>
      <c r="M55" s="2">
        <f t="shared" si="11"/>
        <v>0.25009059675462164</v>
      </c>
      <c r="N55" s="2">
        <f t="shared" si="12"/>
        <v>0.43275089302767639</v>
      </c>
      <c r="O55" s="2">
        <f t="shared" si="13"/>
        <v>-0.74990920585329679</v>
      </c>
      <c r="P55" s="2">
        <f t="shared" si="14"/>
        <v>-0.43337921151705405</v>
      </c>
      <c r="Q55" s="2">
        <f t="shared" si="15"/>
        <v>0.43322198942546891</v>
      </c>
      <c r="R55" s="2">
        <f t="shared" si="16"/>
        <v>0.25036284756022625</v>
      </c>
      <c r="S55" s="2">
        <f t="shared" si="16"/>
        <v>0.74963715243977369</v>
      </c>
      <c r="T55" s="5">
        <f t="shared" si="17"/>
        <v>130</v>
      </c>
      <c r="U55" s="2">
        <f t="shared" si="18"/>
        <v>-64.976419182827769</v>
      </c>
      <c r="V55" s="2">
        <f t="shared" si="19"/>
        <v>112.59691359081496</v>
      </c>
      <c r="W55" s="2">
        <f t="shared" si="20"/>
        <v>-65.0471530796531</v>
      </c>
      <c r="X55" s="2">
        <f t="shared" si="21"/>
        <v>-112.55606547952969</v>
      </c>
      <c r="Z55" s="2">
        <f t="shared" si="0"/>
        <v>143.72623195214493</v>
      </c>
      <c r="AA55" s="5">
        <f t="shared" si="22"/>
        <v>-12.466216216216225</v>
      </c>
      <c r="AB55" s="5">
        <f t="shared" si="23"/>
        <v>-13.726231952144929</v>
      </c>
      <c r="AC55" s="5">
        <f t="shared" si="24"/>
        <v>1.2600157359287039</v>
      </c>
      <c r="AD55" s="5">
        <f t="shared" si="36"/>
        <v>155.40654674945236</v>
      </c>
      <c r="AE55" s="5">
        <f t="shared" si="36"/>
        <v>188.40944360408437</v>
      </c>
      <c r="AF55" s="5">
        <f t="shared" si="36"/>
        <v>1.5876396547879532</v>
      </c>
      <c r="AG55" s="2">
        <f t="shared" si="2"/>
        <v>143.56793547851657</v>
      </c>
      <c r="AH55" s="2">
        <f t="shared" si="3"/>
        <v>142.63092431911937</v>
      </c>
      <c r="AI55" s="5">
        <f t="shared" si="26"/>
        <v>-13.567935478516574</v>
      </c>
      <c r="AJ55" s="5">
        <f t="shared" si="27"/>
        <v>1.1017192623003496</v>
      </c>
      <c r="AK55" s="5">
        <f t="shared" si="28"/>
        <v>-12.630924319119373</v>
      </c>
      <c r="AL55" s="5">
        <f t="shared" si="29"/>
        <v>0.1647081029031483</v>
      </c>
      <c r="AM55" s="4">
        <f t="shared" si="30"/>
        <v>1.2137853329236263</v>
      </c>
      <c r="AN55" s="4">
        <f t="shared" si="31"/>
        <v>2.7128759161954091E-2</v>
      </c>
      <c r="AP55" s="4">
        <f t="shared" si="32"/>
        <v>6.2308468499125427</v>
      </c>
      <c r="AQ55" s="4">
        <f t="shared" si="33"/>
        <v>-10.797365154628574</v>
      </c>
      <c r="AR55" s="4">
        <f t="shared" si="34"/>
        <v>6.2376298041559277</v>
      </c>
      <c r="AS55" s="4">
        <f t="shared" si="35"/>
        <v>10.793448067033909</v>
      </c>
    </row>
    <row r="56" spans="1:45" ht="16" x14ac:dyDescent="0.2">
      <c r="A56" s="12">
        <v>5.4583000000000004</v>
      </c>
      <c r="B56" s="10">
        <v>134</v>
      </c>
      <c r="C56" s="5"/>
      <c r="E56" s="2">
        <v>1</v>
      </c>
      <c r="F56" s="2">
        <f t="shared" si="4"/>
        <v>-0.96587159817029489</v>
      </c>
      <c r="G56" s="2">
        <f t="shared" si="5"/>
        <v>0.25902134245648661</v>
      </c>
      <c r="H56" s="2">
        <f t="shared" si="6"/>
        <v>0.86581588830407896</v>
      </c>
      <c r="I56" s="2">
        <f t="shared" si="7"/>
        <v>-0.50036271599732396</v>
      </c>
      <c r="J56" s="2">
        <f t="shared" si="8"/>
        <v>0.93290794415203959</v>
      </c>
      <c r="K56" s="2">
        <f t="shared" si="9"/>
        <v>-0.25018135799866198</v>
      </c>
      <c r="L56" s="2">
        <f t="shared" si="10"/>
        <v>6.7092055847960519E-2</v>
      </c>
      <c r="M56" s="2">
        <f t="shared" si="11"/>
        <v>-0.83626697575749431</v>
      </c>
      <c r="N56" s="2">
        <f t="shared" si="12"/>
        <v>0.48328613616516469</v>
      </c>
      <c r="O56" s="2">
        <f t="shared" si="13"/>
        <v>-0.1296046224128006</v>
      </c>
      <c r="P56" s="2">
        <f t="shared" si="14"/>
        <v>0.224264793708678</v>
      </c>
      <c r="Q56" s="2">
        <f t="shared" si="15"/>
        <v>-0.43322198942546464</v>
      </c>
      <c r="R56" s="2">
        <f t="shared" si="16"/>
        <v>0.74963715243978135</v>
      </c>
      <c r="S56" s="2">
        <f t="shared" si="16"/>
        <v>0.25036284756021865</v>
      </c>
      <c r="T56" s="5">
        <f t="shared" si="17"/>
        <v>134</v>
      </c>
      <c r="U56" s="2">
        <f t="shared" si="18"/>
        <v>-129.4267941548195</v>
      </c>
      <c r="V56" s="2">
        <f t="shared" si="19"/>
        <v>34.708859889169204</v>
      </c>
      <c r="W56" s="2">
        <f t="shared" si="20"/>
        <v>116.01932903274658</v>
      </c>
      <c r="X56" s="2">
        <f t="shared" si="21"/>
        <v>-67.04860394364141</v>
      </c>
      <c r="Z56" s="2">
        <f t="shared" si="0"/>
        <v>142.375218283929</v>
      </c>
      <c r="AA56" s="5">
        <f t="shared" si="22"/>
        <v>-8.4662162162162247</v>
      </c>
      <c r="AB56" s="5">
        <f t="shared" si="23"/>
        <v>-8.3752182839290015</v>
      </c>
      <c r="AC56" s="5">
        <f t="shared" si="24"/>
        <v>-9.0997932287223193E-2</v>
      </c>
      <c r="AD56" s="5">
        <f t="shared" si="36"/>
        <v>71.676817019722563</v>
      </c>
      <c r="AE56" s="5">
        <f t="shared" si="36"/>
        <v>70.144281303458655</v>
      </c>
      <c r="AF56" s="5">
        <f t="shared" si="36"/>
        <v>8.2806236805500581E-3</v>
      </c>
      <c r="AG56" s="2">
        <f t="shared" si="2"/>
        <v>143.26186201512894</v>
      </c>
      <c r="AH56" s="2">
        <f t="shared" si="3"/>
        <v>141.58598411429108</v>
      </c>
      <c r="AI56" s="5">
        <f t="shared" si="26"/>
        <v>-9.2618620151289406</v>
      </c>
      <c r="AJ56" s="5">
        <f t="shared" si="27"/>
        <v>0.79564579891271592</v>
      </c>
      <c r="AK56" s="5">
        <f t="shared" si="28"/>
        <v>-7.5859841142910795</v>
      </c>
      <c r="AL56" s="5">
        <f t="shared" si="29"/>
        <v>-0.88023210192514512</v>
      </c>
      <c r="AM56" s="4">
        <f t="shared" si="30"/>
        <v>0.63305223732745397</v>
      </c>
      <c r="AN56" s="4">
        <f t="shared" si="31"/>
        <v>0.77480855325955911</v>
      </c>
      <c r="AP56" s="4">
        <f t="shared" si="32"/>
        <v>8.1772777872120326</v>
      </c>
      <c r="AQ56" s="4">
        <f t="shared" si="33"/>
        <v>-2.1929306898512029</v>
      </c>
      <c r="AR56" s="4">
        <f t="shared" si="34"/>
        <v>-7.3301845138176489</v>
      </c>
      <c r="AS56" s="4">
        <f t="shared" si="35"/>
        <v>4.2361789401665373</v>
      </c>
    </row>
    <row r="57" spans="1:45" ht="16" x14ac:dyDescent="0.2">
      <c r="A57" s="12">
        <v>5.5833000000000004</v>
      </c>
      <c r="B57" s="10">
        <v>120</v>
      </c>
      <c r="C57" s="5"/>
      <c r="E57" s="2">
        <v>1</v>
      </c>
      <c r="F57" s="2">
        <f t="shared" si="4"/>
        <v>-0.86613010454472961</v>
      </c>
      <c r="G57" s="2">
        <f t="shared" si="5"/>
        <v>-0.49981860909867665</v>
      </c>
      <c r="H57" s="2">
        <f t="shared" si="6"/>
        <v>0.50036271599732862</v>
      </c>
      <c r="I57" s="2">
        <f t="shared" si="7"/>
        <v>0.8658158883040763</v>
      </c>
      <c r="J57" s="2">
        <f t="shared" si="8"/>
        <v>0.75018135799866426</v>
      </c>
      <c r="K57" s="2">
        <f t="shared" si="9"/>
        <v>0.43290794415203815</v>
      </c>
      <c r="L57" s="2">
        <f t="shared" si="10"/>
        <v>0.24981864200133572</v>
      </c>
      <c r="M57" s="2">
        <f t="shared" si="11"/>
        <v>-0.43337921151705111</v>
      </c>
      <c r="N57" s="2">
        <f t="shared" si="12"/>
        <v>-0.74990920585329757</v>
      </c>
      <c r="O57" s="2">
        <f t="shared" si="13"/>
        <v>-0.43275089302767861</v>
      </c>
      <c r="P57" s="2">
        <f t="shared" si="14"/>
        <v>-0.25009059675462098</v>
      </c>
      <c r="Q57" s="2">
        <f t="shared" si="15"/>
        <v>0.4332219894254673</v>
      </c>
      <c r="R57" s="2">
        <f t="shared" si="16"/>
        <v>0.25036284756022337</v>
      </c>
      <c r="S57" s="2">
        <f t="shared" si="16"/>
        <v>0.74963715243977669</v>
      </c>
      <c r="T57" s="5">
        <f t="shared" si="17"/>
        <v>120</v>
      </c>
      <c r="U57" s="2">
        <f t="shared" si="18"/>
        <v>-103.93561254536755</v>
      </c>
      <c r="V57" s="2">
        <f t="shared" si="19"/>
        <v>-59.978233091841197</v>
      </c>
      <c r="W57" s="2">
        <f t="shared" si="20"/>
        <v>60.043525919679432</v>
      </c>
      <c r="X57" s="2">
        <f t="shared" si="21"/>
        <v>103.89790659648915</v>
      </c>
      <c r="Z57" s="2">
        <f t="shared" si="0"/>
        <v>142.33516940542734</v>
      </c>
      <c r="AA57" s="5">
        <f t="shared" si="22"/>
        <v>-22.466216216216225</v>
      </c>
      <c r="AB57" s="5">
        <f t="shared" si="23"/>
        <v>-22.335169405427337</v>
      </c>
      <c r="AC57" s="5">
        <f t="shared" si="24"/>
        <v>-0.13104681078888802</v>
      </c>
      <c r="AD57" s="5">
        <f t="shared" si="36"/>
        <v>504.73087107377688</v>
      </c>
      <c r="AE57" s="5">
        <f t="shared" si="36"/>
        <v>498.85979236913732</v>
      </c>
      <c r="AF57" s="5">
        <f t="shared" si="36"/>
        <v>1.717326661793862E-2</v>
      </c>
      <c r="AG57" s="2">
        <f t="shared" si="2"/>
        <v>142.49346587905569</v>
      </c>
      <c r="AH57" s="2">
        <f t="shared" si="3"/>
        <v>142.31433137186266</v>
      </c>
      <c r="AI57" s="5">
        <f t="shared" si="26"/>
        <v>-22.493465879055691</v>
      </c>
      <c r="AJ57" s="5">
        <f t="shared" si="27"/>
        <v>2.7249662839466282E-2</v>
      </c>
      <c r="AK57" s="5">
        <f t="shared" si="28"/>
        <v>-22.314331371862664</v>
      </c>
      <c r="AL57" s="5">
        <f t="shared" si="29"/>
        <v>-0.15188484435356031</v>
      </c>
      <c r="AM57" s="4">
        <f t="shared" si="30"/>
        <v>7.4254412486458963E-4</v>
      </c>
      <c r="AN57" s="4">
        <f t="shared" si="31"/>
        <v>2.3069005944305242E-2</v>
      </c>
      <c r="AP57" s="4">
        <f t="shared" si="32"/>
        <v>19.458666200075857</v>
      </c>
      <c r="AQ57" s="4">
        <f t="shared" si="33"/>
        <v>11.229032940899328</v>
      </c>
      <c r="AR57" s="4">
        <f t="shared" si="34"/>
        <v>-11.241256964129178</v>
      </c>
      <c r="AS57" s="4">
        <f t="shared" si="35"/>
        <v>-19.451606950074694</v>
      </c>
    </row>
    <row r="58" spans="1:45" ht="16" x14ac:dyDescent="0.2">
      <c r="A58" s="12">
        <v>5.6666999999999996</v>
      </c>
      <c r="B58" s="10">
        <v>144</v>
      </c>
      <c r="C58" s="5"/>
      <c r="E58" s="2">
        <v>1</v>
      </c>
      <c r="F58" s="2">
        <f t="shared" si="4"/>
        <v>-0.49981860909867748</v>
      </c>
      <c r="G58" s="2">
        <f t="shared" si="5"/>
        <v>-0.86613010454472916</v>
      </c>
      <c r="H58" s="2">
        <f t="shared" si="6"/>
        <v>-0.50036271599732685</v>
      </c>
      <c r="I58" s="2">
        <f t="shared" si="7"/>
        <v>0.8658158883040773</v>
      </c>
      <c r="J58" s="2">
        <f t="shared" si="8"/>
        <v>0.24981864200133655</v>
      </c>
      <c r="K58" s="2">
        <f t="shared" si="9"/>
        <v>0.43290794415203865</v>
      </c>
      <c r="L58" s="2">
        <f t="shared" si="10"/>
        <v>0.75018135799866348</v>
      </c>
      <c r="M58" s="2">
        <f t="shared" si="11"/>
        <v>0.25009059675462048</v>
      </c>
      <c r="N58" s="2">
        <f t="shared" si="12"/>
        <v>-0.43275089302767983</v>
      </c>
      <c r="O58" s="2">
        <f t="shared" si="13"/>
        <v>-0.74990920585329801</v>
      </c>
      <c r="P58" s="2">
        <f t="shared" si="14"/>
        <v>0.43337921151704933</v>
      </c>
      <c r="Q58" s="2">
        <f t="shared" si="15"/>
        <v>-0.4332219894254663</v>
      </c>
      <c r="R58" s="2">
        <f t="shared" si="16"/>
        <v>0.25036284756022154</v>
      </c>
      <c r="S58" s="2">
        <f t="shared" si="16"/>
        <v>0.74963715243977846</v>
      </c>
      <c r="T58" s="5">
        <f t="shared" si="17"/>
        <v>144</v>
      </c>
      <c r="U58" s="2">
        <f t="shared" si="18"/>
        <v>-71.973879710209559</v>
      </c>
      <c r="V58" s="2">
        <f t="shared" si="19"/>
        <v>-124.722735054441</v>
      </c>
      <c r="W58" s="2">
        <f t="shared" si="20"/>
        <v>-72.052231103615071</v>
      </c>
      <c r="X58" s="2">
        <f t="shared" si="21"/>
        <v>124.67748791578713</v>
      </c>
      <c r="Z58" s="2">
        <f t="shared" si="0"/>
        <v>142.63181240436745</v>
      </c>
      <c r="AA58" s="5">
        <f t="shared" si="22"/>
        <v>1.5337837837837753</v>
      </c>
      <c r="AB58" s="5">
        <f t="shared" si="23"/>
        <v>1.3681875956325484</v>
      </c>
      <c r="AC58" s="5">
        <f t="shared" si="24"/>
        <v>0.1655961881512269</v>
      </c>
      <c r="AD58" s="5">
        <f t="shared" si="36"/>
        <v>2.3524926953980749</v>
      </c>
      <c r="AE58" s="5">
        <f t="shared" si="36"/>
        <v>1.8719372968427739</v>
      </c>
      <c r="AF58" s="5">
        <f t="shared" si="36"/>
        <v>2.742209753021654E-2</v>
      </c>
      <c r="AG58" s="2">
        <f t="shared" si="2"/>
        <v>141.94261864391905</v>
      </c>
      <c r="AH58" s="2">
        <f t="shared" si="3"/>
        <v>143.16182160593942</v>
      </c>
      <c r="AI58" s="5">
        <f t="shared" si="26"/>
        <v>2.0573813560809526</v>
      </c>
      <c r="AJ58" s="5">
        <f t="shared" si="27"/>
        <v>-0.52359757229717729</v>
      </c>
      <c r="AK58" s="5">
        <f t="shared" si="28"/>
        <v>0.83817839406057715</v>
      </c>
      <c r="AL58" s="5">
        <f t="shared" si="29"/>
        <v>0.69560538972319819</v>
      </c>
      <c r="AM58" s="4">
        <f t="shared" si="30"/>
        <v>0.27415441771549781</v>
      </c>
      <c r="AN58" s="4">
        <f t="shared" si="31"/>
        <v>0.48386685821196246</v>
      </c>
      <c r="AP58" s="4">
        <f t="shared" si="32"/>
        <v>-0.76661367746891329</v>
      </c>
      <c r="AQ58" s="4">
        <f t="shared" si="33"/>
        <v>-1.3284563089976515</v>
      </c>
      <c r="AR58" s="4">
        <f t="shared" si="34"/>
        <v>-0.76744821980670652</v>
      </c>
      <c r="AS58" s="4">
        <f t="shared" si="35"/>
        <v>1.3279743692231383</v>
      </c>
    </row>
    <row r="59" spans="1:45" ht="16" x14ac:dyDescent="0.2">
      <c r="A59" s="12">
        <v>5.7916999999999996</v>
      </c>
      <c r="B59" s="10">
        <v>126</v>
      </c>
      <c r="C59" s="5"/>
      <c r="E59" s="2">
        <v>1</v>
      </c>
      <c r="F59" s="2">
        <f t="shared" si="4"/>
        <v>0.25902134245648567</v>
      </c>
      <c r="G59" s="2">
        <f t="shared" si="5"/>
        <v>-0.96587159817029511</v>
      </c>
      <c r="H59" s="2">
        <f t="shared" si="6"/>
        <v>-0.86581588830407996</v>
      </c>
      <c r="I59" s="2">
        <f t="shared" si="7"/>
        <v>-0.50036271599732218</v>
      </c>
      <c r="J59" s="2">
        <f t="shared" si="8"/>
        <v>6.7092055847960019E-2</v>
      </c>
      <c r="K59" s="2">
        <f t="shared" si="9"/>
        <v>-0.25018135799866115</v>
      </c>
      <c r="L59" s="2">
        <f t="shared" si="10"/>
        <v>0.93290794415204004</v>
      </c>
      <c r="M59" s="2">
        <f t="shared" si="11"/>
        <v>-0.22426479370867744</v>
      </c>
      <c r="N59" s="2">
        <f t="shared" si="12"/>
        <v>-0.12960462241279966</v>
      </c>
      <c r="O59" s="2">
        <f t="shared" si="13"/>
        <v>0.48328613616516308</v>
      </c>
      <c r="P59" s="2">
        <f t="shared" si="14"/>
        <v>0.83626697575749542</v>
      </c>
      <c r="Q59" s="2">
        <f t="shared" si="15"/>
        <v>0.43322198942546358</v>
      </c>
      <c r="R59" s="2">
        <f t="shared" si="16"/>
        <v>0.74963715243978302</v>
      </c>
      <c r="S59" s="2">
        <f t="shared" si="16"/>
        <v>0.25036284756021687</v>
      </c>
      <c r="T59" s="5">
        <f t="shared" si="17"/>
        <v>126</v>
      </c>
      <c r="U59" s="2">
        <f t="shared" si="18"/>
        <v>32.636689149517196</v>
      </c>
      <c r="V59" s="2">
        <f t="shared" si="19"/>
        <v>-121.69982136945718</v>
      </c>
      <c r="W59" s="2">
        <f t="shared" si="20"/>
        <v>-109.09280192631408</v>
      </c>
      <c r="X59" s="2">
        <f t="shared" si="21"/>
        <v>-63.045702215662594</v>
      </c>
      <c r="Z59" s="2">
        <f t="shared" si="0"/>
        <v>141.99974156860389</v>
      </c>
      <c r="AA59" s="5">
        <f t="shared" si="22"/>
        <v>-16.466216216216225</v>
      </c>
      <c r="AB59" s="5">
        <f t="shared" si="23"/>
        <v>-15.999741568603895</v>
      </c>
      <c r="AC59" s="5">
        <f t="shared" si="24"/>
        <v>-0.46647464761232982</v>
      </c>
      <c r="AD59" s="5">
        <f t="shared" si="36"/>
        <v>271.13627647918219</v>
      </c>
      <c r="AE59" s="5">
        <f t="shared" si="36"/>
        <v>255.99173026211142</v>
      </c>
      <c r="AF59" s="5">
        <f t="shared" si="36"/>
        <v>0.21759859686504729</v>
      </c>
      <c r="AG59" s="2">
        <f t="shared" si="2"/>
        <v>141.41990810958461</v>
      </c>
      <c r="AH59" s="2">
        <f t="shared" si="3"/>
        <v>143.0524613045103</v>
      </c>
      <c r="AI59" s="5">
        <f t="shared" si="26"/>
        <v>-15.419908109584611</v>
      </c>
      <c r="AJ59" s="5">
        <f t="shared" si="27"/>
        <v>-1.0463081066316136</v>
      </c>
      <c r="AK59" s="5">
        <f t="shared" si="28"/>
        <v>-17.052461304510302</v>
      </c>
      <c r="AL59" s="5">
        <f t="shared" si="29"/>
        <v>0.58624508829407773</v>
      </c>
      <c r="AM59" s="4">
        <f t="shared" si="30"/>
        <v>1.0947606540030319</v>
      </c>
      <c r="AN59" s="4">
        <f t="shared" si="31"/>
        <v>0.34368330354893101</v>
      </c>
      <c r="AP59" s="4">
        <f t="shared" si="32"/>
        <v>-4.2651014295030807</v>
      </c>
      <c r="AQ59" s="4">
        <f t="shared" si="33"/>
        <v>15.904250572574394</v>
      </c>
      <c r="AR59" s="4">
        <f t="shared" si="34"/>
        <v>14.256711620250297</v>
      </c>
      <c r="AS59" s="4">
        <f t="shared" si="35"/>
        <v>8.2390806681450997</v>
      </c>
    </row>
    <row r="60" spans="1:45" ht="17" thickBot="1" x14ac:dyDescent="0.25">
      <c r="A60" s="13">
        <v>5.9166999999999996</v>
      </c>
      <c r="B60" s="14">
        <v>138</v>
      </c>
      <c r="C60" s="5"/>
      <c r="E60" s="2">
        <v>1</v>
      </c>
      <c r="F60" s="2">
        <f t="shared" si="4"/>
        <v>0.86613010454473005</v>
      </c>
      <c r="G60" s="2">
        <f t="shared" si="5"/>
        <v>-0.49981860909867598</v>
      </c>
      <c r="H60" s="2">
        <f t="shared" si="6"/>
        <v>0.50036271599732984</v>
      </c>
      <c r="I60" s="2">
        <f t="shared" si="7"/>
        <v>-0.86581588830407552</v>
      </c>
      <c r="J60" s="2">
        <f t="shared" si="8"/>
        <v>0.75018135799866503</v>
      </c>
      <c r="K60" s="2">
        <f t="shared" si="9"/>
        <v>-0.43290794415203782</v>
      </c>
      <c r="L60" s="2">
        <f t="shared" si="10"/>
        <v>0.24981864200133505</v>
      </c>
      <c r="M60" s="2">
        <f t="shared" si="11"/>
        <v>0.43337921151705239</v>
      </c>
      <c r="N60" s="2">
        <f t="shared" si="12"/>
        <v>-0.74990920585329723</v>
      </c>
      <c r="O60" s="2">
        <f t="shared" si="13"/>
        <v>0.43275089302767761</v>
      </c>
      <c r="P60" s="2">
        <f t="shared" si="14"/>
        <v>-0.25009059675462125</v>
      </c>
      <c r="Q60" s="2">
        <f t="shared" si="15"/>
        <v>-0.43322198942546802</v>
      </c>
      <c r="R60" s="2">
        <f t="shared" si="16"/>
        <v>0.25036284756022459</v>
      </c>
      <c r="S60" s="2">
        <f t="shared" si="16"/>
        <v>0.74963715243977536</v>
      </c>
      <c r="T60" s="5">
        <f t="shared" si="17"/>
        <v>138</v>
      </c>
      <c r="U60" s="2">
        <f t="shared" si="18"/>
        <v>119.52595442717275</v>
      </c>
      <c r="V60" s="2">
        <f t="shared" si="19"/>
        <v>-68.974968055617282</v>
      </c>
      <c r="W60" s="2">
        <f t="shared" si="20"/>
        <v>69.050054807631511</v>
      </c>
      <c r="X60" s="2">
        <f t="shared" si="21"/>
        <v>-119.48259258596242</v>
      </c>
      <c r="Z60" s="2">
        <f t="shared" si="0"/>
        <v>140.8246727587179</v>
      </c>
      <c r="AA60" s="5">
        <f t="shared" si="22"/>
        <v>-4.4662162162162247</v>
      </c>
      <c r="AB60" s="5">
        <f t="shared" si="23"/>
        <v>-2.8246727587178952</v>
      </c>
      <c r="AC60" s="5">
        <f t="shared" si="24"/>
        <v>-1.6415434574983294</v>
      </c>
      <c r="AD60" s="5">
        <f t="shared" si="36"/>
        <v>19.947087289992769</v>
      </c>
      <c r="AE60" s="5">
        <f t="shared" si="36"/>
        <v>7.9787761938429647</v>
      </c>
      <c r="AF60" s="5">
        <f t="shared" si="36"/>
        <v>2.6946649228555697</v>
      </c>
      <c r="AG60" s="2">
        <f t="shared" si="2"/>
        <v>141.5138665191663</v>
      </c>
      <c r="AH60" s="2">
        <f t="shared" si="3"/>
        <v>141.78343408504261</v>
      </c>
      <c r="AI60" s="5">
        <f t="shared" si="26"/>
        <v>-3.5138665191662994</v>
      </c>
      <c r="AJ60" s="5">
        <f t="shared" si="27"/>
        <v>-0.95234969704992523</v>
      </c>
      <c r="AK60" s="5">
        <f t="shared" si="28"/>
        <v>-3.7834340850426145</v>
      </c>
      <c r="AL60" s="5">
        <f t="shared" si="29"/>
        <v>-0.6827821311736102</v>
      </c>
      <c r="AM60" s="4">
        <f t="shared" si="30"/>
        <v>0.90696994547108434</v>
      </c>
      <c r="AN60" s="4">
        <f t="shared" si="31"/>
        <v>0.46619143864997703</v>
      </c>
      <c r="AP60" s="4">
        <f t="shared" si="32"/>
        <v>-3.8683243182707274</v>
      </c>
      <c r="AQ60" s="4">
        <f t="shared" si="33"/>
        <v>2.232297977123145</v>
      </c>
      <c r="AR60" s="4">
        <f t="shared" si="34"/>
        <v>-2.2347280761772681</v>
      </c>
      <c r="AS60" s="4">
        <f t="shared" si="35"/>
        <v>3.8669209606013175</v>
      </c>
    </row>
    <row r="61" spans="1:45" ht="16" x14ac:dyDescent="0.2">
      <c r="A61" s="12">
        <v>6.0416999999999996</v>
      </c>
      <c r="B61" s="10">
        <v>134</v>
      </c>
      <c r="C61" s="5"/>
      <c r="E61" s="2">
        <v>1</v>
      </c>
      <c r="F61" s="2">
        <f t="shared" si="4"/>
        <v>0.96587159817029467</v>
      </c>
      <c r="G61" s="2">
        <f t="shared" si="5"/>
        <v>0.25902134245648734</v>
      </c>
      <c r="H61" s="2">
        <f t="shared" si="6"/>
        <v>0.8658158883040783</v>
      </c>
      <c r="I61" s="2">
        <f t="shared" si="7"/>
        <v>0.50036271599732518</v>
      </c>
      <c r="J61" s="2">
        <f t="shared" si="8"/>
        <v>0.93290794415203915</v>
      </c>
      <c r="K61" s="2">
        <f t="shared" si="9"/>
        <v>0.25018135799866265</v>
      </c>
      <c r="L61" s="2">
        <f t="shared" si="10"/>
        <v>6.7092055847960894E-2</v>
      </c>
      <c r="M61" s="2">
        <f t="shared" si="11"/>
        <v>0.83626697575749342</v>
      </c>
      <c r="N61" s="2">
        <f t="shared" si="12"/>
        <v>0.48328613616516575</v>
      </c>
      <c r="O61" s="2">
        <f t="shared" si="13"/>
        <v>0.12960462241280127</v>
      </c>
      <c r="P61" s="2">
        <f t="shared" si="14"/>
        <v>0.22426479370867844</v>
      </c>
      <c r="Q61" s="2">
        <f t="shared" si="15"/>
        <v>0.43322198942546536</v>
      </c>
      <c r="R61" s="2">
        <f t="shared" si="16"/>
        <v>0.74963715243978013</v>
      </c>
      <c r="S61" s="2">
        <f t="shared" si="16"/>
        <v>0.25036284756021987</v>
      </c>
      <c r="T61" s="5">
        <f t="shared" si="17"/>
        <v>134</v>
      </c>
      <c r="U61" s="2">
        <f t="shared" si="18"/>
        <v>129.42679415481948</v>
      </c>
      <c r="V61" s="2">
        <f t="shared" si="19"/>
        <v>34.708859889169304</v>
      </c>
      <c r="W61" s="2">
        <f t="shared" si="20"/>
        <v>116.0193290327465</v>
      </c>
      <c r="X61" s="2">
        <f t="shared" si="21"/>
        <v>67.048603943641581</v>
      </c>
      <c r="Z61" s="2">
        <f t="shared" si="0"/>
        <v>141.58962085161093</v>
      </c>
      <c r="AA61" s="5">
        <f t="shared" si="22"/>
        <v>-8.4662162162162247</v>
      </c>
      <c r="AB61" s="5">
        <f t="shared" si="23"/>
        <v>-7.5896208516109311</v>
      </c>
      <c r="AC61" s="5">
        <f t="shared" si="24"/>
        <v>-0.87659536460529353</v>
      </c>
      <c r="AD61" s="5">
        <f t="shared" si="36"/>
        <v>71.676817019722563</v>
      </c>
      <c r="AE61" s="5">
        <f t="shared" si="36"/>
        <v>57.602344671207433</v>
      </c>
      <c r="AF61" s="5">
        <f t="shared" si="36"/>
        <v>0.76841943324748752</v>
      </c>
      <c r="AG61" s="2">
        <f t="shared" si="2"/>
        <v>142.16945431063021</v>
      </c>
      <c r="AH61" s="2">
        <f t="shared" si="3"/>
        <v>141.89279438647173</v>
      </c>
      <c r="AI61" s="5">
        <f t="shared" si="26"/>
        <v>-8.1694543106302149</v>
      </c>
      <c r="AJ61" s="5">
        <f t="shared" si="27"/>
        <v>-0.29676190558600979</v>
      </c>
      <c r="AK61" s="5">
        <f t="shared" si="28"/>
        <v>-7.8927943864717349</v>
      </c>
      <c r="AL61" s="5">
        <f t="shared" si="29"/>
        <v>-0.57342182974448974</v>
      </c>
      <c r="AM61" s="4">
        <f t="shared" si="30"/>
        <v>8.8067628607039788E-2</v>
      </c>
      <c r="AN61" s="4">
        <f t="shared" si="31"/>
        <v>0.32881259482751857</v>
      </c>
      <c r="AP61" s="4">
        <f t="shared" si="32"/>
        <v>-8.177277787212029</v>
      </c>
      <c r="AQ61" s="4">
        <f t="shared" si="33"/>
        <v>-2.1929306898512091</v>
      </c>
      <c r="AR61" s="4">
        <f t="shared" si="34"/>
        <v>-7.3301845138176436</v>
      </c>
      <c r="AS61" s="4">
        <f t="shared" si="35"/>
        <v>-4.2361789401665479</v>
      </c>
    </row>
    <row r="62" spans="1:45" ht="16" x14ac:dyDescent="0.2">
      <c r="A62" s="12">
        <v>6.1666999999999996</v>
      </c>
      <c r="B62" s="10">
        <v>127</v>
      </c>
      <c r="C62" s="5"/>
      <c r="E62" s="2">
        <v>1</v>
      </c>
      <c r="F62" s="2">
        <f t="shared" si="4"/>
        <v>0.49981860909868064</v>
      </c>
      <c r="G62" s="2">
        <f t="shared" si="5"/>
        <v>0.86613010454472728</v>
      </c>
      <c r="H62" s="2">
        <f t="shared" si="6"/>
        <v>-0.50036271599732052</v>
      </c>
      <c r="I62" s="2">
        <f t="shared" si="7"/>
        <v>0.86581588830408096</v>
      </c>
      <c r="J62" s="2">
        <f t="shared" si="8"/>
        <v>0.24981864200133971</v>
      </c>
      <c r="K62" s="2">
        <f t="shared" si="9"/>
        <v>0.43290794415204042</v>
      </c>
      <c r="L62" s="2">
        <f t="shared" si="10"/>
        <v>0.75018135799866015</v>
      </c>
      <c r="M62" s="2">
        <f t="shared" si="11"/>
        <v>-0.25009059675461892</v>
      </c>
      <c r="N62" s="2">
        <f t="shared" si="12"/>
        <v>0.43275089302768438</v>
      </c>
      <c r="O62" s="2">
        <f t="shared" si="13"/>
        <v>0.74990920585329957</v>
      </c>
      <c r="P62" s="2">
        <f t="shared" si="14"/>
        <v>-0.43337921151704289</v>
      </c>
      <c r="Q62" s="2">
        <f t="shared" si="15"/>
        <v>-0.43322198942546264</v>
      </c>
      <c r="R62" s="2">
        <f t="shared" si="16"/>
        <v>0.25036284756021521</v>
      </c>
      <c r="S62" s="2">
        <f t="shared" si="16"/>
        <v>0.74963715243978479</v>
      </c>
      <c r="T62" s="5">
        <f t="shared" si="17"/>
        <v>127</v>
      </c>
      <c r="U62" s="2">
        <f t="shared" si="18"/>
        <v>63.47696335553244</v>
      </c>
      <c r="V62" s="2">
        <f t="shared" si="19"/>
        <v>109.99852327718037</v>
      </c>
      <c r="W62" s="2">
        <f t="shared" si="20"/>
        <v>-63.546064931659707</v>
      </c>
      <c r="X62" s="2">
        <f t="shared" si="21"/>
        <v>109.95861781461828</v>
      </c>
      <c r="Z62" s="2">
        <f t="shared" si="0"/>
        <v>143.69183080751139</v>
      </c>
      <c r="AA62" s="5">
        <f t="shared" si="22"/>
        <v>-15.466216216216225</v>
      </c>
      <c r="AB62" s="5">
        <f t="shared" si="23"/>
        <v>-16.691830807511394</v>
      </c>
      <c r="AC62" s="5">
        <f t="shared" si="24"/>
        <v>1.2256145912951695</v>
      </c>
      <c r="AD62" s="5">
        <f t="shared" si="36"/>
        <v>239.20384404674971</v>
      </c>
      <c r="AE62" s="5">
        <f t="shared" si="36"/>
        <v>278.61721570658648</v>
      </c>
      <c r="AF62" s="5">
        <f t="shared" si="36"/>
        <v>1.5021311263956254</v>
      </c>
      <c r="AG62" s="2">
        <f t="shared" si="2"/>
        <v>143.00263704706299</v>
      </c>
      <c r="AH62" s="2">
        <f t="shared" si="3"/>
        <v>143.16182160593942</v>
      </c>
      <c r="AI62" s="5">
        <f t="shared" si="26"/>
        <v>-16.00263704706299</v>
      </c>
      <c r="AJ62" s="5">
        <f t="shared" si="27"/>
        <v>0.53642083084676528</v>
      </c>
      <c r="AK62" s="5">
        <f t="shared" si="28"/>
        <v>-16.161821605939423</v>
      </c>
      <c r="AL62" s="5">
        <f t="shared" si="29"/>
        <v>0.69560538972319819</v>
      </c>
      <c r="AM62" s="4">
        <f t="shared" si="30"/>
        <v>0.28774730776633395</v>
      </c>
      <c r="AN62" s="4">
        <f t="shared" si="31"/>
        <v>0.48386685821196246</v>
      </c>
      <c r="AP62" s="4">
        <f t="shared" si="32"/>
        <v>-7.7303026772086527</v>
      </c>
      <c r="AQ62" s="4">
        <f t="shared" si="33"/>
        <v>-13.395755468262715</v>
      </c>
      <c r="AR62" s="4">
        <f t="shared" si="34"/>
        <v>7.738717952147752</v>
      </c>
      <c r="AS62" s="4">
        <f t="shared" si="35"/>
        <v>-13.390895731946232</v>
      </c>
    </row>
    <row r="63" spans="1:45" ht="16" x14ac:dyDescent="0.2">
      <c r="A63" s="12">
        <v>6.2916999999999996</v>
      </c>
      <c r="B63" s="10">
        <v>151</v>
      </c>
      <c r="C63" s="5"/>
      <c r="E63" s="2">
        <v>1</v>
      </c>
      <c r="F63" s="2">
        <f t="shared" si="4"/>
        <v>-0.25902134245648895</v>
      </c>
      <c r="G63" s="2">
        <f t="shared" si="5"/>
        <v>0.96587159817029422</v>
      </c>
      <c r="H63" s="2">
        <f t="shared" si="6"/>
        <v>-0.86581588830407652</v>
      </c>
      <c r="I63" s="2">
        <f t="shared" si="7"/>
        <v>-0.50036271599732818</v>
      </c>
      <c r="J63" s="2">
        <f t="shared" si="8"/>
        <v>6.7092055847961726E-2</v>
      </c>
      <c r="K63" s="2">
        <f t="shared" si="9"/>
        <v>-0.25018135799866403</v>
      </c>
      <c r="L63" s="2">
        <f t="shared" si="10"/>
        <v>0.93290794415203826</v>
      </c>
      <c r="M63" s="2">
        <f t="shared" si="11"/>
        <v>0.22426479370867938</v>
      </c>
      <c r="N63" s="2">
        <f t="shared" si="12"/>
        <v>0.12960462241280285</v>
      </c>
      <c r="O63" s="2">
        <f t="shared" si="13"/>
        <v>-0.48328613616516841</v>
      </c>
      <c r="P63" s="2">
        <f t="shared" si="14"/>
        <v>-0.83626697575749132</v>
      </c>
      <c r="Q63" s="2">
        <f t="shared" si="15"/>
        <v>0.43322198942546708</v>
      </c>
      <c r="R63" s="2">
        <f t="shared" si="16"/>
        <v>0.74963715243977713</v>
      </c>
      <c r="S63" s="2">
        <f t="shared" si="16"/>
        <v>0.25036284756022292</v>
      </c>
      <c r="T63" s="5">
        <f t="shared" si="17"/>
        <v>151</v>
      </c>
      <c r="U63" s="2">
        <f t="shared" si="18"/>
        <v>-39.112222710929828</v>
      </c>
      <c r="V63" s="2">
        <f t="shared" si="19"/>
        <v>145.84661132371443</v>
      </c>
      <c r="W63" s="2">
        <f t="shared" si="20"/>
        <v>-130.73819913391554</v>
      </c>
      <c r="X63" s="2">
        <f t="shared" si="21"/>
        <v>-75.554770115596554</v>
      </c>
      <c r="Z63" s="2">
        <f t="shared" si="0"/>
        <v>144.10518104041671</v>
      </c>
      <c r="AA63" s="5">
        <f t="shared" si="22"/>
        <v>8.5337837837837753</v>
      </c>
      <c r="AB63" s="5">
        <f t="shared" si="23"/>
        <v>6.8948189595832901</v>
      </c>
      <c r="AC63" s="5">
        <f t="shared" si="24"/>
        <v>1.6389648242004853</v>
      </c>
      <c r="AD63" s="5">
        <f t="shared" si="36"/>
        <v>72.825465668370924</v>
      </c>
      <c r="AE63" s="5">
        <f t="shared" si="36"/>
        <v>47.538528485429204</v>
      </c>
      <c r="AF63" s="5">
        <f t="shared" si="36"/>
        <v>2.6862056949665276</v>
      </c>
      <c r="AG63" s="2">
        <f t="shared" si="2"/>
        <v>143.52534758139743</v>
      </c>
      <c r="AH63" s="2">
        <f t="shared" si="3"/>
        <v>143.0524613045103</v>
      </c>
      <c r="AI63" s="5">
        <f t="shared" si="26"/>
        <v>7.4746524186025738</v>
      </c>
      <c r="AJ63" s="5">
        <f t="shared" si="27"/>
        <v>1.0591313651812015</v>
      </c>
      <c r="AK63" s="5">
        <f t="shared" si="28"/>
        <v>7.9475386954896976</v>
      </c>
      <c r="AL63" s="5">
        <f t="shared" si="29"/>
        <v>0.58624508829407773</v>
      </c>
      <c r="AM63" s="4">
        <f t="shared" si="30"/>
        <v>1.1217592487105956</v>
      </c>
      <c r="AN63" s="4">
        <f t="shared" si="31"/>
        <v>0.34368330354893101</v>
      </c>
      <c r="AP63" s="4">
        <f t="shared" si="32"/>
        <v>-2.2104321319090894</v>
      </c>
      <c r="AQ63" s="4">
        <f t="shared" si="33"/>
        <v>8.2425393816829757</v>
      </c>
      <c r="AR63" s="4">
        <f t="shared" si="34"/>
        <v>-7.3886855873516728</v>
      </c>
      <c r="AS63" s="4">
        <f t="shared" si="35"/>
        <v>-4.2699872317880061</v>
      </c>
    </row>
    <row r="64" spans="1:45" ht="16" x14ac:dyDescent="0.2">
      <c r="A64" s="12">
        <v>6.4166999999999996</v>
      </c>
      <c r="B64" s="10">
        <v>130</v>
      </c>
      <c r="C64" s="5"/>
      <c r="E64" s="2">
        <v>1</v>
      </c>
      <c r="F64" s="2">
        <f t="shared" si="4"/>
        <v>-0.86613010454472816</v>
      </c>
      <c r="G64" s="2">
        <f t="shared" si="5"/>
        <v>0.4998186090986792</v>
      </c>
      <c r="H64" s="2">
        <f t="shared" si="6"/>
        <v>0.50036271599732352</v>
      </c>
      <c r="I64" s="2">
        <f t="shared" si="7"/>
        <v>-0.86581588830407918</v>
      </c>
      <c r="J64" s="2">
        <f t="shared" si="8"/>
        <v>0.7501813579986617</v>
      </c>
      <c r="K64" s="2">
        <f t="shared" si="9"/>
        <v>-0.43290794415203965</v>
      </c>
      <c r="L64" s="2">
        <f t="shared" si="10"/>
        <v>0.24981864200133827</v>
      </c>
      <c r="M64" s="2">
        <f t="shared" si="11"/>
        <v>-0.43337921151704595</v>
      </c>
      <c r="N64" s="2">
        <f t="shared" si="12"/>
        <v>0.74990920585329879</v>
      </c>
      <c r="O64" s="2">
        <f t="shared" si="13"/>
        <v>-0.43275089302768227</v>
      </c>
      <c r="P64" s="2">
        <f t="shared" si="14"/>
        <v>0.2500905967546197</v>
      </c>
      <c r="Q64" s="2">
        <f t="shared" si="15"/>
        <v>-0.43322198942546436</v>
      </c>
      <c r="R64" s="2">
        <f t="shared" si="16"/>
        <v>0.2503628475602182</v>
      </c>
      <c r="S64" s="2">
        <f t="shared" si="16"/>
        <v>0.74963715243978168</v>
      </c>
      <c r="T64" s="5">
        <f t="shared" si="17"/>
        <v>130</v>
      </c>
      <c r="U64" s="2">
        <f t="shared" si="18"/>
        <v>-112.59691359081467</v>
      </c>
      <c r="V64" s="2">
        <f t="shared" si="19"/>
        <v>64.976419182828295</v>
      </c>
      <c r="W64" s="2">
        <f t="shared" si="20"/>
        <v>65.047153079652063</v>
      </c>
      <c r="X64" s="2">
        <f t="shared" si="21"/>
        <v>-112.55606547953029</v>
      </c>
      <c r="Z64" s="2">
        <f t="shared" si="0"/>
        <v>142.74219541136733</v>
      </c>
      <c r="AA64" s="5">
        <f t="shared" si="22"/>
        <v>-12.466216216216225</v>
      </c>
      <c r="AB64" s="5">
        <f t="shared" si="23"/>
        <v>-12.742195411367334</v>
      </c>
      <c r="AC64" s="5">
        <f t="shared" si="24"/>
        <v>0.27597919515110902</v>
      </c>
      <c r="AD64" s="5">
        <f t="shared" si="36"/>
        <v>155.40654674945236</v>
      </c>
      <c r="AE64" s="5">
        <f t="shared" si="36"/>
        <v>162.36354390147073</v>
      </c>
      <c r="AF64" s="5">
        <f t="shared" si="36"/>
        <v>7.6164516156253914E-2</v>
      </c>
      <c r="AG64" s="2">
        <f t="shared" si="2"/>
        <v>143.43138917181574</v>
      </c>
      <c r="AH64" s="2">
        <f t="shared" si="3"/>
        <v>141.78343408504261</v>
      </c>
      <c r="AI64" s="5">
        <f t="shared" si="26"/>
        <v>-13.431389171815738</v>
      </c>
      <c r="AJ64" s="5">
        <f t="shared" si="27"/>
        <v>0.96517295559951322</v>
      </c>
      <c r="AK64" s="5">
        <f t="shared" si="28"/>
        <v>-11.783434085042614</v>
      </c>
      <c r="AL64" s="5">
        <f t="shared" si="29"/>
        <v>-0.6827821311736102</v>
      </c>
      <c r="AM64" s="4">
        <f t="shared" si="30"/>
        <v>0.93155883422069996</v>
      </c>
      <c r="AN64" s="4">
        <f t="shared" si="31"/>
        <v>0.46619143864997703</v>
      </c>
      <c r="AP64" s="4">
        <f t="shared" si="32"/>
        <v>10.797365154628544</v>
      </c>
      <c r="AQ64" s="4">
        <f t="shared" si="33"/>
        <v>-6.2308468499125933</v>
      </c>
      <c r="AR64" s="4">
        <f t="shared" si="34"/>
        <v>-6.2376298041558274</v>
      </c>
      <c r="AS64" s="4">
        <f t="shared" si="35"/>
        <v>10.793448067033967</v>
      </c>
    </row>
    <row r="65" spans="1:45" ht="16" x14ac:dyDescent="0.2">
      <c r="A65" s="12">
        <v>6.5416999999999996</v>
      </c>
      <c r="B65" s="10">
        <v>145</v>
      </c>
      <c r="C65" s="5"/>
      <c r="E65" s="2">
        <v>1</v>
      </c>
      <c r="F65" s="2">
        <f t="shared" si="4"/>
        <v>-0.96587159817029555</v>
      </c>
      <c r="G65" s="2">
        <f t="shared" si="5"/>
        <v>-0.25902134245648378</v>
      </c>
      <c r="H65" s="2">
        <f t="shared" si="6"/>
        <v>0.86581588830408196</v>
      </c>
      <c r="I65" s="2">
        <f t="shared" si="7"/>
        <v>0.50036271599731885</v>
      </c>
      <c r="J65" s="2">
        <f t="shared" si="8"/>
        <v>0.93290794415204092</v>
      </c>
      <c r="K65" s="2">
        <f t="shared" si="9"/>
        <v>0.25018135799865943</v>
      </c>
      <c r="L65" s="2">
        <f t="shared" si="10"/>
        <v>6.7092055847959048E-2</v>
      </c>
      <c r="M65" s="2">
        <f t="shared" si="11"/>
        <v>-0.83626697575749775</v>
      </c>
      <c r="N65" s="2">
        <f t="shared" si="12"/>
        <v>-0.48328613616516009</v>
      </c>
      <c r="O65" s="2">
        <f t="shared" si="13"/>
        <v>-0.12960462241279785</v>
      </c>
      <c r="P65" s="2">
        <f t="shared" si="14"/>
        <v>-0.22426479370867633</v>
      </c>
      <c r="Q65" s="2">
        <f t="shared" si="15"/>
        <v>0.4332219894254617</v>
      </c>
      <c r="R65" s="2">
        <f t="shared" si="16"/>
        <v>0.74963715243978657</v>
      </c>
      <c r="S65" s="2">
        <f t="shared" si="16"/>
        <v>0.25036284756021354</v>
      </c>
      <c r="T65" s="5">
        <f t="shared" si="17"/>
        <v>145</v>
      </c>
      <c r="U65" s="2">
        <f t="shared" si="18"/>
        <v>-140.05138173469285</v>
      </c>
      <c r="V65" s="2">
        <f t="shared" si="19"/>
        <v>-37.55809465619015</v>
      </c>
      <c r="W65" s="2">
        <f t="shared" si="20"/>
        <v>125.54330380409188</v>
      </c>
      <c r="X65" s="2">
        <f t="shared" si="21"/>
        <v>72.552593819611232</v>
      </c>
      <c r="Z65" s="2">
        <f t="shared" si="0"/>
        <v>142.19596792133254</v>
      </c>
      <c r="AA65" s="5">
        <f t="shared" si="22"/>
        <v>2.5337837837837753</v>
      </c>
      <c r="AB65" s="5">
        <f t="shared" si="23"/>
        <v>2.8040320786674613</v>
      </c>
      <c r="AC65" s="5">
        <f t="shared" si="24"/>
        <v>-0.27024829488368596</v>
      </c>
      <c r="AD65" s="5">
        <f t="shared" si="36"/>
        <v>6.4200602629656256</v>
      </c>
      <c r="AE65" s="5">
        <f t="shared" si="36"/>
        <v>7.8625958981961634</v>
      </c>
      <c r="AF65" s="5">
        <f t="shared" si="36"/>
        <v>7.3034140887539678E-2</v>
      </c>
      <c r="AG65" s="2">
        <f t="shared" si="2"/>
        <v>142.77580138035182</v>
      </c>
      <c r="AH65" s="2">
        <f t="shared" si="3"/>
        <v>141.89279438647173</v>
      </c>
      <c r="AI65" s="5">
        <f t="shared" si="26"/>
        <v>2.2241986196481776</v>
      </c>
      <c r="AJ65" s="5">
        <f t="shared" si="27"/>
        <v>0.30958516413559778</v>
      </c>
      <c r="AK65" s="5">
        <f t="shared" si="28"/>
        <v>3.1072056135282651</v>
      </c>
      <c r="AL65" s="5">
        <f t="shared" si="29"/>
        <v>-0.57342182974448974</v>
      </c>
      <c r="AM65" s="4">
        <f t="shared" si="30"/>
        <v>9.5842973852865013E-2</v>
      </c>
      <c r="AN65" s="4">
        <f t="shared" si="31"/>
        <v>0.32881259482751857</v>
      </c>
      <c r="AP65" s="4">
        <f t="shared" si="32"/>
        <v>-2.4473097926612137</v>
      </c>
      <c r="AQ65" s="4">
        <f t="shared" si="33"/>
        <v>-0.6563040771701425</v>
      </c>
      <c r="AR65" s="4">
        <f t="shared" si="34"/>
        <v>2.1937902575272274</v>
      </c>
      <c r="AS65" s="4">
        <f t="shared" si="35"/>
        <v>1.2678109358040131</v>
      </c>
    </row>
    <row r="66" spans="1:45" ht="16" x14ac:dyDescent="0.2">
      <c r="A66" s="12">
        <v>6.6666999999999996</v>
      </c>
      <c r="B66" s="10">
        <v>134</v>
      </c>
      <c r="C66" s="5"/>
      <c r="E66" s="2">
        <v>1</v>
      </c>
      <c r="F66" s="2">
        <f t="shared" si="4"/>
        <v>-0.4998186090986777</v>
      </c>
      <c r="G66" s="2">
        <f t="shared" si="5"/>
        <v>-0.86613010454472905</v>
      </c>
      <c r="H66" s="2">
        <f t="shared" si="6"/>
        <v>-0.50036271599732651</v>
      </c>
      <c r="I66" s="2">
        <f t="shared" si="7"/>
        <v>0.86581588830407752</v>
      </c>
      <c r="J66" s="2">
        <f t="shared" si="8"/>
        <v>0.24981864200133677</v>
      </c>
      <c r="K66" s="2">
        <f t="shared" si="9"/>
        <v>0.43290794415203876</v>
      </c>
      <c r="L66" s="2">
        <f t="shared" si="10"/>
        <v>0.75018135799866326</v>
      </c>
      <c r="M66" s="2">
        <f t="shared" si="11"/>
        <v>0.25009059675462042</v>
      </c>
      <c r="N66" s="2">
        <f t="shared" si="12"/>
        <v>-0.43275089302768011</v>
      </c>
      <c r="O66" s="2">
        <f t="shared" si="13"/>
        <v>-0.74990920585329812</v>
      </c>
      <c r="P66" s="2">
        <f t="shared" si="14"/>
        <v>0.433379211517049</v>
      </c>
      <c r="Q66" s="2">
        <f t="shared" si="15"/>
        <v>-0.43322198942546614</v>
      </c>
      <c r="R66" s="2">
        <f t="shared" si="16"/>
        <v>0.2503628475602212</v>
      </c>
      <c r="S66" s="2">
        <f t="shared" si="16"/>
        <v>0.7496371524397788</v>
      </c>
      <c r="T66" s="5">
        <f t="shared" si="17"/>
        <v>134</v>
      </c>
      <c r="U66" s="2">
        <f t="shared" si="18"/>
        <v>-66.97569361922281</v>
      </c>
      <c r="V66" s="2">
        <f t="shared" si="19"/>
        <v>-116.06143400899369</v>
      </c>
      <c r="W66" s="2">
        <f t="shared" si="20"/>
        <v>-67.048603943641751</v>
      </c>
      <c r="X66" s="2">
        <f t="shared" si="21"/>
        <v>116.01932903274638</v>
      </c>
      <c r="Z66" s="2">
        <f t="shared" ref="Z66:Z129" si="37">$P$251+$P$252*$F66+$P$253*$G66+$P$254*$H66+$P$255*$I66</f>
        <v>142.63181240436745</v>
      </c>
      <c r="AA66" s="5">
        <f t="shared" si="22"/>
        <v>-8.4662162162162247</v>
      </c>
      <c r="AB66" s="5">
        <f t="shared" si="23"/>
        <v>-8.6318124043674516</v>
      </c>
      <c r="AC66" s="5">
        <f t="shared" si="24"/>
        <v>0.1655961881512269</v>
      </c>
      <c r="AD66" s="5">
        <f t="shared" si="36"/>
        <v>71.676817019722563</v>
      </c>
      <c r="AE66" s="5">
        <f t="shared" si="36"/>
        <v>74.508185384191805</v>
      </c>
      <c r="AF66" s="5">
        <f t="shared" si="36"/>
        <v>2.742209753021654E-2</v>
      </c>
      <c r="AG66" s="2">
        <f t="shared" ref="AG66:AG129" si="38">$P$251+$P$252*$F66+$P$253*$G66</f>
        <v>141.94261864391905</v>
      </c>
      <c r="AH66" s="2">
        <f t="shared" ref="AH66:AH129" si="39">$P$251+$P$254*$H66+$P$255*$I66</f>
        <v>143.16182160593942</v>
      </c>
      <c r="AI66" s="5">
        <f t="shared" si="26"/>
        <v>-7.9426186439190474</v>
      </c>
      <c r="AJ66" s="5">
        <f t="shared" si="27"/>
        <v>-0.52359757229717729</v>
      </c>
      <c r="AK66" s="5">
        <f t="shared" si="28"/>
        <v>-9.1618216059394229</v>
      </c>
      <c r="AL66" s="5">
        <f t="shared" si="29"/>
        <v>0.69560538972319819</v>
      </c>
      <c r="AM66" s="4">
        <f t="shared" si="30"/>
        <v>0.27415441771549781</v>
      </c>
      <c r="AN66" s="4">
        <f t="shared" si="31"/>
        <v>0.48386685821196246</v>
      </c>
      <c r="AP66" s="4">
        <f t="shared" si="32"/>
        <v>4.2315724135178634</v>
      </c>
      <c r="AQ66" s="4">
        <f t="shared" si="33"/>
        <v>7.3328447364496387</v>
      </c>
      <c r="AR66" s="4">
        <f t="shared" si="34"/>
        <v>4.2361789401665595</v>
      </c>
      <c r="AS66" s="4">
        <f t="shared" si="35"/>
        <v>-7.3301845138176365</v>
      </c>
    </row>
    <row r="67" spans="1:45" ht="16" x14ac:dyDescent="0.2">
      <c r="A67" s="12">
        <v>6.7916999999999996</v>
      </c>
      <c r="B67" s="10">
        <v>148</v>
      </c>
      <c r="C67" s="5"/>
      <c r="E67" s="2">
        <v>1</v>
      </c>
      <c r="F67" s="2">
        <f t="shared" ref="F67:F130" si="40">COS(2*PI()*A67)</f>
        <v>0.25902134245648545</v>
      </c>
      <c r="G67" s="2">
        <f t="shared" ref="G67:G130" si="41">SIN(2*PI()*A67)</f>
        <v>-0.96587159817029511</v>
      </c>
      <c r="H67" s="2">
        <f t="shared" ref="H67:H130" si="42">COS(4*PI()*A67)</f>
        <v>-0.86581588830408018</v>
      </c>
      <c r="I67" s="2">
        <f t="shared" ref="I67:I130" si="43">SIN(4*PI()*A67)</f>
        <v>-0.50036271599732185</v>
      </c>
      <c r="J67" s="2">
        <f t="shared" ref="J67:J130" si="44">F67^2</f>
        <v>6.7092055847959908E-2</v>
      </c>
      <c r="K67" s="2">
        <f t="shared" ref="K67:K130" si="45">F67*G67</f>
        <v>-0.25018135799866092</v>
      </c>
      <c r="L67" s="2">
        <f t="shared" ref="L67:L130" si="46">G67^2</f>
        <v>0.93290794415204004</v>
      </c>
      <c r="M67" s="2">
        <f t="shared" ref="M67:M130" si="47">F67*H67</f>
        <v>-0.2242647937086773</v>
      </c>
      <c r="N67" s="2">
        <f t="shared" ref="N67:N130" si="48">F67*I67</f>
        <v>-0.12960462241279946</v>
      </c>
      <c r="O67" s="2">
        <f t="shared" ref="O67:O130" si="49">G67*I67</f>
        <v>0.48328613616516275</v>
      </c>
      <c r="P67" s="2">
        <f t="shared" ref="P67:P130" si="50">H67*G67</f>
        <v>0.83626697575749565</v>
      </c>
      <c r="Q67" s="2">
        <f t="shared" ref="Q67:Q130" si="51">H67*I67</f>
        <v>0.43322198942546342</v>
      </c>
      <c r="R67" s="2">
        <f t="shared" ref="R67:S130" si="52">H67^2</f>
        <v>0.74963715243978346</v>
      </c>
      <c r="S67" s="2">
        <f t="shared" si="52"/>
        <v>0.25036284756021654</v>
      </c>
      <c r="T67" s="5">
        <f t="shared" ref="T67:T130" si="53">B67</f>
        <v>148</v>
      </c>
      <c r="U67" s="2">
        <f t="shared" ref="U67:U130" si="54">B67*F67</f>
        <v>38.335158683559847</v>
      </c>
      <c r="V67" s="2">
        <f t="shared" ref="V67:V130" si="55">B67*G67</f>
        <v>-142.94899652920367</v>
      </c>
      <c r="W67" s="2">
        <f t="shared" ref="W67:W130" si="56">B67*H67</f>
        <v>-128.14075146900387</v>
      </c>
      <c r="X67" s="2">
        <f t="shared" ref="X67:X130" si="57">B67*I67</f>
        <v>-74.053681967603637</v>
      </c>
      <c r="Z67" s="2">
        <f t="shared" si="37"/>
        <v>141.99974156860389</v>
      </c>
      <c r="AA67" s="5">
        <f t="shared" ref="AA67:AA130" si="58">B67-$B$251</f>
        <v>5.5337837837837753</v>
      </c>
      <c r="AB67" s="5">
        <f t="shared" ref="AB67:AB130" si="59">B67-Z67</f>
        <v>6.0002584313961052</v>
      </c>
      <c r="AC67" s="5">
        <f t="shared" ref="AC67:AC130" si="60">Z67-$B$251</f>
        <v>-0.46647464761232982</v>
      </c>
      <c r="AD67" s="5">
        <f t="shared" si="36"/>
        <v>30.622762965668276</v>
      </c>
      <c r="AE67" s="5">
        <f t="shared" si="36"/>
        <v>36.003101243540051</v>
      </c>
      <c r="AF67" s="5">
        <f t="shared" si="36"/>
        <v>0.21759859686504729</v>
      </c>
      <c r="AG67" s="2">
        <f t="shared" si="38"/>
        <v>141.41990810958461</v>
      </c>
      <c r="AH67" s="2">
        <f t="shared" si="39"/>
        <v>143.0524613045103</v>
      </c>
      <c r="AI67" s="5">
        <f t="shared" ref="AI67:AI130" si="61">B67-AG67</f>
        <v>6.5800918904153889</v>
      </c>
      <c r="AJ67" s="5">
        <f t="shared" ref="AJ67:AJ130" si="62">AG67-$B$251</f>
        <v>-1.0463081066316136</v>
      </c>
      <c r="AK67" s="5">
        <f t="shared" ref="AK67:AK130" si="63">B67-AH67</f>
        <v>4.9475386954896976</v>
      </c>
      <c r="AL67" s="5">
        <f t="shared" ref="AL67:AL130" si="64">AH67-$B$251</f>
        <v>0.58624508829407773</v>
      </c>
      <c r="AM67" s="4">
        <f t="shared" ref="AM67:AM130" si="65">AJ67^2</f>
        <v>1.0947606540030319</v>
      </c>
      <c r="AN67" s="4">
        <f t="shared" ref="AN67:AN130" si="66">AL67^2</f>
        <v>0.34368330354893101</v>
      </c>
      <c r="AP67" s="4">
        <f t="shared" ref="AP67:AP130" si="67">AA67*F67</f>
        <v>1.4333681045396032</v>
      </c>
      <c r="AQ67" s="4">
        <f t="shared" ref="AQ67:AQ130" si="68">AA67*G67</f>
        <v>-5.3449245871720983</v>
      </c>
      <c r="AR67" s="4">
        <f t="shared" ref="AR67:AR130" si="69">AA67*H67</f>
        <v>-4.7912379224394632</v>
      </c>
      <c r="AS67" s="4">
        <f t="shared" ref="AS67:AS130" si="70">AA67*I67</f>
        <v>-2.7688990837959864</v>
      </c>
    </row>
    <row r="68" spans="1:45" ht="16" x14ac:dyDescent="0.2">
      <c r="A68" s="12">
        <v>7.0416999999999996</v>
      </c>
      <c r="B68" s="10">
        <v>140</v>
      </c>
      <c r="C68" s="5"/>
      <c r="E68" s="2">
        <v>1</v>
      </c>
      <c r="F68" s="2">
        <f t="shared" si="40"/>
        <v>0.96587159817029467</v>
      </c>
      <c r="G68" s="2">
        <f t="shared" si="41"/>
        <v>0.25902134245648706</v>
      </c>
      <c r="H68" s="2">
        <f t="shared" si="42"/>
        <v>0.86581588830407852</v>
      </c>
      <c r="I68" s="2">
        <f t="shared" si="43"/>
        <v>0.50036271599732474</v>
      </c>
      <c r="J68" s="2">
        <f t="shared" si="44"/>
        <v>0.93290794415203915</v>
      </c>
      <c r="K68" s="2">
        <f t="shared" si="45"/>
        <v>0.25018135799866237</v>
      </c>
      <c r="L68" s="2">
        <f t="shared" si="46"/>
        <v>6.7092055847960741E-2</v>
      </c>
      <c r="M68" s="2">
        <f t="shared" si="47"/>
        <v>0.83626697575749365</v>
      </c>
      <c r="N68" s="2">
        <f t="shared" si="48"/>
        <v>0.4832861361651653</v>
      </c>
      <c r="O68" s="2">
        <f t="shared" si="49"/>
        <v>0.12960462241280102</v>
      </c>
      <c r="P68" s="2">
        <f t="shared" si="50"/>
        <v>0.22426479370867827</v>
      </c>
      <c r="Q68" s="2">
        <f t="shared" si="51"/>
        <v>0.43322198942546508</v>
      </c>
      <c r="R68" s="2">
        <f t="shared" si="52"/>
        <v>0.74963715243978057</v>
      </c>
      <c r="S68" s="2">
        <f t="shared" si="52"/>
        <v>0.25036284756021943</v>
      </c>
      <c r="T68" s="5">
        <f t="shared" si="53"/>
        <v>140</v>
      </c>
      <c r="U68" s="2">
        <f t="shared" si="54"/>
        <v>135.22202374384125</v>
      </c>
      <c r="V68" s="2">
        <f t="shared" si="55"/>
        <v>36.262987943908186</v>
      </c>
      <c r="W68" s="2">
        <f t="shared" si="56"/>
        <v>121.21422436257099</v>
      </c>
      <c r="X68" s="2">
        <f t="shared" si="57"/>
        <v>70.050780239625468</v>
      </c>
      <c r="Z68" s="2">
        <f t="shared" si="37"/>
        <v>141.58962085161093</v>
      </c>
      <c r="AA68" s="5">
        <f t="shared" si="58"/>
        <v>-2.4662162162162247</v>
      </c>
      <c r="AB68" s="5">
        <f t="shared" si="59"/>
        <v>-1.5896208516109311</v>
      </c>
      <c r="AC68" s="5">
        <f t="shared" si="60"/>
        <v>-0.87659536460529353</v>
      </c>
      <c r="AD68" s="5">
        <f t="shared" si="36"/>
        <v>6.0822224251278723</v>
      </c>
      <c r="AE68" s="5">
        <f t="shared" si="36"/>
        <v>2.5268944518762622</v>
      </c>
      <c r="AF68" s="5">
        <f t="shared" si="36"/>
        <v>0.76841943324748752</v>
      </c>
      <c r="AG68" s="2">
        <f t="shared" si="38"/>
        <v>142.16945431063021</v>
      </c>
      <c r="AH68" s="2">
        <f t="shared" si="39"/>
        <v>141.89279438647173</v>
      </c>
      <c r="AI68" s="5">
        <f t="shared" si="61"/>
        <v>-2.1694543106302149</v>
      </c>
      <c r="AJ68" s="5">
        <f t="shared" si="62"/>
        <v>-0.29676190558600979</v>
      </c>
      <c r="AK68" s="5">
        <f t="shared" si="63"/>
        <v>-1.8927943864717349</v>
      </c>
      <c r="AL68" s="5">
        <f t="shared" si="64"/>
        <v>-0.57342182974448974</v>
      </c>
      <c r="AM68" s="4">
        <f t="shared" si="65"/>
        <v>8.8067628607039788E-2</v>
      </c>
      <c r="AN68" s="4">
        <f t="shared" si="66"/>
        <v>0.32881259482751857</v>
      </c>
      <c r="AP68" s="4">
        <f t="shared" si="67"/>
        <v>-2.3820481981902617</v>
      </c>
      <c r="AQ68" s="4">
        <f t="shared" si="68"/>
        <v>-0.63880263511228441</v>
      </c>
      <c r="AR68" s="4">
        <f t="shared" si="69"/>
        <v>-2.1352891839931738</v>
      </c>
      <c r="AS68" s="4">
        <f t="shared" si="70"/>
        <v>-1.2340026441825955</v>
      </c>
    </row>
    <row r="69" spans="1:45" ht="16" x14ac:dyDescent="0.2">
      <c r="A69" s="12">
        <v>7.1666999999999996</v>
      </c>
      <c r="B69" s="10">
        <v>148</v>
      </c>
      <c r="C69" s="5"/>
      <c r="E69" s="2">
        <v>1</v>
      </c>
      <c r="F69" s="2">
        <f t="shared" si="40"/>
        <v>0.49981860909868087</v>
      </c>
      <c r="G69" s="2">
        <f t="shared" si="41"/>
        <v>0.86613010454472716</v>
      </c>
      <c r="H69" s="2">
        <f t="shared" si="42"/>
        <v>-0.50036271599732007</v>
      </c>
      <c r="I69" s="2">
        <f t="shared" si="43"/>
        <v>0.86581588830408118</v>
      </c>
      <c r="J69" s="2">
        <f t="shared" si="44"/>
        <v>0.24981864200133994</v>
      </c>
      <c r="K69" s="2">
        <f t="shared" si="45"/>
        <v>0.43290794415204059</v>
      </c>
      <c r="L69" s="2">
        <f t="shared" si="46"/>
        <v>0.75018135799866004</v>
      </c>
      <c r="M69" s="2">
        <f t="shared" si="47"/>
        <v>-0.25009059675461881</v>
      </c>
      <c r="N69" s="2">
        <f t="shared" si="48"/>
        <v>0.43275089302768471</v>
      </c>
      <c r="O69" s="2">
        <f t="shared" si="49"/>
        <v>0.74990920585329968</v>
      </c>
      <c r="P69" s="2">
        <f t="shared" si="50"/>
        <v>-0.43337921151704245</v>
      </c>
      <c r="Q69" s="2">
        <f t="shared" si="51"/>
        <v>-0.43322198942546236</v>
      </c>
      <c r="R69" s="2">
        <f t="shared" si="52"/>
        <v>0.25036284756021476</v>
      </c>
      <c r="S69" s="2">
        <f t="shared" si="52"/>
        <v>0.74963715243978524</v>
      </c>
      <c r="T69" s="5">
        <f t="shared" si="53"/>
        <v>148</v>
      </c>
      <c r="U69" s="2">
        <f t="shared" si="54"/>
        <v>73.97315414660477</v>
      </c>
      <c r="V69" s="2">
        <f t="shared" si="55"/>
        <v>128.18725547261963</v>
      </c>
      <c r="W69" s="2">
        <f t="shared" si="56"/>
        <v>-74.053681967603367</v>
      </c>
      <c r="X69" s="2">
        <f t="shared" si="57"/>
        <v>128.14075146900402</v>
      </c>
      <c r="Z69" s="2">
        <f t="shared" si="37"/>
        <v>143.69183080751139</v>
      </c>
      <c r="AA69" s="5">
        <f t="shared" si="58"/>
        <v>5.5337837837837753</v>
      </c>
      <c r="AB69" s="5">
        <f t="shared" si="59"/>
        <v>4.3081691924886059</v>
      </c>
      <c r="AC69" s="5">
        <f t="shared" si="60"/>
        <v>1.2256145912951695</v>
      </c>
      <c r="AD69" s="5">
        <f t="shared" si="36"/>
        <v>30.622762965668276</v>
      </c>
      <c r="AE69" s="5">
        <f t="shared" si="36"/>
        <v>18.560321791107928</v>
      </c>
      <c r="AF69" s="5">
        <f t="shared" si="36"/>
        <v>1.5021311263956254</v>
      </c>
      <c r="AG69" s="2">
        <f t="shared" si="38"/>
        <v>143.00263704706299</v>
      </c>
      <c r="AH69" s="2">
        <f t="shared" si="39"/>
        <v>143.16182160593942</v>
      </c>
      <c r="AI69" s="5">
        <f t="shared" si="61"/>
        <v>4.99736295293701</v>
      </c>
      <c r="AJ69" s="5">
        <f t="shared" si="62"/>
        <v>0.53642083084676528</v>
      </c>
      <c r="AK69" s="5">
        <f t="shared" si="63"/>
        <v>4.8381783940605771</v>
      </c>
      <c r="AL69" s="5">
        <f t="shared" si="64"/>
        <v>0.69560538972319819</v>
      </c>
      <c r="AM69" s="4">
        <f t="shared" si="65"/>
        <v>0.28774730776633395</v>
      </c>
      <c r="AN69" s="4">
        <f t="shared" si="66"/>
        <v>0.48386685821196246</v>
      </c>
      <c r="AP69" s="4">
        <f t="shared" si="67"/>
        <v>2.765888113863642</v>
      </c>
      <c r="AQ69" s="4">
        <f t="shared" si="68"/>
        <v>4.7929767271765575</v>
      </c>
      <c r="AR69" s="4">
        <f t="shared" si="69"/>
        <v>-2.7688990837959766</v>
      </c>
      <c r="AS69" s="4">
        <f t="shared" si="70"/>
        <v>4.7912379224394686</v>
      </c>
    </row>
    <row r="70" spans="1:45" ht="16" x14ac:dyDescent="0.2">
      <c r="A70" s="12">
        <v>7.2916999999999996</v>
      </c>
      <c r="B70" s="10">
        <v>144</v>
      </c>
      <c r="C70" s="5"/>
      <c r="E70" s="2">
        <v>1</v>
      </c>
      <c r="F70" s="2">
        <f t="shared" si="40"/>
        <v>-0.25902134245648872</v>
      </c>
      <c r="G70" s="2">
        <f t="shared" si="41"/>
        <v>0.96587159817029422</v>
      </c>
      <c r="H70" s="2">
        <f t="shared" si="42"/>
        <v>-0.86581588830407674</v>
      </c>
      <c r="I70" s="2">
        <f t="shared" si="43"/>
        <v>-0.50036271599732773</v>
      </c>
      <c r="J70" s="2">
        <f t="shared" si="44"/>
        <v>6.7092055847961601E-2</v>
      </c>
      <c r="K70" s="2">
        <f t="shared" si="45"/>
        <v>-0.25018135799866387</v>
      </c>
      <c r="L70" s="2">
        <f t="shared" si="46"/>
        <v>0.93290794415203826</v>
      </c>
      <c r="M70" s="2">
        <f t="shared" si="47"/>
        <v>0.22426479370867924</v>
      </c>
      <c r="N70" s="2">
        <f t="shared" si="48"/>
        <v>0.12960462241280263</v>
      </c>
      <c r="O70" s="2">
        <f t="shared" si="49"/>
        <v>-0.48328613616516797</v>
      </c>
      <c r="P70" s="2">
        <f t="shared" si="50"/>
        <v>-0.83626697575749154</v>
      </c>
      <c r="Q70" s="2">
        <f t="shared" si="51"/>
        <v>0.4332219894254668</v>
      </c>
      <c r="R70" s="2">
        <f t="shared" si="52"/>
        <v>0.74963715243977747</v>
      </c>
      <c r="S70" s="2">
        <f t="shared" si="52"/>
        <v>0.25036284756022248</v>
      </c>
      <c r="T70" s="5">
        <f t="shared" si="53"/>
        <v>144</v>
      </c>
      <c r="U70" s="2">
        <f t="shared" si="54"/>
        <v>-37.299073313734375</v>
      </c>
      <c r="V70" s="2">
        <f t="shared" si="55"/>
        <v>139.08551013652237</v>
      </c>
      <c r="W70" s="2">
        <f t="shared" si="56"/>
        <v>-124.67748791578705</v>
      </c>
      <c r="X70" s="2">
        <f t="shared" si="57"/>
        <v>-72.052231103615199</v>
      </c>
      <c r="Z70" s="2">
        <f t="shared" si="37"/>
        <v>144.10518104041671</v>
      </c>
      <c r="AA70" s="5">
        <f t="shared" si="58"/>
        <v>1.5337837837837753</v>
      </c>
      <c r="AB70" s="5">
        <f t="shared" si="59"/>
        <v>-0.10518104041670995</v>
      </c>
      <c r="AC70" s="5">
        <f t="shared" si="60"/>
        <v>1.6389648242004853</v>
      </c>
      <c r="AD70" s="5">
        <f t="shared" si="36"/>
        <v>2.3524926953980749</v>
      </c>
      <c r="AE70" s="5">
        <f t="shared" si="36"/>
        <v>1.1063051263141572E-2</v>
      </c>
      <c r="AF70" s="5">
        <f t="shared" si="36"/>
        <v>2.6862056949665276</v>
      </c>
      <c r="AG70" s="2">
        <f t="shared" si="38"/>
        <v>143.52534758139743</v>
      </c>
      <c r="AH70" s="2">
        <f t="shared" si="39"/>
        <v>143.0524613045103</v>
      </c>
      <c r="AI70" s="5">
        <f t="shared" si="61"/>
        <v>0.47465241860257379</v>
      </c>
      <c r="AJ70" s="5">
        <f t="shared" si="62"/>
        <v>1.0591313651812015</v>
      </c>
      <c r="AK70" s="5">
        <f t="shared" si="63"/>
        <v>0.9475386954896976</v>
      </c>
      <c r="AL70" s="5">
        <f t="shared" si="64"/>
        <v>0.58624508829407773</v>
      </c>
      <c r="AM70" s="4">
        <f t="shared" si="65"/>
        <v>1.1217592487105956</v>
      </c>
      <c r="AN70" s="4">
        <f t="shared" si="66"/>
        <v>0.34368330354893101</v>
      </c>
      <c r="AP70" s="4">
        <f t="shared" si="67"/>
        <v>-0.39728273471366632</v>
      </c>
      <c r="AQ70" s="4">
        <f t="shared" si="68"/>
        <v>1.4814381944909161</v>
      </c>
      <c r="AR70" s="4">
        <f t="shared" si="69"/>
        <v>-1.3279743692231374</v>
      </c>
      <c r="AS70" s="4">
        <f t="shared" si="70"/>
        <v>-0.76744821980670785</v>
      </c>
    </row>
    <row r="71" spans="1:45" ht="16" x14ac:dyDescent="0.2">
      <c r="A71" s="12">
        <v>7.4166999999999996</v>
      </c>
      <c r="B71" s="10">
        <v>153</v>
      </c>
      <c r="C71" s="5"/>
      <c r="E71" s="2">
        <v>1</v>
      </c>
      <c r="F71" s="2">
        <f t="shared" si="40"/>
        <v>-0.86613010454472805</v>
      </c>
      <c r="G71" s="2">
        <f t="shared" si="41"/>
        <v>0.49981860909867937</v>
      </c>
      <c r="H71" s="2">
        <f t="shared" si="42"/>
        <v>0.50036271599732307</v>
      </c>
      <c r="I71" s="2">
        <f t="shared" si="43"/>
        <v>-0.86581588830407952</v>
      </c>
      <c r="J71" s="2">
        <f t="shared" si="44"/>
        <v>0.75018135799866159</v>
      </c>
      <c r="K71" s="2">
        <f t="shared" si="45"/>
        <v>-0.4329079441520397</v>
      </c>
      <c r="L71" s="2">
        <f t="shared" si="46"/>
        <v>0.24981864200133844</v>
      </c>
      <c r="M71" s="2">
        <f t="shared" si="47"/>
        <v>-0.4333792115170455</v>
      </c>
      <c r="N71" s="2">
        <f t="shared" si="48"/>
        <v>0.74990920585329901</v>
      </c>
      <c r="O71" s="2">
        <f t="shared" si="49"/>
        <v>-0.43275089302768255</v>
      </c>
      <c r="P71" s="2">
        <f t="shared" si="50"/>
        <v>0.25009059675461953</v>
      </c>
      <c r="Q71" s="2">
        <f t="shared" si="51"/>
        <v>-0.43322198942546414</v>
      </c>
      <c r="R71" s="2">
        <f t="shared" si="52"/>
        <v>0.25036284756021776</v>
      </c>
      <c r="S71" s="2">
        <f t="shared" si="52"/>
        <v>0.74963715243978235</v>
      </c>
      <c r="T71" s="5">
        <f t="shared" si="53"/>
        <v>153</v>
      </c>
      <c r="U71" s="2">
        <f t="shared" si="54"/>
        <v>-132.5179059953434</v>
      </c>
      <c r="V71" s="2">
        <f t="shared" si="55"/>
        <v>76.472247192097939</v>
      </c>
      <c r="W71" s="2">
        <f t="shared" si="56"/>
        <v>76.555495547590425</v>
      </c>
      <c r="X71" s="2">
        <f t="shared" si="57"/>
        <v>-132.46983091052417</v>
      </c>
      <c r="Z71" s="2">
        <f t="shared" si="37"/>
        <v>142.74219541136733</v>
      </c>
      <c r="AA71" s="5">
        <f t="shared" si="58"/>
        <v>10.533783783783775</v>
      </c>
      <c r="AB71" s="5">
        <f t="shared" si="59"/>
        <v>10.257804588632666</v>
      </c>
      <c r="AC71" s="5">
        <f t="shared" si="60"/>
        <v>0.27597919515110902</v>
      </c>
      <c r="AD71" s="5">
        <f t="shared" si="36"/>
        <v>110.96060080350603</v>
      </c>
      <c r="AE71" s="5">
        <f t="shared" si="36"/>
        <v>105.22255497857338</v>
      </c>
      <c r="AF71" s="5">
        <f t="shared" si="36"/>
        <v>7.6164516156253914E-2</v>
      </c>
      <c r="AG71" s="2">
        <f t="shared" si="38"/>
        <v>143.43138917181574</v>
      </c>
      <c r="AH71" s="2">
        <f t="shared" si="39"/>
        <v>141.78343408504261</v>
      </c>
      <c r="AI71" s="5">
        <f t="shared" si="61"/>
        <v>9.5686108281842621</v>
      </c>
      <c r="AJ71" s="5">
        <f t="shared" si="62"/>
        <v>0.96517295559951322</v>
      </c>
      <c r="AK71" s="5">
        <f t="shared" si="63"/>
        <v>11.216565914957386</v>
      </c>
      <c r="AL71" s="5">
        <f t="shared" si="64"/>
        <v>-0.6827821311736102</v>
      </c>
      <c r="AM71" s="4">
        <f t="shared" si="65"/>
        <v>0.93155883422069996</v>
      </c>
      <c r="AN71" s="4">
        <f t="shared" si="66"/>
        <v>0.46619143864997703</v>
      </c>
      <c r="AP71" s="4">
        <f t="shared" si="67"/>
        <v>-9.1236272499002027</v>
      </c>
      <c r="AQ71" s="4">
        <f t="shared" si="68"/>
        <v>5.2649811593570304</v>
      </c>
      <c r="AR71" s="4">
        <f t="shared" si="69"/>
        <v>5.2707126637826081</v>
      </c>
      <c r="AS71" s="4">
        <f t="shared" si="70"/>
        <v>-9.1203173639598578</v>
      </c>
    </row>
    <row r="72" spans="1:45" ht="16" x14ac:dyDescent="0.2">
      <c r="A72" s="12">
        <v>7.5416999999999996</v>
      </c>
      <c r="B72" s="10">
        <v>145</v>
      </c>
      <c r="C72" s="5"/>
      <c r="E72" s="2">
        <v>1</v>
      </c>
      <c r="F72" s="2">
        <f t="shared" si="40"/>
        <v>-0.96587159817029566</v>
      </c>
      <c r="G72" s="2">
        <f t="shared" si="41"/>
        <v>-0.25902134245648351</v>
      </c>
      <c r="H72" s="2">
        <f t="shared" si="42"/>
        <v>0.86581588830408218</v>
      </c>
      <c r="I72" s="2">
        <f t="shared" si="43"/>
        <v>0.50036271599731841</v>
      </c>
      <c r="J72" s="2">
        <f t="shared" si="44"/>
        <v>0.93290794415204115</v>
      </c>
      <c r="K72" s="2">
        <f t="shared" si="45"/>
        <v>0.2501813579986592</v>
      </c>
      <c r="L72" s="2">
        <f t="shared" si="46"/>
        <v>6.7092055847958909E-2</v>
      </c>
      <c r="M72" s="2">
        <f t="shared" si="47"/>
        <v>-0.83626697575749809</v>
      </c>
      <c r="N72" s="2">
        <f t="shared" si="48"/>
        <v>-0.4832861361651597</v>
      </c>
      <c r="O72" s="2">
        <f t="shared" si="49"/>
        <v>-0.1296046224127976</v>
      </c>
      <c r="P72" s="2">
        <f t="shared" si="50"/>
        <v>-0.22426479370867614</v>
      </c>
      <c r="Q72" s="2">
        <f t="shared" si="51"/>
        <v>0.43322198942546142</v>
      </c>
      <c r="R72" s="2">
        <f t="shared" si="52"/>
        <v>0.7496371524397869</v>
      </c>
      <c r="S72" s="2">
        <f t="shared" si="52"/>
        <v>0.2503628475602131</v>
      </c>
      <c r="T72" s="5">
        <f t="shared" si="53"/>
        <v>145</v>
      </c>
      <c r="U72" s="2">
        <f t="shared" si="54"/>
        <v>-140.05138173469288</v>
      </c>
      <c r="V72" s="2">
        <f t="shared" si="55"/>
        <v>-37.558094656190107</v>
      </c>
      <c r="W72" s="2">
        <f t="shared" si="56"/>
        <v>125.54330380409192</v>
      </c>
      <c r="X72" s="2">
        <f t="shared" si="57"/>
        <v>72.552593819611175</v>
      </c>
      <c r="Z72" s="2">
        <f t="shared" si="37"/>
        <v>142.19596792133254</v>
      </c>
      <c r="AA72" s="5">
        <f t="shared" si="58"/>
        <v>2.5337837837837753</v>
      </c>
      <c r="AB72" s="5">
        <f t="shared" si="59"/>
        <v>2.8040320786674613</v>
      </c>
      <c r="AC72" s="5">
        <f t="shared" si="60"/>
        <v>-0.27024829488368596</v>
      </c>
      <c r="AD72" s="5">
        <f t="shared" si="36"/>
        <v>6.4200602629656256</v>
      </c>
      <c r="AE72" s="5">
        <f t="shared" si="36"/>
        <v>7.8625958981961634</v>
      </c>
      <c r="AF72" s="5">
        <f t="shared" si="36"/>
        <v>7.3034140887539678E-2</v>
      </c>
      <c r="AG72" s="2">
        <f t="shared" si="38"/>
        <v>142.77580138035182</v>
      </c>
      <c r="AH72" s="2">
        <f t="shared" si="39"/>
        <v>141.89279438647173</v>
      </c>
      <c r="AI72" s="5">
        <f t="shared" si="61"/>
        <v>2.2241986196481776</v>
      </c>
      <c r="AJ72" s="5">
        <f t="shared" si="62"/>
        <v>0.30958516413559778</v>
      </c>
      <c r="AK72" s="5">
        <f t="shared" si="63"/>
        <v>3.1072056135282651</v>
      </c>
      <c r="AL72" s="5">
        <f t="shared" si="64"/>
        <v>-0.57342182974448974</v>
      </c>
      <c r="AM72" s="4">
        <f t="shared" si="65"/>
        <v>9.5842973852865013E-2</v>
      </c>
      <c r="AN72" s="4">
        <f t="shared" si="66"/>
        <v>0.32881259482751857</v>
      </c>
      <c r="AP72" s="4">
        <f t="shared" si="67"/>
        <v>-2.4473097926612142</v>
      </c>
      <c r="AQ72" s="4">
        <f t="shared" si="68"/>
        <v>-0.65630407717014183</v>
      </c>
      <c r="AR72" s="4">
        <f t="shared" si="69"/>
        <v>2.1937902575272279</v>
      </c>
      <c r="AS72" s="4">
        <f t="shared" si="70"/>
        <v>1.2678109358040119</v>
      </c>
    </row>
    <row r="73" spans="1:45" ht="16" x14ac:dyDescent="0.2">
      <c r="A73" s="12">
        <v>7.6666999999999996</v>
      </c>
      <c r="B73" s="10">
        <v>137</v>
      </c>
      <c r="C73" s="5"/>
      <c r="E73" s="2">
        <v>1</v>
      </c>
      <c r="F73" s="2">
        <f t="shared" si="40"/>
        <v>-0.49981860909867792</v>
      </c>
      <c r="G73" s="2">
        <f t="shared" si="41"/>
        <v>-0.86613010454472894</v>
      </c>
      <c r="H73" s="2">
        <f t="shared" si="42"/>
        <v>-0.50036271599732607</v>
      </c>
      <c r="I73" s="2">
        <f t="shared" si="43"/>
        <v>0.86581588830407774</v>
      </c>
      <c r="J73" s="2">
        <f t="shared" si="44"/>
        <v>0.24981864200133699</v>
      </c>
      <c r="K73" s="2">
        <f t="shared" si="45"/>
        <v>0.43290794415203893</v>
      </c>
      <c r="L73" s="2">
        <f t="shared" si="46"/>
        <v>0.75018135799866303</v>
      </c>
      <c r="M73" s="2">
        <f t="shared" si="47"/>
        <v>0.25009059675462031</v>
      </c>
      <c r="N73" s="2">
        <f t="shared" si="48"/>
        <v>-0.43275089302768044</v>
      </c>
      <c r="O73" s="2">
        <f t="shared" si="49"/>
        <v>-0.74990920585329823</v>
      </c>
      <c r="P73" s="2">
        <f t="shared" si="50"/>
        <v>0.43337921151704856</v>
      </c>
      <c r="Q73" s="2">
        <f t="shared" si="51"/>
        <v>-0.43322198942546586</v>
      </c>
      <c r="R73" s="2">
        <f t="shared" si="52"/>
        <v>0.25036284756022076</v>
      </c>
      <c r="S73" s="2">
        <f t="shared" si="52"/>
        <v>0.74963715243977924</v>
      </c>
      <c r="T73" s="5">
        <f t="shared" si="53"/>
        <v>137</v>
      </c>
      <c r="U73" s="2">
        <f t="shared" si="54"/>
        <v>-68.47514944651887</v>
      </c>
      <c r="V73" s="2">
        <f t="shared" si="55"/>
        <v>-118.65982432262787</v>
      </c>
      <c r="W73" s="2">
        <f t="shared" si="56"/>
        <v>-68.549692091633673</v>
      </c>
      <c r="X73" s="2">
        <f t="shared" si="57"/>
        <v>118.61677669765865</v>
      </c>
      <c r="Z73" s="2">
        <f t="shared" si="37"/>
        <v>142.63181240436745</v>
      </c>
      <c r="AA73" s="5">
        <f t="shared" si="58"/>
        <v>-5.4662162162162247</v>
      </c>
      <c r="AB73" s="5">
        <f t="shared" si="59"/>
        <v>-5.6318124043674516</v>
      </c>
      <c r="AC73" s="5">
        <f t="shared" si="60"/>
        <v>0.1655961881512269</v>
      </c>
      <c r="AD73" s="5">
        <f t="shared" si="36"/>
        <v>29.879519722425218</v>
      </c>
      <c r="AE73" s="5">
        <f t="shared" si="36"/>
        <v>31.717310957987095</v>
      </c>
      <c r="AF73" s="5">
        <f t="shared" si="36"/>
        <v>2.742209753021654E-2</v>
      </c>
      <c r="AG73" s="2">
        <f t="shared" si="38"/>
        <v>141.94261864391905</v>
      </c>
      <c r="AH73" s="2">
        <f t="shared" si="39"/>
        <v>143.16182160593942</v>
      </c>
      <c r="AI73" s="5">
        <f t="shared" si="61"/>
        <v>-4.9426186439190474</v>
      </c>
      <c r="AJ73" s="5">
        <f t="shared" si="62"/>
        <v>-0.52359757229717729</v>
      </c>
      <c r="AK73" s="5">
        <f t="shared" si="63"/>
        <v>-6.1618216059394229</v>
      </c>
      <c r="AL73" s="5">
        <f t="shared" si="64"/>
        <v>0.69560538972319819</v>
      </c>
      <c r="AM73" s="4">
        <f t="shared" si="65"/>
        <v>0.27415441771549781</v>
      </c>
      <c r="AN73" s="4">
        <f t="shared" si="66"/>
        <v>0.48386685821196246</v>
      </c>
      <c r="AP73" s="4">
        <f t="shared" si="67"/>
        <v>2.7321165862218315</v>
      </c>
      <c r="AQ73" s="4">
        <f t="shared" si="68"/>
        <v>4.7344544228154515</v>
      </c>
      <c r="AR73" s="4">
        <f t="shared" si="69"/>
        <v>2.7350907921745771</v>
      </c>
      <c r="AS73" s="4">
        <f t="shared" si="70"/>
        <v>-4.7327368489054056</v>
      </c>
    </row>
    <row r="74" spans="1:45" ht="17" thickBot="1" x14ac:dyDescent="0.25">
      <c r="A74" s="13">
        <v>7.9166999999999996</v>
      </c>
      <c r="B74" s="14">
        <v>145</v>
      </c>
      <c r="C74" s="5"/>
      <c r="E74" s="2">
        <v>1</v>
      </c>
      <c r="F74" s="2">
        <f t="shared" si="40"/>
        <v>0.86613010454472972</v>
      </c>
      <c r="G74" s="2">
        <f t="shared" si="41"/>
        <v>-0.49981860909867643</v>
      </c>
      <c r="H74" s="2">
        <f t="shared" si="42"/>
        <v>0.50036271599732907</v>
      </c>
      <c r="I74" s="2">
        <f t="shared" si="43"/>
        <v>-0.86581588830407608</v>
      </c>
      <c r="J74" s="2">
        <f t="shared" si="44"/>
        <v>0.75018135799866448</v>
      </c>
      <c r="K74" s="2">
        <f t="shared" si="45"/>
        <v>-0.43290794415203798</v>
      </c>
      <c r="L74" s="2">
        <f t="shared" si="46"/>
        <v>0.24981864200133549</v>
      </c>
      <c r="M74" s="2">
        <f t="shared" si="47"/>
        <v>0.43337921151705155</v>
      </c>
      <c r="N74" s="2">
        <f t="shared" si="48"/>
        <v>-0.74990920585329746</v>
      </c>
      <c r="O74" s="2">
        <f t="shared" si="49"/>
        <v>0.43275089302767827</v>
      </c>
      <c r="P74" s="2">
        <f t="shared" si="50"/>
        <v>-0.25009059675462109</v>
      </c>
      <c r="Q74" s="2">
        <f t="shared" si="51"/>
        <v>-0.43322198942546758</v>
      </c>
      <c r="R74" s="2">
        <f t="shared" si="52"/>
        <v>0.25036284756022381</v>
      </c>
      <c r="S74" s="2">
        <f t="shared" si="52"/>
        <v>0.74963715243977636</v>
      </c>
      <c r="T74" s="5">
        <f t="shared" si="53"/>
        <v>145</v>
      </c>
      <c r="U74" s="2">
        <f t="shared" si="54"/>
        <v>125.58886515898581</v>
      </c>
      <c r="V74" s="2">
        <f t="shared" si="55"/>
        <v>-72.473698319308085</v>
      </c>
      <c r="W74" s="2">
        <f t="shared" si="56"/>
        <v>72.55259381961271</v>
      </c>
      <c r="X74" s="2">
        <f t="shared" si="57"/>
        <v>-125.54330380409102</v>
      </c>
      <c r="Z74" s="2">
        <f t="shared" si="37"/>
        <v>140.8246727587179</v>
      </c>
      <c r="AA74" s="5">
        <f t="shared" si="58"/>
        <v>2.5337837837837753</v>
      </c>
      <c r="AB74" s="5">
        <f t="shared" si="59"/>
        <v>4.1753272412821048</v>
      </c>
      <c r="AC74" s="5">
        <f t="shared" si="60"/>
        <v>-1.6415434574983294</v>
      </c>
      <c r="AD74" s="5">
        <f t="shared" si="36"/>
        <v>6.4200602629656256</v>
      </c>
      <c r="AE74" s="5">
        <f t="shared" si="36"/>
        <v>17.433357571792431</v>
      </c>
      <c r="AF74" s="5">
        <f t="shared" si="36"/>
        <v>2.6946649228555697</v>
      </c>
      <c r="AG74" s="2">
        <f t="shared" si="38"/>
        <v>141.5138665191663</v>
      </c>
      <c r="AH74" s="2">
        <f t="shared" si="39"/>
        <v>141.78343408504261</v>
      </c>
      <c r="AI74" s="5">
        <f t="shared" si="61"/>
        <v>3.4861334808337006</v>
      </c>
      <c r="AJ74" s="5">
        <f t="shared" si="62"/>
        <v>-0.95234969704992523</v>
      </c>
      <c r="AK74" s="5">
        <f t="shared" si="63"/>
        <v>3.2165659149573855</v>
      </c>
      <c r="AL74" s="5">
        <f t="shared" si="64"/>
        <v>-0.6827821311736102</v>
      </c>
      <c r="AM74" s="4">
        <f t="shared" si="65"/>
        <v>0.90696994547108434</v>
      </c>
      <c r="AN74" s="4">
        <f t="shared" si="66"/>
        <v>0.46619143864997703</v>
      </c>
      <c r="AP74" s="4">
        <f t="shared" si="67"/>
        <v>2.1945864135423823</v>
      </c>
      <c r="AQ74" s="4">
        <f t="shared" si="68"/>
        <v>-1.2664322865675881</v>
      </c>
      <c r="AR74" s="4">
        <f t="shared" si="69"/>
        <v>1.267810935804039</v>
      </c>
      <c r="AS74" s="4">
        <f t="shared" si="70"/>
        <v>-2.1937902575272124</v>
      </c>
    </row>
    <row r="75" spans="1:45" ht="16" x14ac:dyDescent="0.2">
      <c r="A75" s="12">
        <v>8.1667000000000005</v>
      </c>
      <c r="B75" s="10">
        <v>154</v>
      </c>
      <c r="C75" s="5"/>
      <c r="E75" s="2">
        <v>1</v>
      </c>
      <c r="F75" s="2">
        <f t="shared" si="40"/>
        <v>0.49981860909867493</v>
      </c>
      <c r="G75" s="2">
        <f t="shared" si="41"/>
        <v>0.86613010454473061</v>
      </c>
      <c r="H75" s="2">
        <f t="shared" si="42"/>
        <v>-0.50036271599733195</v>
      </c>
      <c r="I75" s="2">
        <f t="shared" si="43"/>
        <v>0.8658158883040743</v>
      </c>
      <c r="J75" s="2">
        <f t="shared" si="44"/>
        <v>0.24981864200133402</v>
      </c>
      <c r="K75" s="2">
        <f t="shared" si="45"/>
        <v>0.43290794415203715</v>
      </c>
      <c r="L75" s="2">
        <f t="shared" si="46"/>
        <v>0.75018135799866592</v>
      </c>
      <c r="M75" s="2">
        <f t="shared" si="47"/>
        <v>-0.25009059675462175</v>
      </c>
      <c r="N75" s="2">
        <f t="shared" si="48"/>
        <v>0.43275089302767611</v>
      </c>
      <c r="O75" s="2">
        <f t="shared" si="49"/>
        <v>0.74990920585329668</v>
      </c>
      <c r="P75" s="2">
        <f t="shared" si="50"/>
        <v>-0.4333792115170545</v>
      </c>
      <c r="Q75" s="2">
        <f t="shared" si="51"/>
        <v>-0.43322198942546919</v>
      </c>
      <c r="R75" s="2">
        <f t="shared" si="52"/>
        <v>0.2503628475602267</v>
      </c>
      <c r="S75" s="2">
        <f t="shared" si="52"/>
        <v>0.74963715243977325</v>
      </c>
      <c r="T75" s="5">
        <f t="shared" si="53"/>
        <v>154</v>
      </c>
      <c r="U75" s="2">
        <f t="shared" si="54"/>
        <v>76.972065801195939</v>
      </c>
      <c r="V75" s="2">
        <f t="shared" si="55"/>
        <v>133.3840360998885</v>
      </c>
      <c r="W75" s="2">
        <f t="shared" si="56"/>
        <v>-77.055858263589116</v>
      </c>
      <c r="X75" s="2">
        <f t="shared" si="57"/>
        <v>133.33564679882744</v>
      </c>
      <c r="Z75" s="2">
        <f t="shared" si="37"/>
        <v>143.69183080751139</v>
      </c>
      <c r="AA75" s="5">
        <f t="shared" si="58"/>
        <v>11.533783783783775</v>
      </c>
      <c r="AB75" s="5">
        <f t="shared" si="59"/>
        <v>10.308169192488606</v>
      </c>
      <c r="AC75" s="5">
        <f t="shared" si="60"/>
        <v>1.2256145912951695</v>
      </c>
      <c r="AD75" s="5">
        <f t="shared" si="36"/>
        <v>133.02816837107358</v>
      </c>
      <c r="AE75" s="5">
        <f t="shared" si="36"/>
        <v>106.25835210097119</v>
      </c>
      <c r="AF75" s="5">
        <f t="shared" si="36"/>
        <v>1.5021311263956254</v>
      </c>
      <c r="AG75" s="2">
        <f t="shared" si="38"/>
        <v>143.00263704706299</v>
      </c>
      <c r="AH75" s="2">
        <f t="shared" si="39"/>
        <v>143.16182160593942</v>
      </c>
      <c r="AI75" s="5">
        <f t="shared" si="61"/>
        <v>10.99736295293701</v>
      </c>
      <c r="AJ75" s="5">
        <f t="shared" si="62"/>
        <v>0.53642083084676528</v>
      </c>
      <c r="AK75" s="5">
        <f t="shared" si="63"/>
        <v>10.838178394060577</v>
      </c>
      <c r="AL75" s="5">
        <f t="shared" si="64"/>
        <v>0.69560538972319819</v>
      </c>
      <c r="AM75" s="4">
        <f t="shared" si="65"/>
        <v>0.28774730776633395</v>
      </c>
      <c r="AN75" s="4">
        <f t="shared" si="66"/>
        <v>0.48386685821196246</v>
      </c>
      <c r="AP75" s="4">
        <f t="shared" si="67"/>
        <v>5.7647997684556582</v>
      </c>
      <c r="AQ75" s="4">
        <f t="shared" si="68"/>
        <v>9.9897573544449596</v>
      </c>
      <c r="AR75" s="4">
        <f t="shared" si="69"/>
        <v>-5.7710753797800338</v>
      </c>
      <c r="AS75" s="4">
        <f t="shared" si="70"/>
        <v>9.9861332522638762</v>
      </c>
    </row>
    <row r="76" spans="1:45" ht="16" x14ac:dyDescent="0.2">
      <c r="A76" s="12">
        <v>8.4167000000000005</v>
      </c>
      <c r="B76" s="10">
        <v>166</v>
      </c>
      <c r="C76" s="5"/>
      <c r="E76" s="2">
        <v>1</v>
      </c>
      <c r="F76" s="2">
        <f t="shared" si="40"/>
        <v>-0.86613010454473149</v>
      </c>
      <c r="G76" s="2">
        <f t="shared" si="41"/>
        <v>0.49981860909867343</v>
      </c>
      <c r="H76" s="2">
        <f t="shared" si="42"/>
        <v>0.50036271599733495</v>
      </c>
      <c r="I76" s="2">
        <f t="shared" si="43"/>
        <v>-0.86581588830407263</v>
      </c>
      <c r="J76" s="2">
        <f t="shared" si="44"/>
        <v>0.75018135799866748</v>
      </c>
      <c r="K76" s="2">
        <f t="shared" si="45"/>
        <v>-0.43290794415203632</v>
      </c>
      <c r="L76" s="2">
        <f t="shared" si="46"/>
        <v>0.24981864200133252</v>
      </c>
      <c r="M76" s="2">
        <f t="shared" si="47"/>
        <v>-0.43337921151705749</v>
      </c>
      <c r="N76" s="2">
        <f t="shared" si="48"/>
        <v>0.74990920585329601</v>
      </c>
      <c r="O76" s="2">
        <f t="shared" si="49"/>
        <v>-0.432750893027674</v>
      </c>
      <c r="P76" s="2">
        <f t="shared" si="50"/>
        <v>0.25009059675462253</v>
      </c>
      <c r="Q76" s="2">
        <f t="shared" si="51"/>
        <v>-0.43322198942547097</v>
      </c>
      <c r="R76" s="2">
        <f t="shared" si="52"/>
        <v>0.2503628475602297</v>
      </c>
      <c r="S76" s="2">
        <f t="shared" si="52"/>
        <v>0.74963715243977036</v>
      </c>
      <c r="T76" s="5">
        <f t="shared" si="53"/>
        <v>166</v>
      </c>
      <c r="U76" s="2">
        <f t="shared" si="54"/>
        <v>-143.77759735442544</v>
      </c>
      <c r="V76" s="2">
        <f t="shared" si="55"/>
        <v>82.969889110379782</v>
      </c>
      <c r="W76" s="2">
        <f t="shared" si="56"/>
        <v>83.0602108555576</v>
      </c>
      <c r="X76" s="2">
        <f t="shared" si="57"/>
        <v>-143.72543745847605</v>
      </c>
      <c r="Z76" s="2">
        <f t="shared" si="37"/>
        <v>142.74219541136733</v>
      </c>
      <c r="AA76" s="5">
        <f t="shared" si="58"/>
        <v>23.533783783783775</v>
      </c>
      <c r="AB76" s="5">
        <f t="shared" si="59"/>
        <v>23.257804588632666</v>
      </c>
      <c r="AC76" s="5">
        <f t="shared" si="60"/>
        <v>0.27597919515110902</v>
      </c>
      <c r="AD76" s="5">
        <f t="shared" si="36"/>
        <v>553.83897918188416</v>
      </c>
      <c r="AE76" s="5">
        <f t="shared" si="36"/>
        <v>540.92547428302271</v>
      </c>
      <c r="AF76" s="5">
        <f t="shared" si="36"/>
        <v>7.6164516156253914E-2</v>
      </c>
      <c r="AG76" s="2">
        <f t="shared" si="38"/>
        <v>143.43138917181574</v>
      </c>
      <c r="AH76" s="2">
        <f t="shared" si="39"/>
        <v>141.78343408504261</v>
      </c>
      <c r="AI76" s="5">
        <f t="shared" si="61"/>
        <v>22.568610828184262</v>
      </c>
      <c r="AJ76" s="5">
        <f t="shared" si="62"/>
        <v>0.96517295559951322</v>
      </c>
      <c r="AK76" s="5">
        <f t="shared" si="63"/>
        <v>24.216565914957386</v>
      </c>
      <c r="AL76" s="5">
        <f t="shared" si="64"/>
        <v>-0.6827821311736102</v>
      </c>
      <c r="AM76" s="4">
        <f t="shared" si="65"/>
        <v>0.93155883422069996</v>
      </c>
      <c r="AN76" s="4">
        <f t="shared" si="66"/>
        <v>0.46619143864997703</v>
      </c>
      <c r="AP76" s="4">
        <f t="shared" si="67"/>
        <v>-20.38331860898175</v>
      </c>
      <c r="AQ76" s="4">
        <f t="shared" si="68"/>
        <v>11.762623077639722</v>
      </c>
      <c r="AR76" s="4">
        <f t="shared" si="69"/>
        <v>11.775427971748089</v>
      </c>
      <c r="AS76" s="4">
        <f t="shared" si="70"/>
        <v>-20.375923911912729</v>
      </c>
    </row>
    <row r="77" spans="1:45" ht="16" x14ac:dyDescent="0.2">
      <c r="A77" s="12">
        <v>8.6667000000000005</v>
      </c>
      <c r="B77" s="10">
        <v>153</v>
      </c>
      <c r="C77" s="5"/>
      <c r="E77" s="2">
        <v>1</v>
      </c>
      <c r="F77" s="2">
        <f t="shared" si="40"/>
        <v>-0.49981860909867198</v>
      </c>
      <c r="G77" s="2">
        <f t="shared" si="41"/>
        <v>-0.86613010454473238</v>
      </c>
      <c r="H77" s="2">
        <f t="shared" si="42"/>
        <v>-0.50036271599733795</v>
      </c>
      <c r="I77" s="2">
        <f t="shared" si="43"/>
        <v>0.86581588830407086</v>
      </c>
      <c r="J77" s="2">
        <f t="shared" si="44"/>
        <v>0.24981864200133108</v>
      </c>
      <c r="K77" s="2">
        <f t="shared" si="45"/>
        <v>0.43290794415203548</v>
      </c>
      <c r="L77" s="2">
        <f t="shared" si="46"/>
        <v>0.75018135799866903</v>
      </c>
      <c r="M77" s="2">
        <f t="shared" si="47"/>
        <v>0.25009059675462331</v>
      </c>
      <c r="N77" s="2">
        <f t="shared" si="48"/>
        <v>-0.43275089302767183</v>
      </c>
      <c r="O77" s="2">
        <f t="shared" si="49"/>
        <v>-0.74990920585329524</v>
      </c>
      <c r="P77" s="2">
        <f t="shared" si="50"/>
        <v>0.43337921151706055</v>
      </c>
      <c r="Q77" s="2">
        <f t="shared" si="51"/>
        <v>-0.43322198942547269</v>
      </c>
      <c r="R77" s="2">
        <f t="shared" si="52"/>
        <v>0.25036284756023269</v>
      </c>
      <c r="S77" s="2">
        <f t="shared" si="52"/>
        <v>0.74963715243976725</v>
      </c>
      <c r="T77" s="5">
        <f t="shared" si="53"/>
        <v>153</v>
      </c>
      <c r="U77" s="2">
        <f t="shared" si="54"/>
        <v>-76.472247192096816</v>
      </c>
      <c r="V77" s="2">
        <f t="shared" si="55"/>
        <v>-132.51790599534405</v>
      </c>
      <c r="W77" s="2">
        <f t="shared" si="56"/>
        <v>-76.555495547592713</v>
      </c>
      <c r="X77" s="2">
        <f t="shared" si="57"/>
        <v>132.46983091052283</v>
      </c>
      <c r="Z77" s="2">
        <f t="shared" si="37"/>
        <v>142.63181240436748</v>
      </c>
      <c r="AA77" s="5">
        <f t="shared" si="58"/>
        <v>10.533783783783775</v>
      </c>
      <c r="AB77" s="5">
        <f t="shared" si="59"/>
        <v>10.36818759563252</v>
      </c>
      <c r="AC77" s="5">
        <f t="shared" si="60"/>
        <v>0.16559618815125532</v>
      </c>
      <c r="AD77" s="5">
        <f t="shared" si="36"/>
        <v>110.96060080350603</v>
      </c>
      <c r="AE77" s="5">
        <f t="shared" si="36"/>
        <v>107.49931401822806</v>
      </c>
      <c r="AF77" s="5">
        <f t="shared" si="36"/>
        <v>2.7422097530225953E-2</v>
      </c>
      <c r="AG77" s="2">
        <f t="shared" si="38"/>
        <v>141.94261864391905</v>
      </c>
      <c r="AH77" s="2">
        <f t="shared" si="39"/>
        <v>143.16182160593945</v>
      </c>
      <c r="AI77" s="5">
        <f t="shared" si="61"/>
        <v>11.057381356080953</v>
      </c>
      <c r="AJ77" s="5">
        <f t="shared" si="62"/>
        <v>-0.52359757229717729</v>
      </c>
      <c r="AK77" s="5">
        <f t="shared" si="63"/>
        <v>9.8381783940605487</v>
      </c>
      <c r="AL77" s="5">
        <f t="shared" si="64"/>
        <v>0.69560538972322661</v>
      </c>
      <c r="AM77" s="4">
        <f t="shared" si="65"/>
        <v>0.27415441771549781</v>
      </c>
      <c r="AN77" s="4">
        <f t="shared" si="66"/>
        <v>0.48386685821200198</v>
      </c>
      <c r="AP77" s="4">
        <f t="shared" si="67"/>
        <v>-5.2649811593569531</v>
      </c>
      <c r="AQ77" s="4">
        <f t="shared" si="68"/>
        <v>-9.1236272499002471</v>
      </c>
      <c r="AR77" s="4">
        <f t="shared" si="69"/>
        <v>-5.2707126637827653</v>
      </c>
      <c r="AS77" s="4">
        <f t="shared" si="70"/>
        <v>9.1203173639597654</v>
      </c>
    </row>
    <row r="78" spans="1:45" ht="16" x14ac:dyDescent="0.2">
      <c r="A78" s="12">
        <v>8.9167000000000005</v>
      </c>
      <c r="B78" s="10">
        <v>158</v>
      </c>
      <c r="C78" s="5"/>
      <c r="E78" s="2">
        <v>1</v>
      </c>
      <c r="F78" s="2">
        <f t="shared" si="40"/>
        <v>0.86613010454472961</v>
      </c>
      <c r="G78" s="2">
        <f t="shared" si="41"/>
        <v>-0.49981860909867665</v>
      </c>
      <c r="H78" s="2">
        <f t="shared" si="42"/>
        <v>0.50036271599732862</v>
      </c>
      <c r="I78" s="2">
        <f t="shared" si="43"/>
        <v>-0.8658158883040763</v>
      </c>
      <c r="J78" s="2">
        <f t="shared" si="44"/>
        <v>0.75018135799866426</v>
      </c>
      <c r="K78" s="2">
        <f t="shared" si="45"/>
        <v>-0.43290794415203815</v>
      </c>
      <c r="L78" s="2">
        <f t="shared" si="46"/>
        <v>0.24981864200133572</v>
      </c>
      <c r="M78" s="2">
        <f t="shared" si="47"/>
        <v>0.43337921151705111</v>
      </c>
      <c r="N78" s="2">
        <f t="shared" si="48"/>
        <v>-0.74990920585329757</v>
      </c>
      <c r="O78" s="2">
        <f t="shared" si="49"/>
        <v>0.43275089302767861</v>
      </c>
      <c r="P78" s="2">
        <f t="shared" si="50"/>
        <v>-0.25009059675462098</v>
      </c>
      <c r="Q78" s="2">
        <f t="shared" si="51"/>
        <v>-0.4332219894254673</v>
      </c>
      <c r="R78" s="2">
        <f t="shared" si="52"/>
        <v>0.25036284756022337</v>
      </c>
      <c r="S78" s="2">
        <f t="shared" si="52"/>
        <v>0.74963715243977669</v>
      </c>
      <c r="T78" s="5">
        <f t="shared" si="53"/>
        <v>158</v>
      </c>
      <c r="U78" s="2">
        <f t="shared" si="54"/>
        <v>136.84855651806728</v>
      </c>
      <c r="V78" s="2">
        <f t="shared" si="55"/>
        <v>-78.971340237590908</v>
      </c>
      <c r="W78" s="2">
        <f t="shared" si="56"/>
        <v>79.057309127577923</v>
      </c>
      <c r="X78" s="2">
        <f t="shared" si="57"/>
        <v>-136.79891035204406</v>
      </c>
      <c r="Z78" s="2">
        <f t="shared" si="37"/>
        <v>140.8246727587179</v>
      </c>
      <c r="AA78" s="5">
        <f t="shared" si="58"/>
        <v>15.533783783783775</v>
      </c>
      <c r="AB78" s="5">
        <f t="shared" si="59"/>
        <v>17.175327241282105</v>
      </c>
      <c r="AC78" s="5">
        <f t="shared" si="60"/>
        <v>-1.6415434574983294</v>
      </c>
      <c r="AD78" s="5">
        <f t="shared" si="36"/>
        <v>241.29843864134378</v>
      </c>
      <c r="AE78" s="5">
        <f t="shared" si="36"/>
        <v>294.99186584512717</v>
      </c>
      <c r="AF78" s="5">
        <f t="shared" si="36"/>
        <v>2.6946649228555697</v>
      </c>
      <c r="AG78" s="2">
        <f t="shared" si="38"/>
        <v>141.5138665191663</v>
      </c>
      <c r="AH78" s="2">
        <f t="shared" si="39"/>
        <v>141.78343408504261</v>
      </c>
      <c r="AI78" s="5">
        <f t="shared" si="61"/>
        <v>16.486133480833701</v>
      </c>
      <c r="AJ78" s="5">
        <f t="shared" si="62"/>
        <v>-0.95234969704992523</v>
      </c>
      <c r="AK78" s="5">
        <f t="shared" si="63"/>
        <v>16.216565914957386</v>
      </c>
      <c r="AL78" s="5">
        <f t="shared" si="64"/>
        <v>-0.6827821311736102</v>
      </c>
      <c r="AM78" s="4">
        <f t="shared" si="65"/>
        <v>0.90696994547108434</v>
      </c>
      <c r="AN78" s="4">
        <f t="shared" si="66"/>
        <v>0.46619143864997703</v>
      </c>
      <c r="AP78" s="4">
        <f t="shared" si="67"/>
        <v>13.454277772623866</v>
      </c>
      <c r="AQ78" s="4">
        <f t="shared" si="68"/>
        <v>-7.7640742048503855</v>
      </c>
      <c r="AR78" s="4">
        <f t="shared" si="69"/>
        <v>7.7725262437693097</v>
      </c>
      <c r="AS78" s="4">
        <f t="shared" si="70"/>
        <v>-13.449396805480205</v>
      </c>
    </row>
    <row r="79" spans="1:45" ht="16" x14ac:dyDescent="0.2">
      <c r="A79" s="12">
        <v>9.1667000000000005</v>
      </c>
      <c r="B79" s="10">
        <v>164</v>
      </c>
      <c r="C79" s="5"/>
      <c r="E79" s="2">
        <v>1</v>
      </c>
      <c r="F79" s="2">
        <f t="shared" si="40"/>
        <v>0.49981860909867515</v>
      </c>
      <c r="G79" s="2">
        <f t="shared" si="41"/>
        <v>0.86613010454473049</v>
      </c>
      <c r="H79" s="2">
        <f t="shared" si="42"/>
        <v>-0.50036271599733151</v>
      </c>
      <c r="I79" s="2">
        <f t="shared" si="43"/>
        <v>0.86581588830407452</v>
      </c>
      <c r="J79" s="2">
        <f t="shared" si="44"/>
        <v>0.24981864200133425</v>
      </c>
      <c r="K79" s="2">
        <f t="shared" si="45"/>
        <v>0.43290794415203732</v>
      </c>
      <c r="L79" s="2">
        <f t="shared" si="46"/>
        <v>0.75018135799866581</v>
      </c>
      <c r="M79" s="2">
        <f t="shared" si="47"/>
        <v>-0.25009059675462164</v>
      </c>
      <c r="N79" s="2">
        <f t="shared" si="48"/>
        <v>0.43275089302767639</v>
      </c>
      <c r="O79" s="2">
        <f t="shared" si="49"/>
        <v>0.74990920585329679</v>
      </c>
      <c r="P79" s="2">
        <f t="shared" si="50"/>
        <v>-0.43337921151705405</v>
      </c>
      <c r="Q79" s="2">
        <f t="shared" si="51"/>
        <v>-0.43322198942546891</v>
      </c>
      <c r="R79" s="2">
        <f t="shared" si="52"/>
        <v>0.25036284756022625</v>
      </c>
      <c r="S79" s="2">
        <f t="shared" si="52"/>
        <v>0.74963715243977369</v>
      </c>
      <c r="T79" s="5">
        <f t="shared" si="53"/>
        <v>164</v>
      </c>
      <c r="U79" s="2">
        <f t="shared" si="54"/>
        <v>81.970251892182731</v>
      </c>
      <c r="V79" s="2">
        <f t="shared" si="55"/>
        <v>142.04533714533579</v>
      </c>
      <c r="W79" s="2">
        <f t="shared" si="56"/>
        <v>-82.059485423562364</v>
      </c>
      <c r="X79" s="2">
        <f t="shared" si="57"/>
        <v>141.99380568186822</v>
      </c>
      <c r="Z79" s="2">
        <f t="shared" si="37"/>
        <v>143.69183080751139</v>
      </c>
      <c r="AA79" s="5">
        <f t="shared" si="58"/>
        <v>21.533783783783775</v>
      </c>
      <c r="AB79" s="5">
        <f t="shared" si="59"/>
        <v>20.308169192488606</v>
      </c>
      <c r="AC79" s="5">
        <f t="shared" si="60"/>
        <v>1.2256145912951695</v>
      </c>
      <c r="AD79" s="5">
        <f t="shared" si="36"/>
        <v>463.70384404674911</v>
      </c>
      <c r="AE79" s="5">
        <f t="shared" si="36"/>
        <v>412.42173595074331</v>
      </c>
      <c r="AF79" s="5">
        <f t="shared" si="36"/>
        <v>1.5021311263956254</v>
      </c>
      <c r="AG79" s="2">
        <f t="shared" si="38"/>
        <v>143.00263704706299</v>
      </c>
      <c r="AH79" s="2">
        <f t="shared" si="39"/>
        <v>143.16182160593942</v>
      </c>
      <c r="AI79" s="5">
        <f t="shared" si="61"/>
        <v>20.99736295293701</v>
      </c>
      <c r="AJ79" s="5">
        <f t="shared" si="62"/>
        <v>0.53642083084676528</v>
      </c>
      <c r="AK79" s="5">
        <f t="shared" si="63"/>
        <v>20.838178394060577</v>
      </c>
      <c r="AL79" s="5">
        <f t="shared" si="64"/>
        <v>0.69560538972319819</v>
      </c>
      <c r="AM79" s="4">
        <f t="shared" si="65"/>
        <v>0.28774730776633395</v>
      </c>
      <c r="AN79" s="4">
        <f t="shared" si="66"/>
        <v>0.48386685821196246</v>
      </c>
      <c r="AP79" s="4">
        <f t="shared" si="67"/>
        <v>10.762985859442413</v>
      </c>
      <c r="AQ79" s="4">
        <f t="shared" si="68"/>
        <v>18.651058399892264</v>
      </c>
      <c r="AR79" s="4">
        <f t="shared" si="69"/>
        <v>-10.774702539753344</v>
      </c>
      <c r="AS79" s="4">
        <f t="shared" si="70"/>
        <v>18.644292135304624</v>
      </c>
    </row>
    <row r="80" spans="1:45" ht="16" x14ac:dyDescent="0.2">
      <c r="A80" s="12">
        <v>9.4167000000000005</v>
      </c>
      <c r="B80" s="10">
        <v>163</v>
      </c>
      <c r="C80" s="5"/>
      <c r="E80" s="2">
        <v>1</v>
      </c>
      <c r="F80" s="2">
        <f t="shared" si="40"/>
        <v>-0.86613010454473138</v>
      </c>
      <c r="G80" s="2">
        <f t="shared" si="41"/>
        <v>0.49981860909867365</v>
      </c>
      <c r="H80" s="2">
        <f t="shared" si="42"/>
        <v>0.50036271599733451</v>
      </c>
      <c r="I80" s="2">
        <f t="shared" si="43"/>
        <v>-0.86581588830407286</v>
      </c>
      <c r="J80" s="2">
        <f t="shared" si="44"/>
        <v>0.75018135799866736</v>
      </c>
      <c r="K80" s="2">
        <f t="shared" si="45"/>
        <v>-0.43290794415203643</v>
      </c>
      <c r="L80" s="2">
        <f t="shared" si="46"/>
        <v>0.24981864200133275</v>
      </c>
      <c r="M80" s="2">
        <f t="shared" si="47"/>
        <v>-0.43337921151705705</v>
      </c>
      <c r="N80" s="2">
        <f t="shared" si="48"/>
        <v>0.74990920585329612</v>
      </c>
      <c r="O80" s="2">
        <f t="shared" si="49"/>
        <v>-0.43275089302767428</v>
      </c>
      <c r="P80" s="2">
        <f t="shared" si="50"/>
        <v>0.25009059675462242</v>
      </c>
      <c r="Q80" s="2">
        <f t="shared" si="51"/>
        <v>-0.43322198942547069</v>
      </c>
      <c r="R80" s="2">
        <f t="shared" si="52"/>
        <v>0.25036284756022925</v>
      </c>
      <c r="S80" s="2">
        <f t="shared" si="52"/>
        <v>0.7496371524397708</v>
      </c>
      <c r="T80" s="5">
        <f t="shared" si="53"/>
        <v>163</v>
      </c>
      <c r="U80" s="2">
        <f t="shared" si="54"/>
        <v>-141.17920704079123</v>
      </c>
      <c r="V80" s="2">
        <f t="shared" si="55"/>
        <v>81.470433283083807</v>
      </c>
      <c r="W80" s="2">
        <f t="shared" si="56"/>
        <v>81.559122707565521</v>
      </c>
      <c r="X80" s="2">
        <f t="shared" si="57"/>
        <v>-141.12798979356387</v>
      </c>
      <c r="Z80" s="2">
        <f t="shared" si="37"/>
        <v>142.74219541136733</v>
      </c>
      <c r="AA80" s="5">
        <f t="shared" si="58"/>
        <v>20.533783783783775</v>
      </c>
      <c r="AB80" s="5">
        <f t="shared" si="59"/>
        <v>20.257804588632666</v>
      </c>
      <c r="AC80" s="5">
        <f t="shared" si="60"/>
        <v>0.27597919515110902</v>
      </c>
      <c r="AD80" s="5">
        <f t="shared" si="36"/>
        <v>421.63627647918156</v>
      </c>
      <c r="AE80" s="5">
        <f t="shared" si="36"/>
        <v>410.37864675122671</v>
      </c>
      <c r="AF80" s="5">
        <f t="shared" si="36"/>
        <v>7.6164516156253914E-2</v>
      </c>
      <c r="AG80" s="2">
        <f t="shared" si="38"/>
        <v>143.43138917181574</v>
      </c>
      <c r="AH80" s="2">
        <f t="shared" si="39"/>
        <v>141.78343408504261</v>
      </c>
      <c r="AI80" s="5">
        <f t="shared" si="61"/>
        <v>19.568610828184262</v>
      </c>
      <c r="AJ80" s="5">
        <f t="shared" si="62"/>
        <v>0.96517295559951322</v>
      </c>
      <c r="AK80" s="5">
        <f t="shared" si="63"/>
        <v>21.216565914957386</v>
      </c>
      <c r="AL80" s="5">
        <f t="shared" si="64"/>
        <v>-0.6827821311736102</v>
      </c>
      <c r="AM80" s="4">
        <f t="shared" si="65"/>
        <v>0.93155883422069996</v>
      </c>
      <c r="AN80" s="4">
        <f t="shared" si="66"/>
        <v>0.46619143864997703</v>
      </c>
      <c r="AP80" s="4">
        <f t="shared" si="67"/>
        <v>-17.784928295347552</v>
      </c>
      <c r="AQ80" s="4">
        <f t="shared" si="68"/>
        <v>10.263167250343706</v>
      </c>
      <c r="AR80" s="4">
        <f t="shared" si="69"/>
        <v>10.274339823756074</v>
      </c>
      <c r="AS80" s="4">
        <f t="shared" si="70"/>
        <v>-17.778476247000516</v>
      </c>
    </row>
    <row r="81" spans="1:45" ht="17" thickBot="1" x14ac:dyDescent="0.25">
      <c r="A81" s="13">
        <v>9.6667000000000005</v>
      </c>
      <c r="B81" s="14">
        <v>146</v>
      </c>
      <c r="C81" s="5"/>
      <c r="E81" s="2">
        <v>1</v>
      </c>
      <c r="F81" s="2">
        <f t="shared" si="40"/>
        <v>-0.49981860909867215</v>
      </c>
      <c r="G81" s="2">
        <f t="shared" si="41"/>
        <v>-0.86613010454473227</v>
      </c>
      <c r="H81" s="2">
        <f t="shared" si="42"/>
        <v>-0.5003627159973375</v>
      </c>
      <c r="I81" s="2">
        <f t="shared" si="43"/>
        <v>0.86581588830407108</v>
      </c>
      <c r="J81" s="2">
        <f t="shared" si="44"/>
        <v>0.24981864200133125</v>
      </c>
      <c r="K81" s="2">
        <f t="shared" si="45"/>
        <v>0.4329079441520356</v>
      </c>
      <c r="L81" s="2">
        <f t="shared" si="46"/>
        <v>0.75018135799866881</v>
      </c>
      <c r="M81" s="2">
        <f t="shared" si="47"/>
        <v>0.25009059675462314</v>
      </c>
      <c r="N81" s="2">
        <f t="shared" si="48"/>
        <v>-0.43275089302767211</v>
      </c>
      <c r="O81" s="2">
        <f t="shared" si="49"/>
        <v>-0.74990920585329535</v>
      </c>
      <c r="P81" s="2">
        <f t="shared" si="50"/>
        <v>0.4333792115170601</v>
      </c>
      <c r="Q81" s="2">
        <f t="shared" si="51"/>
        <v>-0.43322198942547241</v>
      </c>
      <c r="R81" s="2">
        <f t="shared" si="52"/>
        <v>0.25036284756023225</v>
      </c>
      <c r="S81" s="2">
        <f t="shared" si="52"/>
        <v>0.7496371524397677</v>
      </c>
      <c r="T81" s="5">
        <f t="shared" si="53"/>
        <v>146</v>
      </c>
      <c r="U81" s="2">
        <f t="shared" si="54"/>
        <v>-72.973516928406127</v>
      </c>
      <c r="V81" s="2">
        <f t="shared" si="55"/>
        <v>-126.45499526353092</v>
      </c>
      <c r="W81" s="2">
        <f t="shared" si="56"/>
        <v>-73.052956535611273</v>
      </c>
      <c r="X81" s="2">
        <f t="shared" si="57"/>
        <v>126.40911969239438</v>
      </c>
      <c r="Z81" s="2">
        <f t="shared" si="37"/>
        <v>142.63181240436748</v>
      </c>
      <c r="AA81" s="5">
        <f t="shared" si="58"/>
        <v>3.5337837837837753</v>
      </c>
      <c r="AB81" s="5">
        <f t="shared" si="59"/>
        <v>3.36818759563252</v>
      </c>
      <c r="AC81" s="5">
        <f t="shared" si="60"/>
        <v>0.16559618815125532</v>
      </c>
      <c r="AD81" s="5">
        <f t="shared" si="36"/>
        <v>12.487627830533176</v>
      </c>
      <c r="AE81" s="5">
        <f t="shared" si="36"/>
        <v>11.344687679372775</v>
      </c>
      <c r="AF81" s="5">
        <f t="shared" si="36"/>
        <v>2.7422097530225953E-2</v>
      </c>
      <c r="AG81" s="2">
        <f t="shared" si="38"/>
        <v>141.94261864391905</v>
      </c>
      <c r="AH81" s="2">
        <f t="shared" si="39"/>
        <v>143.16182160593945</v>
      </c>
      <c r="AI81" s="5">
        <f t="shared" si="61"/>
        <v>4.0573813560809526</v>
      </c>
      <c r="AJ81" s="5">
        <f t="shared" si="62"/>
        <v>-0.52359757229717729</v>
      </c>
      <c r="AK81" s="5">
        <f t="shared" si="63"/>
        <v>2.8381783940605487</v>
      </c>
      <c r="AL81" s="5">
        <f t="shared" si="64"/>
        <v>0.69560538972322661</v>
      </c>
      <c r="AM81" s="4">
        <f t="shared" si="65"/>
        <v>0.27415441771549781</v>
      </c>
      <c r="AN81" s="4">
        <f t="shared" si="66"/>
        <v>0.48386685821200198</v>
      </c>
      <c r="AP81" s="4">
        <f t="shared" si="67"/>
        <v>-1.7662508956662495</v>
      </c>
      <c r="AQ81" s="4">
        <f t="shared" si="68"/>
        <v>-3.060716518087121</v>
      </c>
      <c r="AR81" s="4">
        <f t="shared" si="69"/>
        <v>-1.768173651801398</v>
      </c>
      <c r="AS81" s="4">
        <f t="shared" si="70"/>
        <v>3.0596061458312711</v>
      </c>
    </row>
    <row r="82" spans="1:45" ht="16" x14ac:dyDescent="0.2">
      <c r="A82" s="12">
        <v>10.166700000000001</v>
      </c>
      <c r="B82" s="10">
        <v>142</v>
      </c>
      <c r="C82" s="5"/>
      <c r="E82" s="2">
        <v>1</v>
      </c>
      <c r="F82" s="2">
        <f t="shared" si="40"/>
        <v>0.49981860909867537</v>
      </c>
      <c r="G82" s="2">
        <f t="shared" si="41"/>
        <v>0.86613010454473038</v>
      </c>
      <c r="H82" s="2">
        <f t="shared" si="42"/>
        <v>-0.50036271599733118</v>
      </c>
      <c r="I82" s="2">
        <f t="shared" si="43"/>
        <v>0.86581588830407485</v>
      </c>
      <c r="J82" s="2">
        <f t="shared" si="44"/>
        <v>0.24981864200133444</v>
      </c>
      <c r="K82" s="2">
        <f t="shared" si="45"/>
        <v>0.43290794415203743</v>
      </c>
      <c r="L82" s="2">
        <f t="shared" si="46"/>
        <v>0.75018135799866559</v>
      </c>
      <c r="M82" s="2">
        <f t="shared" si="47"/>
        <v>-0.25009059675462159</v>
      </c>
      <c r="N82" s="2">
        <f t="shared" si="48"/>
        <v>0.43275089302767678</v>
      </c>
      <c r="O82" s="2">
        <f t="shared" si="49"/>
        <v>0.74990920585329701</v>
      </c>
      <c r="P82" s="2">
        <f t="shared" si="50"/>
        <v>-0.43337921151705366</v>
      </c>
      <c r="Q82" s="2">
        <f t="shared" si="51"/>
        <v>-0.4332219894254688</v>
      </c>
      <c r="R82" s="2">
        <f t="shared" si="52"/>
        <v>0.25036284756022592</v>
      </c>
      <c r="S82" s="2">
        <f t="shared" si="52"/>
        <v>0.74963715243977425</v>
      </c>
      <c r="T82" s="5">
        <f t="shared" si="53"/>
        <v>142</v>
      </c>
      <c r="U82" s="2">
        <f t="shared" si="54"/>
        <v>70.974242492011896</v>
      </c>
      <c r="V82" s="2">
        <f t="shared" si="55"/>
        <v>122.99047484535171</v>
      </c>
      <c r="W82" s="2">
        <f t="shared" si="56"/>
        <v>-71.05150567162103</v>
      </c>
      <c r="X82" s="2">
        <f t="shared" si="57"/>
        <v>122.94585613917863</v>
      </c>
      <c r="Z82" s="2">
        <f t="shared" si="37"/>
        <v>143.69183080751139</v>
      </c>
      <c r="AA82" s="5">
        <f t="shared" si="58"/>
        <v>-0.46621621621622467</v>
      </c>
      <c r="AB82" s="5">
        <f t="shared" si="59"/>
        <v>-1.6918308075113941</v>
      </c>
      <c r="AC82" s="5">
        <f t="shared" si="60"/>
        <v>1.2256145912951695</v>
      </c>
      <c r="AD82" s="5">
        <f t="shared" si="36"/>
        <v>0.21735756026297354</v>
      </c>
      <c r="AE82" s="5">
        <f t="shared" si="36"/>
        <v>2.862291481244656</v>
      </c>
      <c r="AF82" s="5">
        <f t="shared" si="36"/>
        <v>1.5021311263956254</v>
      </c>
      <c r="AG82" s="2">
        <f t="shared" si="38"/>
        <v>143.00263704706299</v>
      </c>
      <c r="AH82" s="2">
        <f t="shared" si="39"/>
        <v>143.16182160593942</v>
      </c>
      <c r="AI82" s="5">
        <f t="shared" si="61"/>
        <v>-1.00263704706299</v>
      </c>
      <c r="AJ82" s="5">
        <f t="shared" si="62"/>
        <v>0.53642083084676528</v>
      </c>
      <c r="AK82" s="5">
        <f t="shared" si="63"/>
        <v>-1.1618216059394229</v>
      </c>
      <c r="AL82" s="5">
        <f t="shared" si="64"/>
        <v>0.69560538972319819</v>
      </c>
      <c r="AM82" s="4">
        <f t="shared" si="65"/>
        <v>0.28774730776633395</v>
      </c>
      <c r="AN82" s="4">
        <f t="shared" si="66"/>
        <v>0.48386685821196246</v>
      </c>
      <c r="AP82" s="4">
        <f t="shared" si="67"/>
        <v>-0.23302354072844073</v>
      </c>
      <c r="AQ82" s="4">
        <f t="shared" si="68"/>
        <v>-0.40380390009180728</v>
      </c>
      <c r="AR82" s="4">
        <f t="shared" si="69"/>
        <v>0.23327721218794917</v>
      </c>
      <c r="AS82" s="4">
        <f t="shared" si="70"/>
        <v>-0.40365740738501521</v>
      </c>
    </row>
    <row r="83" spans="1:45" ht="16" x14ac:dyDescent="0.2">
      <c r="A83" s="12">
        <v>10.416700000000001</v>
      </c>
      <c r="B83" s="10">
        <v>148</v>
      </c>
      <c r="C83" s="5"/>
      <c r="E83" s="2">
        <v>1</v>
      </c>
      <c r="F83" s="2">
        <f t="shared" si="40"/>
        <v>-0.86613010454473127</v>
      </c>
      <c r="G83" s="2">
        <f t="shared" si="41"/>
        <v>0.49981860909867387</v>
      </c>
      <c r="H83" s="2">
        <f t="shared" si="42"/>
        <v>0.50036271599733406</v>
      </c>
      <c r="I83" s="2">
        <f t="shared" si="43"/>
        <v>-0.86581588830407308</v>
      </c>
      <c r="J83" s="2">
        <f t="shared" si="44"/>
        <v>0.75018135799866714</v>
      </c>
      <c r="K83" s="2">
        <f t="shared" si="45"/>
        <v>-0.43290794415203659</v>
      </c>
      <c r="L83" s="2">
        <f t="shared" si="46"/>
        <v>0.24981864200133297</v>
      </c>
      <c r="M83" s="2">
        <f t="shared" si="47"/>
        <v>-0.43337921151705661</v>
      </c>
      <c r="N83" s="2">
        <f t="shared" si="48"/>
        <v>0.74990920585329623</v>
      </c>
      <c r="O83" s="2">
        <f t="shared" si="49"/>
        <v>-0.43275089302767455</v>
      </c>
      <c r="P83" s="2">
        <f t="shared" si="50"/>
        <v>0.25009059675462231</v>
      </c>
      <c r="Q83" s="2">
        <f t="shared" si="51"/>
        <v>-0.43322198942547041</v>
      </c>
      <c r="R83" s="2">
        <f t="shared" si="52"/>
        <v>0.25036284756022881</v>
      </c>
      <c r="S83" s="2">
        <f t="shared" si="52"/>
        <v>0.74963715243977114</v>
      </c>
      <c r="T83" s="5">
        <f t="shared" si="53"/>
        <v>148</v>
      </c>
      <c r="U83" s="2">
        <f t="shared" si="54"/>
        <v>-128.18725547262022</v>
      </c>
      <c r="V83" s="2">
        <f t="shared" si="55"/>
        <v>73.973154146603733</v>
      </c>
      <c r="W83" s="2">
        <f t="shared" si="56"/>
        <v>74.053681967605442</v>
      </c>
      <c r="X83" s="2">
        <f t="shared" si="57"/>
        <v>-128.14075146900282</v>
      </c>
      <c r="Z83" s="2">
        <f t="shared" si="37"/>
        <v>142.74219541136733</v>
      </c>
      <c r="AA83" s="5">
        <f t="shared" si="58"/>
        <v>5.5337837837837753</v>
      </c>
      <c r="AB83" s="5">
        <f t="shared" si="59"/>
        <v>5.2578045886326663</v>
      </c>
      <c r="AC83" s="5">
        <f t="shared" si="60"/>
        <v>0.27597919515110902</v>
      </c>
      <c r="AD83" s="5">
        <f t="shared" ref="AD83:AF146" si="71">AA83^2</f>
        <v>30.622762965668276</v>
      </c>
      <c r="AE83" s="5">
        <f t="shared" si="71"/>
        <v>27.644509092246722</v>
      </c>
      <c r="AF83" s="5">
        <f t="shared" si="71"/>
        <v>7.6164516156253914E-2</v>
      </c>
      <c r="AG83" s="2">
        <f t="shared" si="38"/>
        <v>143.43138917181574</v>
      </c>
      <c r="AH83" s="2">
        <f t="shared" si="39"/>
        <v>141.78343408504261</v>
      </c>
      <c r="AI83" s="5">
        <f t="shared" si="61"/>
        <v>4.5686108281842621</v>
      </c>
      <c r="AJ83" s="5">
        <f t="shared" si="62"/>
        <v>0.96517295559951322</v>
      </c>
      <c r="AK83" s="5">
        <f t="shared" si="63"/>
        <v>6.2165659149573855</v>
      </c>
      <c r="AL83" s="5">
        <f t="shared" si="64"/>
        <v>-0.6827821311736102</v>
      </c>
      <c r="AM83" s="4">
        <f t="shared" si="65"/>
        <v>0.93155883422069996</v>
      </c>
      <c r="AN83" s="4">
        <f t="shared" si="66"/>
        <v>0.46619143864997703</v>
      </c>
      <c r="AP83" s="4">
        <f t="shared" si="67"/>
        <v>-4.7929767271765797</v>
      </c>
      <c r="AQ83" s="4">
        <f t="shared" si="68"/>
        <v>2.7658881138636033</v>
      </c>
      <c r="AR83" s="4">
        <f t="shared" si="69"/>
        <v>2.7688990837960539</v>
      </c>
      <c r="AS83" s="4">
        <f t="shared" si="70"/>
        <v>-4.7912379224394241</v>
      </c>
    </row>
    <row r="84" spans="1:45" ht="16" x14ac:dyDescent="0.2">
      <c r="A84" s="12">
        <v>10.666700000000001</v>
      </c>
      <c r="B84" s="10">
        <v>151</v>
      </c>
      <c r="C84" s="5"/>
      <c r="E84" s="2">
        <v>1</v>
      </c>
      <c r="F84" s="2">
        <f t="shared" si="40"/>
        <v>-0.49981860909867853</v>
      </c>
      <c r="G84" s="2">
        <f t="shared" si="41"/>
        <v>-0.8661301045447285</v>
      </c>
      <c r="H84" s="2">
        <f t="shared" si="42"/>
        <v>-0.50036271599732474</v>
      </c>
      <c r="I84" s="2">
        <f t="shared" si="43"/>
        <v>0.86581588830407852</v>
      </c>
      <c r="J84" s="2">
        <f t="shared" si="44"/>
        <v>0.2498186420013376</v>
      </c>
      <c r="K84" s="2">
        <f t="shared" si="45"/>
        <v>0.4329079441520392</v>
      </c>
      <c r="L84" s="2">
        <f t="shared" si="46"/>
        <v>0.75018135799866237</v>
      </c>
      <c r="M84" s="2">
        <f t="shared" si="47"/>
        <v>0.25009059675461998</v>
      </c>
      <c r="N84" s="2">
        <f t="shared" si="48"/>
        <v>-0.43275089302768133</v>
      </c>
      <c r="O84" s="2">
        <f t="shared" si="49"/>
        <v>-0.74990920585329846</v>
      </c>
      <c r="P84" s="2">
        <f t="shared" si="50"/>
        <v>0.43337921151704717</v>
      </c>
      <c r="Q84" s="2">
        <f t="shared" si="51"/>
        <v>-0.43322198942546508</v>
      </c>
      <c r="R84" s="2">
        <f t="shared" si="52"/>
        <v>0.25036284756021943</v>
      </c>
      <c r="S84" s="2">
        <f t="shared" si="52"/>
        <v>0.74963715243978057</v>
      </c>
      <c r="T84" s="5">
        <f t="shared" si="53"/>
        <v>151</v>
      </c>
      <c r="U84" s="2">
        <f t="shared" si="54"/>
        <v>-75.472609973900461</v>
      </c>
      <c r="V84" s="2">
        <f t="shared" si="55"/>
        <v>-130.78564578625401</v>
      </c>
      <c r="W84" s="2">
        <f t="shared" si="56"/>
        <v>-75.554770115596028</v>
      </c>
      <c r="X84" s="2">
        <f t="shared" si="57"/>
        <v>130.73819913391586</v>
      </c>
      <c r="Z84" s="2">
        <f t="shared" si="37"/>
        <v>142.63181240436745</v>
      </c>
      <c r="AA84" s="5">
        <f t="shared" si="58"/>
        <v>8.5337837837837753</v>
      </c>
      <c r="AB84" s="5">
        <f t="shared" si="59"/>
        <v>8.3681875956325484</v>
      </c>
      <c r="AC84" s="5">
        <f t="shared" si="60"/>
        <v>0.1655961881512269</v>
      </c>
      <c r="AD84" s="5">
        <f t="shared" si="71"/>
        <v>72.825465668370924</v>
      </c>
      <c r="AE84" s="5">
        <f t="shared" si="71"/>
        <v>70.026563635698452</v>
      </c>
      <c r="AF84" s="5">
        <f t="shared" si="71"/>
        <v>2.742209753021654E-2</v>
      </c>
      <c r="AG84" s="2">
        <f t="shared" si="38"/>
        <v>141.94261864391905</v>
      </c>
      <c r="AH84" s="2">
        <f t="shared" si="39"/>
        <v>143.16182160593942</v>
      </c>
      <c r="AI84" s="5">
        <f t="shared" si="61"/>
        <v>9.0573813560809526</v>
      </c>
      <c r="AJ84" s="5">
        <f t="shared" si="62"/>
        <v>-0.52359757229717729</v>
      </c>
      <c r="AK84" s="5">
        <f t="shared" si="63"/>
        <v>7.8381783940605771</v>
      </c>
      <c r="AL84" s="5">
        <f t="shared" si="64"/>
        <v>0.69560538972319819</v>
      </c>
      <c r="AM84" s="4">
        <f t="shared" si="65"/>
        <v>0.27415441771549781</v>
      </c>
      <c r="AN84" s="4">
        <f t="shared" si="66"/>
        <v>0.48386685821196246</v>
      </c>
      <c r="AP84" s="4">
        <f t="shared" si="67"/>
        <v>-4.2653439411596645</v>
      </c>
      <c r="AQ84" s="4">
        <f t="shared" si="68"/>
        <v>-7.3913670408107501</v>
      </c>
      <c r="AR84" s="4">
        <f t="shared" si="69"/>
        <v>-4.2699872317879768</v>
      </c>
      <c r="AS84" s="4">
        <f t="shared" si="70"/>
        <v>7.3886855873516897</v>
      </c>
    </row>
    <row r="85" spans="1:45" ht="16" x14ac:dyDescent="0.2">
      <c r="A85" s="12">
        <v>10.916700000000001</v>
      </c>
      <c r="B85" s="10">
        <v>148</v>
      </c>
      <c r="C85" s="5"/>
      <c r="E85" s="2">
        <v>1</v>
      </c>
      <c r="F85" s="2">
        <f t="shared" si="40"/>
        <v>0.86613010454473294</v>
      </c>
      <c r="G85" s="2">
        <f t="shared" si="41"/>
        <v>-0.49981860909867087</v>
      </c>
      <c r="H85" s="2">
        <f t="shared" si="42"/>
        <v>0.50036271599734006</v>
      </c>
      <c r="I85" s="2">
        <f t="shared" si="43"/>
        <v>-0.86581588830406964</v>
      </c>
      <c r="J85" s="2">
        <f t="shared" si="44"/>
        <v>0.75018135799867003</v>
      </c>
      <c r="K85" s="2">
        <f t="shared" si="45"/>
        <v>-0.43290794415203482</v>
      </c>
      <c r="L85" s="2">
        <f t="shared" si="46"/>
        <v>0.24981864200132997</v>
      </c>
      <c r="M85" s="2">
        <f t="shared" si="47"/>
        <v>0.43337921151706266</v>
      </c>
      <c r="N85" s="2">
        <f t="shared" si="48"/>
        <v>-0.74990920585329468</v>
      </c>
      <c r="O85" s="2">
        <f t="shared" si="49"/>
        <v>0.43275089302767028</v>
      </c>
      <c r="P85" s="2">
        <f t="shared" si="50"/>
        <v>-0.25009059675462381</v>
      </c>
      <c r="Q85" s="2">
        <f t="shared" si="51"/>
        <v>-0.43322198942547391</v>
      </c>
      <c r="R85" s="2">
        <f t="shared" si="52"/>
        <v>0.2503628475602348</v>
      </c>
      <c r="S85" s="2">
        <f t="shared" si="52"/>
        <v>0.74963715243976514</v>
      </c>
      <c r="T85" s="5">
        <f t="shared" si="53"/>
        <v>148</v>
      </c>
      <c r="U85" s="2">
        <f t="shared" si="54"/>
        <v>128.18725547262048</v>
      </c>
      <c r="V85" s="2">
        <f t="shared" si="55"/>
        <v>-73.973154146603292</v>
      </c>
      <c r="W85" s="2">
        <f t="shared" si="56"/>
        <v>74.053681967606323</v>
      </c>
      <c r="X85" s="2">
        <f t="shared" si="57"/>
        <v>-128.14075146900231</v>
      </c>
      <c r="Z85" s="2">
        <f t="shared" si="37"/>
        <v>140.82467275871787</v>
      </c>
      <c r="AA85" s="5">
        <f t="shared" si="58"/>
        <v>5.5337837837837753</v>
      </c>
      <c r="AB85" s="5">
        <f t="shared" si="59"/>
        <v>7.1753272412821332</v>
      </c>
      <c r="AC85" s="5">
        <f t="shared" si="60"/>
        <v>-1.6415434574983578</v>
      </c>
      <c r="AD85" s="5">
        <f t="shared" si="71"/>
        <v>30.622762965668276</v>
      </c>
      <c r="AE85" s="5">
        <f t="shared" si="71"/>
        <v>51.485321019485468</v>
      </c>
      <c r="AF85" s="5">
        <f t="shared" si="71"/>
        <v>2.6946649228556629</v>
      </c>
      <c r="AG85" s="2">
        <f t="shared" si="38"/>
        <v>141.5138665191663</v>
      </c>
      <c r="AH85" s="2">
        <f t="shared" si="39"/>
        <v>141.78343408504259</v>
      </c>
      <c r="AI85" s="5">
        <f t="shared" si="61"/>
        <v>6.4861334808337006</v>
      </c>
      <c r="AJ85" s="5">
        <f t="shared" si="62"/>
        <v>-0.95234969704992523</v>
      </c>
      <c r="AK85" s="5">
        <f t="shared" si="63"/>
        <v>6.216565914957414</v>
      </c>
      <c r="AL85" s="5">
        <f t="shared" si="64"/>
        <v>-0.68278213117363862</v>
      </c>
      <c r="AM85" s="4">
        <f t="shared" si="65"/>
        <v>0.90696994547108434</v>
      </c>
      <c r="AN85" s="4">
        <f t="shared" si="66"/>
        <v>0.46619143865001583</v>
      </c>
      <c r="AP85" s="4">
        <f t="shared" si="67"/>
        <v>4.7929767271765895</v>
      </c>
      <c r="AQ85" s="4">
        <f t="shared" si="68"/>
        <v>-2.7658881138635865</v>
      </c>
      <c r="AR85" s="4">
        <f t="shared" si="69"/>
        <v>2.7688990837960872</v>
      </c>
      <c r="AS85" s="4">
        <f t="shared" si="70"/>
        <v>-4.7912379224394055</v>
      </c>
    </row>
    <row r="86" spans="1:45" ht="16" x14ac:dyDescent="0.2">
      <c r="A86" s="12">
        <v>11.166700000000001</v>
      </c>
      <c r="B86" s="10">
        <v>151</v>
      </c>
      <c r="C86" s="5"/>
      <c r="E86" s="2">
        <v>1</v>
      </c>
      <c r="F86" s="2">
        <f t="shared" si="40"/>
        <v>0.49981860909867554</v>
      </c>
      <c r="G86" s="2">
        <f t="shared" si="41"/>
        <v>0.86613010454473027</v>
      </c>
      <c r="H86" s="2">
        <f t="shared" si="42"/>
        <v>-0.50036271599733073</v>
      </c>
      <c r="I86" s="2">
        <f t="shared" si="43"/>
        <v>0.86581588830407508</v>
      </c>
      <c r="J86" s="2">
        <f t="shared" si="44"/>
        <v>0.24981864200133461</v>
      </c>
      <c r="K86" s="2">
        <f t="shared" si="45"/>
        <v>0.43290794415203754</v>
      </c>
      <c r="L86" s="2">
        <f t="shared" si="46"/>
        <v>0.75018135799866537</v>
      </c>
      <c r="M86" s="2">
        <f t="shared" si="47"/>
        <v>-0.25009059675462147</v>
      </c>
      <c r="N86" s="2">
        <f t="shared" si="48"/>
        <v>0.432750893027677</v>
      </c>
      <c r="O86" s="2">
        <f t="shared" si="49"/>
        <v>0.74990920585329701</v>
      </c>
      <c r="P86" s="2">
        <f t="shared" si="50"/>
        <v>-0.43337921151705328</v>
      </c>
      <c r="Q86" s="2">
        <f t="shared" si="51"/>
        <v>-0.43322198942546852</v>
      </c>
      <c r="R86" s="2">
        <f t="shared" si="52"/>
        <v>0.25036284756022548</v>
      </c>
      <c r="S86" s="2">
        <f t="shared" si="52"/>
        <v>0.74963715243977458</v>
      </c>
      <c r="T86" s="5">
        <f t="shared" si="53"/>
        <v>151</v>
      </c>
      <c r="U86" s="2">
        <f t="shared" si="54"/>
        <v>75.472609973900006</v>
      </c>
      <c r="V86" s="2">
        <f t="shared" si="55"/>
        <v>130.78564578625426</v>
      </c>
      <c r="W86" s="2">
        <f t="shared" si="56"/>
        <v>-75.554770115596938</v>
      </c>
      <c r="X86" s="2">
        <f t="shared" si="57"/>
        <v>130.73819913391534</v>
      </c>
      <c r="Z86" s="2">
        <f t="shared" si="37"/>
        <v>143.69183080751139</v>
      </c>
      <c r="AA86" s="5">
        <f t="shared" si="58"/>
        <v>8.5337837837837753</v>
      </c>
      <c r="AB86" s="5">
        <f t="shared" si="59"/>
        <v>7.3081691924886059</v>
      </c>
      <c r="AC86" s="5">
        <f t="shared" si="60"/>
        <v>1.2256145912951695</v>
      </c>
      <c r="AD86" s="5">
        <f t="shared" si="71"/>
        <v>72.825465668370924</v>
      </c>
      <c r="AE86" s="5">
        <f t="shared" si="71"/>
        <v>53.409336946039559</v>
      </c>
      <c r="AF86" s="5">
        <f t="shared" si="71"/>
        <v>1.5021311263956254</v>
      </c>
      <c r="AG86" s="2">
        <f t="shared" si="38"/>
        <v>143.00263704706299</v>
      </c>
      <c r="AH86" s="2">
        <f t="shared" si="39"/>
        <v>143.16182160593942</v>
      </c>
      <c r="AI86" s="5">
        <f t="shared" si="61"/>
        <v>7.99736295293701</v>
      </c>
      <c r="AJ86" s="5">
        <f t="shared" si="62"/>
        <v>0.53642083084676528</v>
      </c>
      <c r="AK86" s="5">
        <f t="shared" si="63"/>
        <v>7.8381783940605771</v>
      </c>
      <c r="AL86" s="5">
        <f t="shared" si="64"/>
        <v>0.69560538972319819</v>
      </c>
      <c r="AM86" s="4">
        <f t="shared" si="65"/>
        <v>0.28774730776633395</v>
      </c>
      <c r="AN86" s="4">
        <f t="shared" si="66"/>
        <v>0.48386685821196246</v>
      </c>
      <c r="AP86" s="4">
        <f t="shared" si="67"/>
        <v>4.2653439411596388</v>
      </c>
      <c r="AQ86" s="4">
        <f t="shared" si="68"/>
        <v>7.3913670408107652</v>
      </c>
      <c r="AR86" s="4">
        <f t="shared" si="69"/>
        <v>-4.2699872317880274</v>
      </c>
      <c r="AS86" s="4">
        <f t="shared" si="70"/>
        <v>7.3886855873516604</v>
      </c>
    </row>
    <row r="87" spans="1:45" ht="16" x14ac:dyDescent="0.2">
      <c r="A87" s="12">
        <v>11.416700000000001</v>
      </c>
      <c r="B87" s="10">
        <v>150</v>
      </c>
      <c r="C87" s="5"/>
      <c r="E87" s="2">
        <v>1</v>
      </c>
      <c r="F87" s="2">
        <f t="shared" si="40"/>
        <v>-0.8661301045447275</v>
      </c>
      <c r="G87" s="2">
        <f t="shared" si="41"/>
        <v>0.49981860909868026</v>
      </c>
      <c r="H87" s="2">
        <f t="shared" si="42"/>
        <v>0.50036271599732141</v>
      </c>
      <c r="I87" s="2">
        <f t="shared" si="43"/>
        <v>-0.86581588830408041</v>
      </c>
      <c r="J87" s="2">
        <f t="shared" si="44"/>
        <v>0.75018135799866059</v>
      </c>
      <c r="K87" s="2">
        <f t="shared" si="45"/>
        <v>-0.4329079441520402</v>
      </c>
      <c r="L87" s="2">
        <f t="shared" si="46"/>
        <v>0.24981864200133932</v>
      </c>
      <c r="M87" s="2">
        <f t="shared" si="47"/>
        <v>-0.43337921151704378</v>
      </c>
      <c r="N87" s="2">
        <f t="shared" si="48"/>
        <v>0.74990920585329923</v>
      </c>
      <c r="O87" s="2">
        <f t="shared" si="49"/>
        <v>-0.43275089302768377</v>
      </c>
      <c r="P87" s="2">
        <f t="shared" si="50"/>
        <v>0.25009059675461914</v>
      </c>
      <c r="Q87" s="2">
        <f t="shared" si="51"/>
        <v>-0.43322198942546314</v>
      </c>
      <c r="R87" s="2">
        <f t="shared" si="52"/>
        <v>0.2503628475602161</v>
      </c>
      <c r="S87" s="2">
        <f t="shared" si="52"/>
        <v>0.74963715243978379</v>
      </c>
      <c r="T87" s="5">
        <f t="shared" si="53"/>
        <v>150</v>
      </c>
      <c r="U87" s="2">
        <f t="shared" si="54"/>
        <v>-129.91951568170913</v>
      </c>
      <c r="V87" s="2">
        <f t="shared" si="55"/>
        <v>74.972791364802035</v>
      </c>
      <c r="W87" s="2">
        <f t="shared" si="56"/>
        <v>75.054407399598205</v>
      </c>
      <c r="X87" s="2">
        <f t="shared" si="57"/>
        <v>-129.87238324561207</v>
      </c>
      <c r="Z87" s="2">
        <f t="shared" si="37"/>
        <v>142.74219541136733</v>
      </c>
      <c r="AA87" s="5">
        <f t="shared" si="58"/>
        <v>7.5337837837837753</v>
      </c>
      <c r="AB87" s="5">
        <f t="shared" si="59"/>
        <v>7.2578045886326663</v>
      </c>
      <c r="AC87" s="5">
        <f t="shared" si="60"/>
        <v>0.27597919515110902</v>
      </c>
      <c r="AD87" s="5">
        <f t="shared" si="71"/>
        <v>56.757898100803381</v>
      </c>
      <c r="AE87" s="5">
        <f t="shared" si="71"/>
        <v>52.675727446777387</v>
      </c>
      <c r="AF87" s="5">
        <f t="shared" si="71"/>
        <v>7.6164516156253914E-2</v>
      </c>
      <c r="AG87" s="2">
        <f t="shared" si="38"/>
        <v>143.43138917181574</v>
      </c>
      <c r="AH87" s="2">
        <f t="shared" si="39"/>
        <v>141.78343408504261</v>
      </c>
      <c r="AI87" s="5">
        <f t="shared" si="61"/>
        <v>6.5686108281842621</v>
      </c>
      <c r="AJ87" s="5">
        <f t="shared" si="62"/>
        <v>0.96517295559951322</v>
      </c>
      <c r="AK87" s="5">
        <f t="shared" si="63"/>
        <v>8.2165659149573855</v>
      </c>
      <c r="AL87" s="5">
        <f t="shared" si="64"/>
        <v>-0.6827821311736102</v>
      </c>
      <c r="AM87" s="4">
        <f t="shared" si="65"/>
        <v>0.93155883422069996</v>
      </c>
      <c r="AN87" s="4">
        <f t="shared" si="66"/>
        <v>0.46619143864997703</v>
      </c>
      <c r="AP87" s="4">
        <f t="shared" si="67"/>
        <v>-6.5252369362660136</v>
      </c>
      <c r="AQ87" s="4">
        <f t="shared" si="68"/>
        <v>3.7655253320609989</v>
      </c>
      <c r="AR87" s="4">
        <f t="shared" si="69"/>
        <v>3.7696245157906265</v>
      </c>
      <c r="AS87" s="4">
        <f t="shared" si="70"/>
        <v>-6.5228696990476251</v>
      </c>
    </row>
    <row r="88" spans="1:45" ht="16" x14ac:dyDescent="0.2">
      <c r="A88" s="12">
        <v>11.666700000000001</v>
      </c>
      <c r="B88" s="10">
        <v>138</v>
      </c>
      <c r="C88" s="5"/>
      <c r="E88" s="2">
        <v>1</v>
      </c>
      <c r="F88" s="2">
        <f t="shared" si="40"/>
        <v>-0.49981860909867259</v>
      </c>
      <c r="G88" s="2">
        <f t="shared" si="41"/>
        <v>-0.86613010454473194</v>
      </c>
      <c r="H88" s="2">
        <f t="shared" si="42"/>
        <v>-0.50036271599733662</v>
      </c>
      <c r="I88" s="2">
        <f t="shared" si="43"/>
        <v>0.86581588830407163</v>
      </c>
      <c r="J88" s="2">
        <f t="shared" si="44"/>
        <v>0.24981864200133169</v>
      </c>
      <c r="K88" s="2">
        <f t="shared" si="45"/>
        <v>0.43290794415203582</v>
      </c>
      <c r="L88" s="2">
        <f t="shared" si="46"/>
        <v>0.75018135799866825</v>
      </c>
      <c r="M88" s="2">
        <f t="shared" si="47"/>
        <v>0.25009059675462292</v>
      </c>
      <c r="N88" s="2">
        <f t="shared" si="48"/>
        <v>-0.43275089302767278</v>
      </c>
      <c r="O88" s="2">
        <f t="shared" si="49"/>
        <v>-0.74990920585329557</v>
      </c>
      <c r="P88" s="2">
        <f t="shared" si="50"/>
        <v>0.43337921151705916</v>
      </c>
      <c r="Q88" s="2">
        <f t="shared" si="51"/>
        <v>-0.43322198942547191</v>
      </c>
      <c r="R88" s="2">
        <f t="shared" si="52"/>
        <v>0.25036284756023136</v>
      </c>
      <c r="S88" s="2">
        <f t="shared" si="52"/>
        <v>0.74963715243976869</v>
      </c>
      <c r="T88" s="5">
        <f t="shared" si="53"/>
        <v>138</v>
      </c>
      <c r="U88" s="2">
        <f t="shared" si="54"/>
        <v>-68.974968055616813</v>
      </c>
      <c r="V88" s="2">
        <f t="shared" si="55"/>
        <v>-119.52595442717301</v>
      </c>
      <c r="W88" s="2">
        <f t="shared" si="56"/>
        <v>-69.050054807632449</v>
      </c>
      <c r="X88" s="2">
        <f t="shared" si="57"/>
        <v>119.48259258596188</v>
      </c>
      <c r="Z88" s="2">
        <f t="shared" si="37"/>
        <v>142.63181240436745</v>
      </c>
      <c r="AA88" s="5">
        <f t="shared" si="58"/>
        <v>-4.4662162162162247</v>
      </c>
      <c r="AB88" s="5">
        <f t="shared" si="59"/>
        <v>-4.6318124043674516</v>
      </c>
      <c r="AC88" s="5">
        <f t="shared" si="60"/>
        <v>0.1655961881512269</v>
      </c>
      <c r="AD88" s="5">
        <f t="shared" si="71"/>
        <v>19.947087289992769</v>
      </c>
      <c r="AE88" s="5">
        <f t="shared" si="71"/>
        <v>21.453686149252192</v>
      </c>
      <c r="AF88" s="5">
        <f t="shared" si="71"/>
        <v>2.742209753021654E-2</v>
      </c>
      <c r="AG88" s="2">
        <f t="shared" si="38"/>
        <v>141.94261864391905</v>
      </c>
      <c r="AH88" s="2">
        <f t="shared" si="39"/>
        <v>143.16182160593942</v>
      </c>
      <c r="AI88" s="5">
        <f t="shared" si="61"/>
        <v>-3.9426186439190474</v>
      </c>
      <c r="AJ88" s="5">
        <f t="shared" si="62"/>
        <v>-0.52359757229717729</v>
      </c>
      <c r="AK88" s="5">
        <f t="shared" si="63"/>
        <v>-5.1618216059394229</v>
      </c>
      <c r="AL88" s="5">
        <f t="shared" si="64"/>
        <v>0.69560538972319819</v>
      </c>
      <c r="AM88" s="4">
        <f t="shared" si="65"/>
        <v>0.27415441771549781</v>
      </c>
      <c r="AN88" s="4">
        <f t="shared" si="66"/>
        <v>0.48386685821196246</v>
      </c>
      <c r="AP88" s="4">
        <f t="shared" si="67"/>
        <v>2.2322979771231299</v>
      </c>
      <c r="AQ88" s="4">
        <f t="shared" si="68"/>
        <v>3.8683243182707359</v>
      </c>
      <c r="AR88" s="4">
        <f t="shared" si="69"/>
        <v>2.2347280761772983</v>
      </c>
      <c r="AS88" s="4">
        <f t="shared" si="70"/>
        <v>-3.8669209606013002</v>
      </c>
    </row>
    <row r="89" spans="1:45" ht="17" thickBot="1" x14ac:dyDescent="0.25">
      <c r="A89" s="13">
        <v>11.916700000000001</v>
      </c>
      <c r="B89" s="14">
        <v>138</v>
      </c>
      <c r="C89" s="5"/>
      <c r="E89" s="2">
        <v>1</v>
      </c>
      <c r="F89" s="2">
        <f t="shared" si="40"/>
        <v>0.86613010454472927</v>
      </c>
      <c r="G89" s="2">
        <f t="shared" si="41"/>
        <v>-0.49981860909867726</v>
      </c>
      <c r="H89" s="2">
        <f t="shared" si="42"/>
        <v>0.50036271599732729</v>
      </c>
      <c r="I89" s="2">
        <f t="shared" si="43"/>
        <v>-0.86581588830407696</v>
      </c>
      <c r="J89" s="2">
        <f t="shared" si="44"/>
        <v>0.7501813579986637</v>
      </c>
      <c r="K89" s="2">
        <f t="shared" si="45"/>
        <v>-0.43290794415203848</v>
      </c>
      <c r="L89" s="2">
        <f t="shared" si="46"/>
        <v>0.24981864200133633</v>
      </c>
      <c r="M89" s="2">
        <f t="shared" si="47"/>
        <v>0.43337921151704978</v>
      </c>
      <c r="N89" s="2">
        <f t="shared" si="48"/>
        <v>-0.74990920585329779</v>
      </c>
      <c r="O89" s="2">
        <f t="shared" si="49"/>
        <v>0.43275089302767944</v>
      </c>
      <c r="P89" s="2">
        <f t="shared" si="50"/>
        <v>-0.25009059675462059</v>
      </c>
      <c r="Q89" s="2">
        <f t="shared" si="51"/>
        <v>-0.43322198942546652</v>
      </c>
      <c r="R89" s="2">
        <f t="shared" si="52"/>
        <v>0.25036284756022198</v>
      </c>
      <c r="S89" s="2">
        <f t="shared" si="52"/>
        <v>0.74963715243977791</v>
      </c>
      <c r="T89" s="5">
        <f t="shared" si="53"/>
        <v>138</v>
      </c>
      <c r="U89" s="2">
        <f t="shared" si="54"/>
        <v>119.52595442717264</v>
      </c>
      <c r="V89" s="2">
        <f t="shared" si="55"/>
        <v>-68.974968055617467</v>
      </c>
      <c r="W89" s="2">
        <f t="shared" si="56"/>
        <v>69.05005480763117</v>
      </c>
      <c r="X89" s="2">
        <f t="shared" si="57"/>
        <v>-119.48259258596262</v>
      </c>
      <c r="Z89" s="2">
        <f t="shared" si="37"/>
        <v>140.8246727587179</v>
      </c>
      <c r="AA89" s="5">
        <f t="shared" si="58"/>
        <v>-4.4662162162162247</v>
      </c>
      <c r="AB89" s="5">
        <f t="shared" si="59"/>
        <v>-2.8246727587178952</v>
      </c>
      <c r="AC89" s="5">
        <f t="shared" si="60"/>
        <v>-1.6415434574983294</v>
      </c>
      <c r="AD89" s="5">
        <f t="shared" si="71"/>
        <v>19.947087289992769</v>
      </c>
      <c r="AE89" s="5">
        <f t="shared" si="71"/>
        <v>7.9787761938429647</v>
      </c>
      <c r="AF89" s="5">
        <f t="shared" si="71"/>
        <v>2.6946649228555697</v>
      </c>
      <c r="AG89" s="2">
        <f t="shared" si="38"/>
        <v>141.5138665191663</v>
      </c>
      <c r="AH89" s="2">
        <f t="shared" si="39"/>
        <v>141.78343408504261</v>
      </c>
      <c r="AI89" s="5">
        <f t="shared" si="61"/>
        <v>-3.5138665191662994</v>
      </c>
      <c r="AJ89" s="5">
        <f t="shared" si="62"/>
        <v>-0.95234969704992523</v>
      </c>
      <c r="AK89" s="5">
        <f t="shared" si="63"/>
        <v>-3.7834340850426145</v>
      </c>
      <c r="AL89" s="5">
        <f t="shared" si="64"/>
        <v>-0.6827821311736102</v>
      </c>
      <c r="AM89" s="4">
        <f t="shared" si="65"/>
        <v>0.90696994547108434</v>
      </c>
      <c r="AN89" s="4">
        <f t="shared" si="66"/>
        <v>0.46619143864997703</v>
      </c>
      <c r="AP89" s="4">
        <f t="shared" si="67"/>
        <v>-3.8683243182707239</v>
      </c>
      <c r="AQ89" s="4">
        <f t="shared" si="68"/>
        <v>2.2322979771231508</v>
      </c>
      <c r="AR89" s="4">
        <f t="shared" si="69"/>
        <v>-2.2347280761772566</v>
      </c>
      <c r="AS89" s="4">
        <f t="shared" si="70"/>
        <v>3.8669209606013242</v>
      </c>
    </row>
    <row r="90" spans="1:45" ht="16" x14ac:dyDescent="0.2">
      <c r="A90" s="12">
        <v>12.166700000000001</v>
      </c>
      <c r="B90" s="10">
        <v>141</v>
      </c>
      <c r="C90" s="5"/>
      <c r="E90" s="2">
        <v>1</v>
      </c>
      <c r="F90" s="2">
        <f t="shared" si="40"/>
        <v>0.4998186090986696</v>
      </c>
      <c r="G90" s="2">
        <f t="shared" si="41"/>
        <v>0.86613010454473371</v>
      </c>
      <c r="H90" s="2">
        <f t="shared" si="42"/>
        <v>-0.50036271599734261</v>
      </c>
      <c r="I90" s="2">
        <f t="shared" si="43"/>
        <v>0.86581588830406819</v>
      </c>
      <c r="J90" s="2">
        <f t="shared" si="44"/>
        <v>0.24981864200132869</v>
      </c>
      <c r="K90" s="2">
        <f t="shared" si="45"/>
        <v>0.4329079441520341</v>
      </c>
      <c r="L90" s="2">
        <f t="shared" si="46"/>
        <v>0.75018135799867136</v>
      </c>
      <c r="M90" s="2">
        <f t="shared" si="47"/>
        <v>-0.25009059675462442</v>
      </c>
      <c r="N90" s="2">
        <f t="shared" si="48"/>
        <v>0.43275089302766845</v>
      </c>
      <c r="O90" s="2">
        <f t="shared" si="49"/>
        <v>0.74990920585329413</v>
      </c>
      <c r="P90" s="2">
        <f t="shared" si="50"/>
        <v>-0.43337921151706527</v>
      </c>
      <c r="Q90" s="2">
        <f t="shared" si="51"/>
        <v>-0.43322198942547541</v>
      </c>
      <c r="R90" s="2">
        <f t="shared" si="52"/>
        <v>0.25036284756023736</v>
      </c>
      <c r="S90" s="2">
        <f t="shared" si="52"/>
        <v>0.7496371524397627</v>
      </c>
      <c r="T90" s="5">
        <f t="shared" si="53"/>
        <v>141</v>
      </c>
      <c r="U90" s="2">
        <f t="shared" si="54"/>
        <v>70.474423882912419</v>
      </c>
      <c r="V90" s="2">
        <f t="shared" si="55"/>
        <v>122.12434474080746</v>
      </c>
      <c r="W90" s="2">
        <f t="shared" si="56"/>
        <v>-70.551142955625309</v>
      </c>
      <c r="X90" s="2">
        <f t="shared" si="57"/>
        <v>122.08004025087361</v>
      </c>
      <c r="Z90" s="2">
        <f t="shared" si="37"/>
        <v>143.69183080751142</v>
      </c>
      <c r="AA90" s="5">
        <f t="shared" si="58"/>
        <v>-1.4662162162162247</v>
      </c>
      <c r="AB90" s="5">
        <f t="shared" si="59"/>
        <v>-2.6918308075114226</v>
      </c>
      <c r="AC90" s="5">
        <f t="shared" si="60"/>
        <v>1.2256145912951979</v>
      </c>
      <c r="AD90" s="5">
        <f t="shared" si="71"/>
        <v>2.1497899926954229</v>
      </c>
      <c r="AE90" s="5">
        <f t="shared" si="71"/>
        <v>7.2459530962675975</v>
      </c>
      <c r="AF90" s="5">
        <f t="shared" si="71"/>
        <v>1.5021311263956949</v>
      </c>
      <c r="AG90" s="2">
        <f t="shared" si="38"/>
        <v>143.00263704706299</v>
      </c>
      <c r="AH90" s="2">
        <f t="shared" si="39"/>
        <v>143.16182160593945</v>
      </c>
      <c r="AI90" s="5">
        <f t="shared" si="61"/>
        <v>-2.00263704706299</v>
      </c>
      <c r="AJ90" s="5">
        <f t="shared" si="62"/>
        <v>0.53642083084676528</v>
      </c>
      <c r="AK90" s="5">
        <f t="shared" si="63"/>
        <v>-2.1618216059394513</v>
      </c>
      <c r="AL90" s="5">
        <f t="shared" si="64"/>
        <v>0.69560538972322661</v>
      </c>
      <c r="AM90" s="4">
        <f t="shared" si="65"/>
        <v>0.28774730776633395</v>
      </c>
      <c r="AN90" s="4">
        <f t="shared" si="66"/>
        <v>0.48386685821200198</v>
      </c>
      <c r="AP90" s="4">
        <f t="shared" si="67"/>
        <v>-0.7328421498271076</v>
      </c>
      <c r="AQ90" s="4">
        <f t="shared" si="68"/>
        <v>-1.2699340046365426</v>
      </c>
      <c r="AR90" s="4">
        <f t="shared" si="69"/>
        <v>0.73363992818529711</v>
      </c>
      <c r="AS90" s="4">
        <f t="shared" si="70"/>
        <v>-1.2694732956890802</v>
      </c>
    </row>
    <row r="91" spans="1:45" ht="16" x14ac:dyDescent="0.2">
      <c r="A91" s="12">
        <v>12.416700000000001</v>
      </c>
      <c r="B91" s="10">
        <v>138</v>
      </c>
      <c r="C91" s="5"/>
      <c r="E91" s="2">
        <v>1</v>
      </c>
      <c r="F91" s="2">
        <f t="shared" si="40"/>
        <v>-0.86613010454473105</v>
      </c>
      <c r="G91" s="2">
        <f t="shared" si="41"/>
        <v>0.49981860909867426</v>
      </c>
      <c r="H91" s="2">
        <f t="shared" si="42"/>
        <v>0.50036271599733328</v>
      </c>
      <c r="I91" s="2">
        <f t="shared" si="43"/>
        <v>-0.86581588830407363</v>
      </c>
      <c r="J91" s="2">
        <f t="shared" si="44"/>
        <v>0.7501813579986667</v>
      </c>
      <c r="K91" s="2">
        <f t="shared" si="45"/>
        <v>-0.43290794415203682</v>
      </c>
      <c r="L91" s="2">
        <f t="shared" si="46"/>
        <v>0.24981864200133336</v>
      </c>
      <c r="M91" s="2">
        <f t="shared" si="47"/>
        <v>-0.43337921151705583</v>
      </c>
      <c r="N91" s="2">
        <f t="shared" si="48"/>
        <v>0.74990920585329646</v>
      </c>
      <c r="O91" s="2">
        <f t="shared" si="49"/>
        <v>-0.43275089302767522</v>
      </c>
      <c r="P91" s="2">
        <f t="shared" si="50"/>
        <v>0.25009059675462209</v>
      </c>
      <c r="Q91" s="2">
        <f t="shared" si="51"/>
        <v>-0.43322198942547002</v>
      </c>
      <c r="R91" s="2">
        <f t="shared" si="52"/>
        <v>0.25036284756022803</v>
      </c>
      <c r="S91" s="2">
        <f t="shared" si="52"/>
        <v>0.74963715243977214</v>
      </c>
      <c r="T91" s="5">
        <f t="shared" si="53"/>
        <v>138</v>
      </c>
      <c r="U91" s="2">
        <f t="shared" si="54"/>
        <v>-119.52595442717289</v>
      </c>
      <c r="V91" s="2">
        <f t="shared" si="55"/>
        <v>68.974968055617055</v>
      </c>
      <c r="W91" s="2">
        <f t="shared" si="56"/>
        <v>69.050054807631994</v>
      </c>
      <c r="X91" s="2">
        <f t="shared" si="57"/>
        <v>-119.48259258596217</v>
      </c>
      <c r="Z91" s="2">
        <f t="shared" si="37"/>
        <v>142.74219541136733</v>
      </c>
      <c r="AA91" s="5">
        <f t="shared" si="58"/>
        <v>-4.4662162162162247</v>
      </c>
      <c r="AB91" s="5">
        <f t="shared" si="59"/>
        <v>-4.7421954113673337</v>
      </c>
      <c r="AC91" s="5">
        <f t="shared" si="60"/>
        <v>0.27597919515110902</v>
      </c>
      <c r="AD91" s="5">
        <f t="shared" si="71"/>
        <v>19.947087289992769</v>
      </c>
      <c r="AE91" s="5">
        <f t="shared" si="71"/>
        <v>22.488417319593395</v>
      </c>
      <c r="AF91" s="5">
        <f t="shared" si="71"/>
        <v>7.6164516156253914E-2</v>
      </c>
      <c r="AG91" s="2">
        <f t="shared" si="38"/>
        <v>143.43138917181574</v>
      </c>
      <c r="AH91" s="2">
        <f t="shared" si="39"/>
        <v>141.78343408504261</v>
      </c>
      <c r="AI91" s="5">
        <f t="shared" si="61"/>
        <v>-5.4313891718157379</v>
      </c>
      <c r="AJ91" s="5">
        <f t="shared" si="62"/>
        <v>0.96517295559951322</v>
      </c>
      <c r="AK91" s="5">
        <f t="shared" si="63"/>
        <v>-3.7834340850426145</v>
      </c>
      <c r="AL91" s="5">
        <f t="shared" si="64"/>
        <v>-0.6827821311736102</v>
      </c>
      <c r="AM91" s="4">
        <f t="shared" si="65"/>
        <v>0.93155883422069996</v>
      </c>
      <c r="AN91" s="4">
        <f t="shared" si="66"/>
        <v>0.46619143864997703</v>
      </c>
      <c r="AP91" s="4">
        <f t="shared" si="67"/>
        <v>3.8683243182707319</v>
      </c>
      <c r="AQ91" s="4">
        <f t="shared" si="68"/>
        <v>-2.232297977123137</v>
      </c>
      <c r="AR91" s="4">
        <f t="shared" si="69"/>
        <v>-2.2347280761772832</v>
      </c>
      <c r="AS91" s="4">
        <f t="shared" si="70"/>
        <v>3.8669209606013091</v>
      </c>
    </row>
    <row r="92" spans="1:45" ht="16" x14ac:dyDescent="0.2">
      <c r="A92" s="12">
        <v>12.666700000000001</v>
      </c>
      <c r="B92" s="10">
        <v>130</v>
      </c>
      <c r="C92" s="5"/>
      <c r="E92" s="2">
        <v>1</v>
      </c>
      <c r="F92" s="2">
        <f t="shared" si="40"/>
        <v>-0.49981860909867898</v>
      </c>
      <c r="G92" s="2">
        <f t="shared" si="41"/>
        <v>-0.86613010454472827</v>
      </c>
      <c r="H92" s="2">
        <f t="shared" si="42"/>
        <v>-0.50036271599732396</v>
      </c>
      <c r="I92" s="2">
        <f t="shared" si="43"/>
        <v>0.86581588830407896</v>
      </c>
      <c r="J92" s="2">
        <f t="shared" si="44"/>
        <v>0.24981864200133805</v>
      </c>
      <c r="K92" s="2">
        <f t="shared" si="45"/>
        <v>0.43290794415203948</v>
      </c>
      <c r="L92" s="2">
        <f t="shared" si="46"/>
        <v>0.75018135799866192</v>
      </c>
      <c r="M92" s="2">
        <f t="shared" si="47"/>
        <v>0.25009059675461981</v>
      </c>
      <c r="N92" s="2">
        <f t="shared" si="48"/>
        <v>-0.43275089302768194</v>
      </c>
      <c r="O92" s="2">
        <f t="shared" si="49"/>
        <v>-0.74990920585329868</v>
      </c>
      <c r="P92" s="2">
        <f t="shared" si="50"/>
        <v>0.43337921151704639</v>
      </c>
      <c r="Q92" s="2">
        <f t="shared" si="51"/>
        <v>-0.43322198942546464</v>
      </c>
      <c r="R92" s="2">
        <f t="shared" si="52"/>
        <v>0.25036284756021865</v>
      </c>
      <c r="S92" s="2">
        <f t="shared" si="52"/>
        <v>0.74963715243978135</v>
      </c>
      <c r="T92" s="5">
        <f t="shared" si="53"/>
        <v>130</v>
      </c>
      <c r="U92" s="2">
        <f t="shared" si="54"/>
        <v>-64.976419182828266</v>
      </c>
      <c r="V92" s="2">
        <f t="shared" si="55"/>
        <v>-112.59691359081468</v>
      </c>
      <c r="W92" s="2">
        <f t="shared" si="56"/>
        <v>-65.047153079652119</v>
      </c>
      <c r="X92" s="2">
        <f t="shared" si="57"/>
        <v>112.55606547953026</v>
      </c>
      <c r="Z92" s="2">
        <f t="shared" si="37"/>
        <v>142.63181240436745</v>
      </c>
      <c r="AA92" s="5">
        <f t="shared" si="58"/>
        <v>-12.466216216216225</v>
      </c>
      <c r="AB92" s="5">
        <f t="shared" si="59"/>
        <v>-12.631812404367452</v>
      </c>
      <c r="AC92" s="5">
        <f t="shared" si="60"/>
        <v>0.1655961881512269</v>
      </c>
      <c r="AD92" s="5">
        <f t="shared" si="71"/>
        <v>155.40654674945236</v>
      </c>
      <c r="AE92" s="5">
        <f t="shared" si="71"/>
        <v>159.56268461913143</v>
      </c>
      <c r="AF92" s="5">
        <f t="shared" si="71"/>
        <v>2.742209753021654E-2</v>
      </c>
      <c r="AG92" s="2">
        <f t="shared" si="38"/>
        <v>141.94261864391905</v>
      </c>
      <c r="AH92" s="2">
        <f t="shared" si="39"/>
        <v>143.16182160593942</v>
      </c>
      <c r="AI92" s="5">
        <f t="shared" si="61"/>
        <v>-11.942618643919047</v>
      </c>
      <c r="AJ92" s="5">
        <f t="shared" si="62"/>
        <v>-0.52359757229717729</v>
      </c>
      <c r="AK92" s="5">
        <f t="shared" si="63"/>
        <v>-13.161821605939423</v>
      </c>
      <c r="AL92" s="5">
        <f t="shared" si="64"/>
        <v>0.69560538972319819</v>
      </c>
      <c r="AM92" s="4">
        <f t="shared" si="65"/>
        <v>0.27415441771549781</v>
      </c>
      <c r="AN92" s="4">
        <f t="shared" si="66"/>
        <v>0.48386685821196246</v>
      </c>
      <c r="AP92" s="4">
        <f t="shared" si="67"/>
        <v>6.2308468499125897</v>
      </c>
      <c r="AQ92" s="4">
        <f t="shared" si="68"/>
        <v>10.797365154628546</v>
      </c>
      <c r="AR92" s="4">
        <f t="shared" si="69"/>
        <v>6.2376298041558336</v>
      </c>
      <c r="AS92" s="4">
        <f t="shared" si="70"/>
        <v>-10.793448067033964</v>
      </c>
    </row>
    <row r="93" spans="1:45" ht="16" x14ac:dyDescent="0.2">
      <c r="A93" s="12">
        <v>12.916700000000001</v>
      </c>
      <c r="B93" s="10">
        <v>132</v>
      </c>
      <c r="C93" s="5"/>
      <c r="E93" s="2">
        <v>1</v>
      </c>
      <c r="F93" s="2">
        <f t="shared" si="40"/>
        <v>0.86613010454473272</v>
      </c>
      <c r="G93" s="2">
        <f t="shared" si="41"/>
        <v>-0.49981860909867132</v>
      </c>
      <c r="H93" s="2">
        <f t="shared" si="42"/>
        <v>0.50036271599733917</v>
      </c>
      <c r="I93" s="2">
        <f t="shared" si="43"/>
        <v>-0.86581588830407019</v>
      </c>
      <c r="J93" s="2">
        <f t="shared" si="44"/>
        <v>0.75018135799866958</v>
      </c>
      <c r="K93" s="2">
        <f t="shared" si="45"/>
        <v>-0.4329079441520351</v>
      </c>
      <c r="L93" s="2">
        <f t="shared" si="46"/>
        <v>0.24981864200133042</v>
      </c>
      <c r="M93" s="2">
        <f t="shared" si="47"/>
        <v>0.43337921151706177</v>
      </c>
      <c r="N93" s="2">
        <f t="shared" si="48"/>
        <v>-0.7499092058532949</v>
      </c>
      <c r="O93" s="2">
        <f t="shared" si="49"/>
        <v>0.43275089302767095</v>
      </c>
      <c r="P93" s="2">
        <f t="shared" si="50"/>
        <v>-0.25009059675462358</v>
      </c>
      <c r="Q93" s="2">
        <f t="shared" si="51"/>
        <v>-0.43322198942547341</v>
      </c>
      <c r="R93" s="2">
        <f t="shared" si="52"/>
        <v>0.25036284756023391</v>
      </c>
      <c r="S93" s="2">
        <f t="shared" si="52"/>
        <v>0.74963715243976614</v>
      </c>
      <c r="T93" s="5">
        <f t="shared" si="53"/>
        <v>132</v>
      </c>
      <c r="U93" s="2">
        <f t="shared" si="54"/>
        <v>114.32917379990472</v>
      </c>
      <c r="V93" s="2">
        <f t="shared" si="55"/>
        <v>-65.976056401024607</v>
      </c>
      <c r="W93" s="2">
        <f t="shared" si="56"/>
        <v>66.047878511648776</v>
      </c>
      <c r="X93" s="2">
        <f t="shared" si="57"/>
        <v>-114.28769725613726</v>
      </c>
      <c r="Z93" s="2">
        <f t="shared" si="37"/>
        <v>140.82467275871787</v>
      </c>
      <c r="AA93" s="5">
        <f t="shared" si="58"/>
        <v>-10.466216216216225</v>
      </c>
      <c r="AB93" s="5">
        <f t="shared" si="59"/>
        <v>-8.8246727587178668</v>
      </c>
      <c r="AC93" s="5">
        <f t="shared" si="60"/>
        <v>-1.6415434574983578</v>
      </c>
      <c r="AD93" s="5">
        <f t="shared" si="71"/>
        <v>109.54168188458746</v>
      </c>
      <c r="AE93" s="5">
        <f t="shared" si="71"/>
        <v>77.874849298457207</v>
      </c>
      <c r="AF93" s="5">
        <f t="shared" si="71"/>
        <v>2.6946649228556629</v>
      </c>
      <c r="AG93" s="2">
        <f t="shared" si="38"/>
        <v>141.5138665191663</v>
      </c>
      <c r="AH93" s="2">
        <f t="shared" si="39"/>
        <v>141.78343408504259</v>
      </c>
      <c r="AI93" s="5">
        <f t="shared" si="61"/>
        <v>-9.5138665191662994</v>
      </c>
      <c r="AJ93" s="5">
        <f t="shared" si="62"/>
        <v>-0.95234969704992523</v>
      </c>
      <c r="AK93" s="5">
        <f t="shared" si="63"/>
        <v>-9.783434085042586</v>
      </c>
      <c r="AL93" s="5">
        <f t="shared" si="64"/>
        <v>-0.68278213117363862</v>
      </c>
      <c r="AM93" s="4">
        <f t="shared" si="65"/>
        <v>0.90696994547108434</v>
      </c>
      <c r="AN93" s="4">
        <f t="shared" si="66"/>
        <v>0.46619143865001583</v>
      </c>
      <c r="AP93" s="4">
        <f t="shared" si="67"/>
        <v>-9.0651049455391348</v>
      </c>
      <c r="AQ93" s="4">
        <f t="shared" si="68"/>
        <v>5.231209631715152</v>
      </c>
      <c r="AR93" s="4">
        <f t="shared" si="69"/>
        <v>-5.2369043721613444</v>
      </c>
      <c r="AS93" s="4">
        <f t="shared" si="70"/>
        <v>9.0618162904257158</v>
      </c>
    </row>
    <row r="94" spans="1:45" ht="16" x14ac:dyDescent="0.2">
      <c r="A94" s="12">
        <v>13.416700000000001</v>
      </c>
      <c r="B94" s="10">
        <v>156</v>
      </c>
      <c r="C94" s="5"/>
      <c r="E94" s="2">
        <v>1</v>
      </c>
      <c r="F94" s="2">
        <f t="shared" si="40"/>
        <v>-0.86613010454472728</v>
      </c>
      <c r="G94" s="2">
        <f t="shared" si="41"/>
        <v>0.49981860909868064</v>
      </c>
      <c r="H94" s="2">
        <f t="shared" si="42"/>
        <v>0.50036271599732052</v>
      </c>
      <c r="I94" s="2">
        <f t="shared" si="43"/>
        <v>-0.86581588830408096</v>
      </c>
      <c r="J94" s="2">
        <f t="shared" si="44"/>
        <v>0.75018135799866015</v>
      </c>
      <c r="K94" s="2">
        <f t="shared" si="45"/>
        <v>-0.43290794415204042</v>
      </c>
      <c r="L94" s="2">
        <f t="shared" si="46"/>
        <v>0.24981864200133971</v>
      </c>
      <c r="M94" s="2">
        <f t="shared" si="47"/>
        <v>-0.43337921151704289</v>
      </c>
      <c r="N94" s="2">
        <f t="shared" si="48"/>
        <v>0.74990920585329957</v>
      </c>
      <c r="O94" s="2">
        <f t="shared" si="49"/>
        <v>-0.43275089302768438</v>
      </c>
      <c r="P94" s="2">
        <f t="shared" si="50"/>
        <v>0.25009059675461892</v>
      </c>
      <c r="Q94" s="2">
        <f t="shared" si="51"/>
        <v>-0.43322198942546264</v>
      </c>
      <c r="R94" s="2">
        <f t="shared" si="52"/>
        <v>0.25036284756021521</v>
      </c>
      <c r="S94" s="2">
        <f t="shared" si="52"/>
        <v>0.74963715243978479</v>
      </c>
      <c r="T94" s="5">
        <f t="shared" si="53"/>
        <v>156</v>
      </c>
      <c r="U94" s="2">
        <f t="shared" si="54"/>
        <v>-135.11629630897747</v>
      </c>
      <c r="V94" s="2">
        <f t="shared" si="55"/>
        <v>77.971703019394184</v>
      </c>
      <c r="W94" s="2">
        <f t="shared" si="56"/>
        <v>78.056583695582006</v>
      </c>
      <c r="X94" s="2">
        <f t="shared" si="57"/>
        <v>-135.06727857543663</v>
      </c>
      <c r="Z94" s="2">
        <f t="shared" si="37"/>
        <v>142.74219541136733</v>
      </c>
      <c r="AA94" s="5">
        <f t="shared" si="58"/>
        <v>13.533783783783775</v>
      </c>
      <c r="AB94" s="5">
        <f t="shared" si="59"/>
        <v>13.257804588632666</v>
      </c>
      <c r="AC94" s="5">
        <f t="shared" si="60"/>
        <v>0.27597919515110902</v>
      </c>
      <c r="AD94" s="5">
        <f t="shared" si="71"/>
        <v>183.16330350620868</v>
      </c>
      <c r="AE94" s="5">
        <f t="shared" si="71"/>
        <v>175.76938251036938</v>
      </c>
      <c r="AF94" s="5">
        <f t="shared" si="71"/>
        <v>7.6164516156253914E-2</v>
      </c>
      <c r="AG94" s="2">
        <f t="shared" si="38"/>
        <v>143.43138917181574</v>
      </c>
      <c r="AH94" s="2">
        <f t="shared" si="39"/>
        <v>141.78343408504261</v>
      </c>
      <c r="AI94" s="5">
        <f t="shared" si="61"/>
        <v>12.568610828184262</v>
      </c>
      <c r="AJ94" s="5">
        <f t="shared" si="62"/>
        <v>0.96517295559951322</v>
      </c>
      <c r="AK94" s="5">
        <f t="shared" si="63"/>
        <v>14.216565914957386</v>
      </c>
      <c r="AL94" s="5">
        <f t="shared" si="64"/>
        <v>-0.6827821311736102</v>
      </c>
      <c r="AM94" s="4">
        <f t="shared" si="65"/>
        <v>0.93155883422069996</v>
      </c>
      <c r="AN94" s="4">
        <f t="shared" si="66"/>
        <v>0.46619143864997703</v>
      </c>
      <c r="AP94" s="4">
        <f t="shared" si="67"/>
        <v>-11.722017563534376</v>
      </c>
      <c r="AQ94" s="4">
        <f t="shared" si="68"/>
        <v>6.7644369866530862</v>
      </c>
      <c r="AR94" s="4">
        <f t="shared" si="69"/>
        <v>6.7718008117745434</v>
      </c>
      <c r="AS94" s="4">
        <f t="shared" si="70"/>
        <v>-11.717765028872115</v>
      </c>
    </row>
    <row r="95" spans="1:45" ht="16" x14ac:dyDescent="0.2">
      <c r="A95" s="12">
        <v>13.666700000000001</v>
      </c>
      <c r="B95" s="10">
        <v>136</v>
      </c>
      <c r="C95" s="5"/>
      <c r="E95" s="2">
        <v>1</v>
      </c>
      <c r="F95" s="2">
        <f t="shared" si="40"/>
        <v>-0.49981860909867304</v>
      </c>
      <c r="G95" s="2">
        <f t="shared" si="41"/>
        <v>-0.86613010454473172</v>
      </c>
      <c r="H95" s="2">
        <f t="shared" si="42"/>
        <v>-0.50036271599733584</v>
      </c>
      <c r="I95" s="2">
        <f t="shared" si="43"/>
        <v>0.86581588830407208</v>
      </c>
      <c r="J95" s="2">
        <f t="shared" si="44"/>
        <v>0.24981864200133214</v>
      </c>
      <c r="K95" s="2">
        <f t="shared" si="45"/>
        <v>0.43290794415203609</v>
      </c>
      <c r="L95" s="2">
        <f t="shared" si="46"/>
        <v>0.75018135799866792</v>
      </c>
      <c r="M95" s="2">
        <f t="shared" si="47"/>
        <v>0.25009059675462275</v>
      </c>
      <c r="N95" s="2">
        <f t="shared" si="48"/>
        <v>-0.43275089302767333</v>
      </c>
      <c r="O95" s="2">
        <f t="shared" si="49"/>
        <v>-0.74990920585329568</v>
      </c>
      <c r="P95" s="2">
        <f t="shared" si="50"/>
        <v>0.43337921151705838</v>
      </c>
      <c r="Q95" s="2">
        <f t="shared" si="51"/>
        <v>-0.43322198942547147</v>
      </c>
      <c r="R95" s="2">
        <f t="shared" si="52"/>
        <v>0.25036284756023058</v>
      </c>
      <c r="S95" s="2">
        <f t="shared" si="52"/>
        <v>0.74963715243976947</v>
      </c>
      <c r="T95" s="5">
        <f t="shared" si="53"/>
        <v>136</v>
      </c>
      <c r="U95" s="2">
        <f t="shared" si="54"/>
        <v>-67.975330837419534</v>
      </c>
      <c r="V95" s="2">
        <f t="shared" si="55"/>
        <v>-117.79369421808352</v>
      </c>
      <c r="W95" s="2">
        <f t="shared" si="56"/>
        <v>-68.049329375637669</v>
      </c>
      <c r="X95" s="2">
        <f t="shared" si="57"/>
        <v>117.7509608093538</v>
      </c>
      <c r="Z95" s="2">
        <f t="shared" si="37"/>
        <v>142.63181240436745</v>
      </c>
      <c r="AA95" s="5">
        <f t="shared" si="58"/>
        <v>-6.4662162162162247</v>
      </c>
      <c r="AB95" s="5">
        <f t="shared" si="59"/>
        <v>-6.6318124043674516</v>
      </c>
      <c r="AC95" s="5">
        <f t="shared" si="60"/>
        <v>0.1655961881512269</v>
      </c>
      <c r="AD95" s="5">
        <f t="shared" si="71"/>
        <v>41.811952154857671</v>
      </c>
      <c r="AE95" s="5">
        <f t="shared" si="71"/>
        <v>43.980935766721998</v>
      </c>
      <c r="AF95" s="5">
        <f t="shared" si="71"/>
        <v>2.742209753021654E-2</v>
      </c>
      <c r="AG95" s="2">
        <f t="shared" si="38"/>
        <v>141.94261864391905</v>
      </c>
      <c r="AH95" s="2">
        <f t="shared" si="39"/>
        <v>143.16182160593942</v>
      </c>
      <c r="AI95" s="5">
        <f t="shared" si="61"/>
        <v>-5.9426186439190474</v>
      </c>
      <c r="AJ95" s="5">
        <f t="shared" si="62"/>
        <v>-0.52359757229717729</v>
      </c>
      <c r="AK95" s="5">
        <f t="shared" si="63"/>
        <v>-7.1618216059394229</v>
      </c>
      <c r="AL95" s="5">
        <f t="shared" si="64"/>
        <v>0.69560538972319819</v>
      </c>
      <c r="AM95" s="4">
        <f t="shared" si="65"/>
        <v>0.27415441771549781</v>
      </c>
      <c r="AN95" s="4">
        <f t="shared" si="66"/>
        <v>0.48386685821196246</v>
      </c>
      <c r="AP95" s="4">
        <f t="shared" si="67"/>
        <v>3.231935195320478</v>
      </c>
      <c r="AQ95" s="4">
        <f t="shared" si="68"/>
        <v>5.6005845273601986</v>
      </c>
      <c r="AR95" s="4">
        <f t="shared" si="69"/>
        <v>3.2354535081719664</v>
      </c>
      <c r="AS95" s="4">
        <f t="shared" si="70"/>
        <v>-5.5985527372094461</v>
      </c>
    </row>
    <row r="96" spans="1:45" ht="17" thickBot="1" x14ac:dyDescent="0.25">
      <c r="A96" s="13">
        <v>13.916700000000001</v>
      </c>
      <c r="B96" s="14">
        <v>138</v>
      </c>
      <c r="C96" s="5"/>
      <c r="E96" s="2">
        <v>1</v>
      </c>
      <c r="F96" s="2">
        <f t="shared" si="40"/>
        <v>0.86613010454472905</v>
      </c>
      <c r="G96" s="2">
        <f t="shared" si="41"/>
        <v>-0.4998186090986777</v>
      </c>
      <c r="H96" s="2">
        <f t="shared" si="42"/>
        <v>0.50036271599732651</v>
      </c>
      <c r="I96" s="2">
        <f t="shared" si="43"/>
        <v>-0.86581588830407752</v>
      </c>
      <c r="J96" s="2">
        <f t="shared" si="44"/>
        <v>0.75018135799866326</v>
      </c>
      <c r="K96" s="2">
        <f t="shared" si="45"/>
        <v>-0.43290794415203876</v>
      </c>
      <c r="L96" s="2">
        <f t="shared" si="46"/>
        <v>0.24981864200133677</v>
      </c>
      <c r="M96" s="2">
        <f t="shared" si="47"/>
        <v>0.433379211517049</v>
      </c>
      <c r="N96" s="2">
        <f t="shared" si="48"/>
        <v>-0.74990920585329812</v>
      </c>
      <c r="O96" s="2">
        <f t="shared" si="49"/>
        <v>0.43275089302768011</v>
      </c>
      <c r="P96" s="2">
        <f t="shared" si="50"/>
        <v>-0.25009059675462042</v>
      </c>
      <c r="Q96" s="2">
        <f t="shared" si="51"/>
        <v>-0.43322198942546614</v>
      </c>
      <c r="R96" s="2">
        <f t="shared" si="52"/>
        <v>0.2503628475602212</v>
      </c>
      <c r="S96" s="2">
        <f t="shared" si="52"/>
        <v>0.7496371524397788</v>
      </c>
      <c r="T96" s="5">
        <f t="shared" si="53"/>
        <v>138</v>
      </c>
      <c r="U96" s="2">
        <f t="shared" si="54"/>
        <v>119.52595442717261</v>
      </c>
      <c r="V96" s="2">
        <f t="shared" si="55"/>
        <v>-68.974968055617524</v>
      </c>
      <c r="W96" s="2">
        <f t="shared" si="56"/>
        <v>69.050054807631057</v>
      </c>
      <c r="X96" s="2">
        <f t="shared" si="57"/>
        <v>-119.48259258596269</v>
      </c>
      <c r="Z96" s="2">
        <f t="shared" si="37"/>
        <v>140.8246727587179</v>
      </c>
      <c r="AA96" s="5">
        <f t="shared" si="58"/>
        <v>-4.4662162162162247</v>
      </c>
      <c r="AB96" s="5">
        <f t="shared" si="59"/>
        <v>-2.8246727587178952</v>
      </c>
      <c r="AC96" s="5">
        <f t="shared" si="60"/>
        <v>-1.6415434574983294</v>
      </c>
      <c r="AD96" s="5">
        <f t="shared" si="71"/>
        <v>19.947087289992769</v>
      </c>
      <c r="AE96" s="5">
        <f t="shared" si="71"/>
        <v>7.9787761938429647</v>
      </c>
      <c r="AF96" s="5">
        <f t="shared" si="71"/>
        <v>2.6946649228555697</v>
      </c>
      <c r="AG96" s="2">
        <f t="shared" si="38"/>
        <v>141.5138665191663</v>
      </c>
      <c r="AH96" s="2">
        <f t="shared" si="39"/>
        <v>141.78343408504261</v>
      </c>
      <c r="AI96" s="5">
        <f t="shared" si="61"/>
        <v>-3.5138665191662994</v>
      </c>
      <c r="AJ96" s="5">
        <f t="shared" si="62"/>
        <v>-0.95234969704992523</v>
      </c>
      <c r="AK96" s="5">
        <f t="shared" si="63"/>
        <v>-3.7834340850426145</v>
      </c>
      <c r="AL96" s="5">
        <f t="shared" si="64"/>
        <v>-0.6827821311736102</v>
      </c>
      <c r="AM96" s="4">
        <f t="shared" si="65"/>
        <v>0.90696994547108434</v>
      </c>
      <c r="AN96" s="4">
        <f t="shared" si="66"/>
        <v>0.46619143864997703</v>
      </c>
      <c r="AP96" s="4">
        <f t="shared" si="67"/>
        <v>-3.868324318270723</v>
      </c>
      <c r="AQ96" s="4">
        <f t="shared" si="68"/>
        <v>2.2322979771231526</v>
      </c>
      <c r="AR96" s="4">
        <f t="shared" si="69"/>
        <v>-2.234728076177253</v>
      </c>
      <c r="AS96" s="4">
        <f t="shared" si="70"/>
        <v>3.8669209606013264</v>
      </c>
    </row>
    <row r="97" spans="1:45" ht="16" x14ac:dyDescent="0.2">
      <c r="A97" s="12">
        <v>14.166700000000001</v>
      </c>
      <c r="B97" s="10">
        <v>154</v>
      </c>
      <c r="C97" s="5"/>
      <c r="E97" s="2">
        <v>1</v>
      </c>
      <c r="F97" s="2">
        <f t="shared" si="40"/>
        <v>0.49981860909867004</v>
      </c>
      <c r="G97" s="2">
        <f t="shared" si="41"/>
        <v>0.86613010454473338</v>
      </c>
      <c r="H97" s="2">
        <f t="shared" si="42"/>
        <v>-0.50036271599734172</v>
      </c>
      <c r="I97" s="2">
        <f t="shared" si="43"/>
        <v>0.86581588830406864</v>
      </c>
      <c r="J97" s="2">
        <f t="shared" si="44"/>
        <v>0.24981864200132914</v>
      </c>
      <c r="K97" s="2">
        <f t="shared" si="45"/>
        <v>0.43290794415203432</v>
      </c>
      <c r="L97" s="2">
        <f t="shared" si="46"/>
        <v>0.75018135799867081</v>
      </c>
      <c r="M97" s="2">
        <f t="shared" si="47"/>
        <v>-0.25009059675462419</v>
      </c>
      <c r="N97" s="2">
        <f t="shared" si="48"/>
        <v>0.43275089302766906</v>
      </c>
      <c r="O97" s="2">
        <f t="shared" si="49"/>
        <v>0.74990920585329413</v>
      </c>
      <c r="P97" s="2">
        <f t="shared" si="50"/>
        <v>-0.43337921151706432</v>
      </c>
      <c r="Q97" s="2">
        <f t="shared" si="51"/>
        <v>-0.43322198942547485</v>
      </c>
      <c r="R97" s="2">
        <f t="shared" si="52"/>
        <v>0.25036284756023647</v>
      </c>
      <c r="S97" s="2">
        <f t="shared" si="52"/>
        <v>0.74963715243976348</v>
      </c>
      <c r="T97" s="5">
        <f t="shared" si="53"/>
        <v>154</v>
      </c>
      <c r="U97" s="2">
        <f t="shared" si="54"/>
        <v>76.972065801195185</v>
      </c>
      <c r="V97" s="2">
        <f t="shared" si="55"/>
        <v>133.38403609988893</v>
      </c>
      <c r="W97" s="2">
        <f t="shared" si="56"/>
        <v>-77.055858263590622</v>
      </c>
      <c r="X97" s="2">
        <f t="shared" si="57"/>
        <v>133.33564679882656</v>
      </c>
      <c r="Z97" s="2">
        <f t="shared" si="37"/>
        <v>143.69183080751142</v>
      </c>
      <c r="AA97" s="5">
        <f t="shared" si="58"/>
        <v>11.533783783783775</v>
      </c>
      <c r="AB97" s="5">
        <f t="shared" si="59"/>
        <v>10.308169192488577</v>
      </c>
      <c r="AC97" s="5">
        <f t="shared" si="60"/>
        <v>1.2256145912951979</v>
      </c>
      <c r="AD97" s="5">
        <f t="shared" si="71"/>
        <v>133.02816837107358</v>
      </c>
      <c r="AE97" s="5">
        <f t="shared" si="71"/>
        <v>106.25835210097061</v>
      </c>
      <c r="AF97" s="5">
        <f t="shared" si="71"/>
        <v>1.5021311263956949</v>
      </c>
      <c r="AG97" s="2">
        <f t="shared" si="38"/>
        <v>143.00263704706299</v>
      </c>
      <c r="AH97" s="2">
        <f t="shared" si="39"/>
        <v>143.16182160593945</v>
      </c>
      <c r="AI97" s="5">
        <f t="shared" si="61"/>
        <v>10.99736295293701</v>
      </c>
      <c r="AJ97" s="5">
        <f t="shared" si="62"/>
        <v>0.53642083084676528</v>
      </c>
      <c r="AK97" s="5">
        <f t="shared" si="63"/>
        <v>10.838178394060549</v>
      </c>
      <c r="AL97" s="5">
        <f t="shared" si="64"/>
        <v>0.69560538972322661</v>
      </c>
      <c r="AM97" s="4">
        <f t="shared" si="65"/>
        <v>0.28774730776633395</v>
      </c>
      <c r="AN97" s="4">
        <f t="shared" si="66"/>
        <v>0.48386685821200198</v>
      </c>
      <c r="AP97" s="4">
        <f t="shared" si="67"/>
        <v>5.7647997684556023</v>
      </c>
      <c r="AQ97" s="4">
        <f t="shared" si="68"/>
        <v>9.9897573544449916</v>
      </c>
      <c r="AR97" s="4">
        <f t="shared" si="69"/>
        <v>-5.7710753797801466</v>
      </c>
      <c r="AS97" s="4">
        <f t="shared" si="70"/>
        <v>9.9861332522638122</v>
      </c>
    </row>
    <row r="98" spans="1:45" ht="16" x14ac:dyDescent="0.2">
      <c r="A98" s="12">
        <v>14.416700000000001</v>
      </c>
      <c r="B98" s="10">
        <v>145</v>
      </c>
      <c r="C98" s="5"/>
      <c r="E98" s="2">
        <v>1</v>
      </c>
      <c r="F98" s="2">
        <f t="shared" si="40"/>
        <v>-0.86613010454473072</v>
      </c>
      <c r="G98" s="2">
        <f t="shared" si="41"/>
        <v>0.4998186090986747</v>
      </c>
      <c r="H98" s="2">
        <f t="shared" si="42"/>
        <v>0.5003627159973324</v>
      </c>
      <c r="I98" s="2">
        <f t="shared" si="43"/>
        <v>-0.86581588830407408</v>
      </c>
      <c r="J98" s="2">
        <f t="shared" si="44"/>
        <v>0.75018135799866614</v>
      </c>
      <c r="K98" s="2">
        <f t="shared" si="45"/>
        <v>-0.43290794415203704</v>
      </c>
      <c r="L98" s="2">
        <f t="shared" si="46"/>
        <v>0.2498186420013338</v>
      </c>
      <c r="M98" s="2">
        <f t="shared" si="47"/>
        <v>-0.43337921151705494</v>
      </c>
      <c r="N98" s="2">
        <f t="shared" si="48"/>
        <v>0.74990920585329657</v>
      </c>
      <c r="O98" s="2">
        <f t="shared" si="49"/>
        <v>-0.43275089302767578</v>
      </c>
      <c r="P98" s="2">
        <f t="shared" si="50"/>
        <v>0.25009059675462186</v>
      </c>
      <c r="Q98" s="2">
        <f t="shared" si="51"/>
        <v>-0.43322198942546947</v>
      </c>
      <c r="R98" s="2">
        <f t="shared" si="52"/>
        <v>0.25036284756022714</v>
      </c>
      <c r="S98" s="2">
        <f t="shared" si="52"/>
        <v>0.74963715243977291</v>
      </c>
      <c r="T98" s="5">
        <f t="shared" si="53"/>
        <v>145</v>
      </c>
      <c r="U98" s="2">
        <f t="shared" si="54"/>
        <v>-125.58886515898595</v>
      </c>
      <c r="V98" s="2">
        <f t="shared" si="55"/>
        <v>72.473698319307829</v>
      </c>
      <c r="W98" s="2">
        <f t="shared" si="56"/>
        <v>72.552593819613193</v>
      </c>
      <c r="X98" s="2">
        <f t="shared" si="57"/>
        <v>-125.54330380409074</v>
      </c>
      <c r="Z98" s="2">
        <f t="shared" si="37"/>
        <v>142.74219541136733</v>
      </c>
      <c r="AA98" s="5">
        <f t="shared" si="58"/>
        <v>2.5337837837837753</v>
      </c>
      <c r="AB98" s="5">
        <f t="shared" si="59"/>
        <v>2.2578045886326663</v>
      </c>
      <c r="AC98" s="5">
        <f t="shared" si="60"/>
        <v>0.27597919515110902</v>
      </c>
      <c r="AD98" s="5">
        <f t="shared" si="71"/>
        <v>6.4200602629656256</v>
      </c>
      <c r="AE98" s="5">
        <f t="shared" si="71"/>
        <v>5.0976815604507237</v>
      </c>
      <c r="AF98" s="5">
        <f t="shared" si="71"/>
        <v>7.6164516156253914E-2</v>
      </c>
      <c r="AG98" s="2">
        <f t="shared" si="38"/>
        <v>143.43138917181574</v>
      </c>
      <c r="AH98" s="2">
        <f t="shared" si="39"/>
        <v>141.78343408504261</v>
      </c>
      <c r="AI98" s="5">
        <f t="shared" si="61"/>
        <v>1.5686108281842621</v>
      </c>
      <c r="AJ98" s="5">
        <f t="shared" si="62"/>
        <v>0.96517295559951322</v>
      </c>
      <c r="AK98" s="5">
        <f t="shared" si="63"/>
        <v>3.2165659149573855</v>
      </c>
      <c r="AL98" s="5">
        <f t="shared" si="64"/>
        <v>-0.6827821311736102</v>
      </c>
      <c r="AM98" s="4">
        <f t="shared" si="65"/>
        <v>0.93155883422069996</v>
      </c>
      <c r="AN98" s="4">
        <f t="shared" si="66"/>
        <v>0.46619143864997703</v>
      </c>
      <c r="AP98" s="4">
        <f t="shared" si="67"/>
        <v>-2.1945864135423845</v>
      </c>
      <c r="AQ98" s="4">
        <f t="shared" si="68"/>
        <v>1.2664322865675837</v>
      </c>
      <c r="AR98" s="4">
        <f t="shared" si="69"/>
        <v>1.2678109358040475</v>
      </c>
      <c r="AS98" s="4">
        <f t="shared" si="70"/>
        <v>-2.1937902575272075</v>
      </c>
    </row>
    <row r="99" spans="1:45" ht="16" x14ac:dyDescent="0.2">
      <c r="A99" s="12">
        <v>14.666700000000001</v>
      </c>
      <c r="B99" s="10">
        <v>138</v>
      </c>
      <c r="C99" s="5"/>
      <c r="E99" s="2">
        <v>1</v>
      </c>
      <c r="F99" s="2">
        <f t="shared" si="40"/>
        <v>-0.49981860909867937</v>
      </c>
      <c r="G99" s="2">
        <f t="shared" si="41"/>
        <v>-0.86613010454472805</v>
      </c>
      <c r="H99" s="2">
        <f t="shared" si="42"/>
        <v>-0.50036271599732307</v>
      </c>
      <c r="I99" s="2">
        <f t="shared" si="43"/>
        <v>0.86581588830407952</v>
      </c>
      <c r="J99" s="2">
        <f t="shared" si="44"/>
        <v>0.24981864200133844</v>
      </c>
      <c r="K99" s="2">
        <f t="shared" si="45"/>
        <v>0.4329079441520397</v>
      </c>
      <c r="L99" s="2">
        <f t="shared" si="46"/>
        <v>0.75018135799866159</v>
      </c>
      <c r="M99" s="2">
        <f t="shared" si="47"/>
        <v>0.25009059675461953</v>
      </c>
      <c r="N99" s="2">
        <f t="shared" si="48"/>
        <v>-0.43275089302768255</v>
      </c>
      <c r="O99" s="2">
        <f t="shared" si="49"/>
        <v>-0.74990920585329901</v>
      </c>
      <c r="P99" s="2">
        <f t="shared" si="50"/>
        <v>0.4333792115170455</v>
      </c>
      <c r="Q99" s="2">
        <f t="shared" si="51"/>
        <v>-0.43322198942546414</v>
      </c>
      <c r="R99" s="2">
        <f t="shared" si="52"/>
        <v>0.25036284756021776</v>
      </c>
      <c r="S99" s="2">
        <f t="shared" si="52"/>
        <v>0.74963715243978235</v>
      </c>
      <c r="T99" s="5">
        <f t="shared" si="53"/>
        <v>138</v>
      </c>
      <c r="U99" s="2">
        <f t="shared" si="54"/>
        <v>-68.974968055617751</v>
      </c>
      <c r="V99" s="2">
        <f t="shared" si="55"/>
        <v>-119.52595442717246</v>
      </c>
      <c r="W99" s="2">
        <f t="shared" si="56"/>
        <v>-69.050054807630588</v>
      </c>
      <c r="X99" s="2">
        <f t="shared" si="57"/>
        <v>119.48259258596298</v>
      </c>
      <c r="Z99" s="2">
        <f t="shared" si="37"/>
        <v>142.63181240436745</v>
      </c>
      <c r="AA99" s="5">
        <f t="shared" si="58"/>
        <v>-4.4662162162162247</v>
      </c>
      <c r="AB99" s="5">
        <f t="shared" si="59"/>
        <v>-4.6318124043674516</v>
      </c>
      <c r="AC99" s="5">
        <f t="shared" si="60"/>
        <v>0.1655961881512269</v>
      </c>
      <c r="AD99" s="5">
        <f t="shared" si="71"/>
        <v>19.947087289992769</v>
      </c>
      <c r="AE99" s="5">
        <f t="shared" si="71"/>
        <v>21.453686149252192</v>
      </c>
      <c r="AF99" s="5">
        <f t="shared" si="71"/>
        <v>2.742209753021654E-2</v>
      </c>
      <c r="AG99" s="2">
        <f t="shared" si="38"/>
        <v>141.94261864391905</v>
      </c>
      <c r="AH99" s="2">
        <f t="shared" si="39"/>
        <v>143.16182160593942</v>
      </c>
      <c r="AI99" s="5">
        <f t="shared" si="61"/>
        <v>-3.9426186439190474</v>
      </c>
      <c r="AJ99" s="5">
        <f t="shared" si="62"/>
        <v>-0.52359757229717729</v>
      </c>
      <c r="AK99" s="5">
        <f t="shared" si="63"/>
        <v>-5.1618216059394229</v>
      </c>
      <c r="AL99" s="5">
        <f t="shared" si="64"/>
        <v>0.69560538972319819</v>
      </c>
      <c r="AM99" s="4">
        <f t="shared" si="65"/>
        <v>0.27415441771549781</v>
      </c>
      <c r="AN99" s="4">
        <f t="shared" si="66"/>
        <v>0.48386685821196246</v>
      </c>
      <c r="AP99" s="4">
        <f t="shared" si="67"/>
        <v>2.2322979771231601</v>
      </c>
      <c r="AQ99" s="4">
        <f t="shared" si="68"/>
        <v>3.8683243182707185</v>
      </c>
      <c r="AR99" s="4">
        <f t="shared" si="69"/>
        <v>2.2347280761772375</v>
      </c>
      <c r="AS99" s="4">
        <f t="shared" si="70"/>
        <v>-3.8669209606013353</v>
      </c>
    </row>
    <row r="100" spans="1:45" ht="16" x14ac:dyDescent="0.2">
      <c r="A100" s="12">
        <v>14.916700000000001</v>
      </c>
      <c r="B100" s="10">
        <v>142</v>
      </c>
      <c r="C100" s="5"/>
      <c r="E100" s="2">
        <v>1</v>
      </c>
      <c r="F100" s="2">
        <f t="shared" si="40"/>
        <v>0.86613010454473249</v>
      </c>
      <c r="G100" s="2">
        <f t="shared" si="41"/>
        <v>-0.49981860909867176</v>
      </c>
      <c r="H100" s="2">
        <f t="shared" si="42"/>
        <v>0.50036271599733839</v>
      </c>
      <c r="I100" s="2">
        <f t="shared" si="43"/>
        <v>-0.86581588830407064</v>
      </c>
      <c r="J100" s="2">
        <f t="shared" si="44"/>
        <v>0.75018135799866925</v>
      </c>
      <c r="K100" s="2">
        <f t="shared" si="45"/>
        <v>-0.43290794415203537</v>
      </c>
      <c r="L100" s="2">
        <f t="shared" si="46"/>
        <v>0.24981864200133086</v>
      </c>
      <c r="M100" s="2">
        <f t="shared" si="47"/>
        <v>0.43337921151706099</v>
      </c>
      <c r="N100" s="2">
        <f t="shared" si="48"/>
        <v>-0.74990920585329512</v>
      </c>
      <c r="O100" s="2">
        <f t="shared" si="49"/>
        <v>0.43275089302767156</v>
      </c>
      <c r="P100" s="2">
        <f t="shared" si="50"/>
        <v>-0.25009059675462342</v>
      </c>
      <c r="Q100" s="2">
        <f t="shared" si="51"/>
        <v>-0.43322198942547296</v>
      </c>
      <c r="R100" s="2">
        <f t="shared" si="52"/>
        <v>0.25036284756023314</v>
      </c>
      <c r="S100" s="2">
        <f t="shared" si="52"/>
        <v>0.74963715243976692</v>
      </c>
      <c r="T100" s="5">
        <f t="shared" si="53"/>
        <v>142</v>
      </c>
      <c r="U100" s="2">
        <f t="shared" si="54"/>
        <v>122.99047484535201</v>
      </c>
      <c r="V100" s="2">
        <f t="shared" si="55"/>
        <v>-70.974242492011385</v>
      </c>
      <c r="W100" s="2">
        <f t="shared" si="56"/>
        <v>71.051505671622053</v>
      </c>
      <c r="X100" s="2">
        <f t="shared" si="57"/>
        <v>-122.94585613917803</v>
      </c>
      <c r="Z100" s="2">
        <f t="shared" si="37"/>
        <v>140.82467275871787</v>
      </c>
      <c r="AA100" s="5">
        <f t="shared" si="58"/>
        <v>-0.46621621621622467</v>
      </c>
      <c r="AB100" s="5">
        <f t="shared" si="59"/>
        <v>1.1753272412821332</v>
      </c>
      <c r="AC100" s="5">
        <f t="shared" si="60"/>
        <v>-1.6415434574983578</v>
      </c>
      <c r="AD100" s="5">
        <f t="shared" si="71"/>
        <v>0.21735756026297354</v>
      </c>
      <c r="AE100" s="5">
        <f t="shared" si="71"/>
        <v>1.3813941240998697</v>
      </c>
      <c r="AF100" s="5">
        <f t="shared" si="71"/>
        <v>2.6946649228556629</v>
      </c>
      <c r="AG100" s="2">
        <f t="shared" si="38"/>
        <v>141.5138665191663</v>
      </c>
      <c r="AH100" s="2">
        <f t="shared" si="39"/>
        <v>141.78343408504259</v>
      </c>
      <c r="AI100" s="5">
        <f t="shared" si="61"/>
        <v>0.48613348083370056</v>
      </c>
      <c r="AJ100" s="5">
        <f t="shared" si="62"/>
        <v>-0.95234969704992523</v>
      </c>
      <c r="AK100" s="5">
        <f t="shared" si="63"/>
        <v>0.21656591495741395</v>
      </c>
      <c r="AL100" s="5">
        <f t="shared" si="64"/>
        <v>-0.68278213117363862</v>
      </c>
      <c r="AM100" s="4">
        <f t="shared" si="65"/>
        <v>0.90696994547108434</v>
      </c>
      <c r="AN100" s="4">
        <f t="shared" si="66"/>
        <v>0.46619143865001583</v>
      </c>
      <c r="AP100" s="4">
        <f t="shared" si="67"/>
        <v>-0.40380390009180828</v>
      </c>
      <c r="AQ100" s="4">
        <f t="shared" si="68"/>
        <v>0.23302354072843903</v>
      </c>
      <c r="AR100" s="4">
        <f t="shared" si="69"/>
        <v>-0.23327721218795253</v>
      </c>
      <c r="AS100" s="4">
        <f t="shared" si="70"/>
        <v>0.40365740738501321</v>
      </c>
    </row>
    <row r="101" spans="1:45" ht="16" x14ac:dyDescent="0.2">
      <c r="A101" s="12">
        <v>15.166700000000001</v>
      </c>
      <c r="B101" s="10">
        <v>166</v>
      </c>
      <c r="C101" s="5"/>
      <c r="E101" s="2">
        <v>1</v>
      </c>
      <c r="F101" s="2">
        <f t="shared" si="40"/>
        <v>0.49981860909867643</v>
      </c>
      <c r="G101" s="2">
        <f t="shared" si="41"/>
        <v>0.86613010454472972</v>
      </c>
      <c r="H101" s="2">
        <f t="shared" si="42"/>
        <v>-0.50036271599732907</v>
      </c>
      <c r="I101" s="2">
        <f t="shared" si="43"/>
        <v>0.86581588830407608</v>
      </c>
      <c r="J101" s="2">
        <f t="shared" si="44"/>
        <v>0.24981864200133549</v>
      </c>
      <c r="K101" s="2">
        <f t="shared" si="45"/>
        <v>0.43290794415203798</v>
      </c>
      <c r="L101" s="2">
        <f t="shared" si="46"/>
        <v>0.75018135799866448</v>
      </c>
      <c r="M101" s="2">
        <f t="shared" si="47"/>
        <v>-0.25009059675462109</v>
      </c>
      <c r="N101" s="2">
        <f t="shared" si="48"/>
        <v>0.43275089302767827</v>
      </c>
      <c r="O101" s="2">
        <f t="shared" si="49"/>
        <v>0.74990920585329746</v>
      </c>
      <c r="P101" s="2">
        <f t="shared" si="50"/>
        <v>-0.43337921151705155</v>
      </c>
      <c r="Q101" s="2">
        <f t="shared" si="51"/>
        <v>-0.43322198942546758</v>
      </c>
      <c r="R101" s="2">
        <f t="shared" si="52"/>
        <v>0.25036284756022381</v>
      </c>
      <c r="S101" s="2">
        <f t="shared" si="52"/>
        <v>0.74963715243977636</v>
      </c>
      <c r="T101" s="5">
        <f t="shared" si="53"/>
        <v>166</v>
      </c>
      <c r="U101" s="2">
        <f t="shared" si="54"/>
        <v>82.969889110380294</v>
      </c>
      <c r="V101" s="2">
        <f t="shared" si="55"/>
        <v>143.77759735442513</v>
      </c>
      <c r="W101" s="2">
        <f t="shared" si="56"/>
        <v>-83.060210855556619</v>
      </c>
      <c r="X101" s="2">
        <f t="shared" si="57"/>
        <v>143.72543745847662</v>
      </c>
      <c r="Z101" s="2">
        <f t="shared" si="37"/>
        <v>143.69183080751139</v>
      </c>
      <c r="AA101" s="5">
        <f t="shared" si="58"/>
        <v>23.533783783783775</v>
      </c>
      <c r="AB101" s="5">
        <f t="shared" si="59"/>
        <v>22.308169192488606</v>
      </c>
      <c r="AC101" s="5">
        <f t="shared" si="60"/>
        <v>1.2256145912951695</v>
      </c>
      <c r="AD101" s="5">
        <f t="shared" si="71"/>
        <v>553.83897918188416</v>
      </c>
      <c r="AE101" s="5">
        <f t="shared" si="71"/>
        <v>497.65441272069774</v>
      </c>
      <c r="AF101" s="5">
        <f t="shared" si="71"/>
        <v>1.5021311263956254</v>
      </c>
      <c r="AG101" s="2">
        <f t="shared" si="38"/>
        <v>143.00263704706299</v>
      </c>
      <c r="AH101" s="2">
        <f t="shared" si="39"/>
        <v>143.16182160593942</v>
      </c>
      <c r="AI101" s="5">
        <f t="shared" si="61"/>
        <v>22.99736295293701</v>
      </c>
      <c r="AJ101" s="5">
        <f t="shared" si="62"/>
        <v>0.53642083084676528</v>
      </c>
      <c r="AK101" s="5">
        <f t="shared" si="63"/>
        <v>22.838178394060577</v>
      </c>
      <c r="AL101" s="5">
        <f t="shared" si="64"/>
        <v>0.69560538972319819</v>
      </c>
      <c r="AM101" s="4">
        <f t="shared" si="65"/>
        <v>0.28774730776633395</v>
      </c>
      <c r="AN101" s="4">
        <f t="shared" si="66"/>
        <v>0.48386685821196246</v>
      </c>
      <c r="AP101" s="4">
        <f t="shared" si="67"/>
        <v>11.762623077639793</v>
      </c>
      <c r="AQ101" s="4">
        <f t="shared" si="68"/>
        <v>20.383318608981707</v>
      </c>
      <c r="AR101" s="4">
        <f t="shared" si="69"/>
        <v>-11.77542797174795</v>
      </c>
      <c r="AS101" s="4">
        <f t="shared" si="70"/>
        <v>20.37592391191281</v>
      </c>
    </row>
    <row r="102" spans="1:45" ht="16" x14ac:dyDescent="0.2">
      <c r="A102" s="12">
        <v>15.416700000000001</v>
      </c>
      <c r="B102" s="10">
        <v>141</v>
      </c>
      <c r="C102" s="5"/>
      <c r="E102" s="2">
        <v>1</v>
      </c>
      <c r="F102" s="2">
        <f t="shared" si="40"/>
        <v>-0.86613010454472705</v>
      </c>
      <c r="G102" s="2">
        <f t="shared" si="41"/>
        <v>0.49981860909868109</v>
      </c>
      <c r="H102" s="2">
        <f t="shared" si="42"/>
        <v>0.50036271599731963</v>
      </c>
      <c r="I102" s="2">
        <f t="shared" si="43"/>
        <v>-0.8658158883040814</v>
      </c>
      <c r="J102" s="2">
        <f t="shared" si="44"/>
        <v>0.75018135799865981</v>
      </c>
      <c r="K102" s="2">
        <f t="shared" si="45"/>
        <v>-0.4329079441520407</v>
      </c>
      <c r="L102" s="2">
        <f t="shared" si="46"/>
        <v>0.24981864200134016</v>
      </c>
      <c r="M102" s="2">
        <f t="shared" si="47"/>
        <v>-0.43337921151704201</v>
      </c>
      <c r="N102" s="2">
        <f t="shared" si="48"/>
        <v>0.74990920585329979</v>
      </c>
      <c r="O102" s="2">
        <f t="shared" si="49"/>
        <v>-0.43275089302768499</v>
      </c>
      <c r="P102" s="2">
        <f t="shared" si="50"/>
        <v>0.2500905967546187</v>
      </c>
      <c r="Q102" s="2">
        <f t="shared" si="51"/>
        <v>-0.43322198942546208</v>
      </c>
      <c r="R102" s="2">
        <f t="shared" si="52"/>
        <v>0.25036284756021432</v>
      </c>
      <c r="S102" s="2">
        <f t="shared" si="52"/>
        <v>0.74963715243978557</v>
      </c>
      <c r="T102" s="5">
        <f t="shared" si="53"/>
        <v>141</v>
      </c>
      <c r="U102" s="2">
        <f t="shared" si="54"/>
        <v>-122.12434474080652</v>
      </c>
      <c r="V102" s="2">
        <f t="shared" si="55"/>
        <v>70.474423882914039</v>
      </c>
      <c r="W102" s="2">
        <f t="shared" si="56"/>
        <v>70.551142955622069</v>
      </c>
      <c r="X102" s="2">
        <f t="shared" si="57"/>
        <v>-122.08004025087548</v>
      </c>
      <c r="Z102" s="2">
        <f t="shared" si="37"/>
        <v>142.74219541136733</v>
      </c>
      <c r="AA102" s="5">
        <f t="shared" si="58"/>
        <v>-1.4662162162162247</v>
      </c>
      <c r="AB102" s="5">
        <f t="shared" si="59"/>
        <v>-1.7421954113673337</v>
      </c>
      <c r="AC102" s="5">
        <f t="shared" si="60"/>
        <v>0.27597919515110902</v>
      </c>
      <c r="AD102" s="5">
        <f t="shared" si="71"/>
        <v>2.1497899926954229</v>
      </c>
      <c r="AE102" s="5">
        <f t="shared" si="71"/>
        <v>3.0352448513893933</v>
      </c>
      <c r="AF102" s="5">
        <f t="shared" si="71"/>
        <v>7.6164516156253914E-2</v>
      </c>
      <c r="AG102" s="2">
        <f t="shared" si="38"/>
        <v>143.43138917181574</v>
      </c>
      <c r="AH102" s="2">
        <f t="shared" si="39"/>
        <v>141.78343408504261</v>
      </c>
      <c r="AI102" s="5">
        <f t="shared" si="61"/>
        <v>-2.4313891718157379</v>
      </c>
      <c r="AJ102" s="5">
        <f t="shared" si="62"/>
        <v>0.96517295559951322</v>
      </c>
      <c r="AK102" s="5">
        <f t="shared" si="63"/>
        <v>-0.78343408504261447</v>
      </c>
      <c r="AL102" s="5">
        <f t="shared" si="64"/>
        <v>-0.6827821311736102</v>
      </c>
      <c r="AM102" s="4">
        <f t="shared" si="65"/>
        <v>0.93155883422069996</v>
      </c>
      <c r="AN102" s="4">
        <f t="shared" si="66"/>
        <v>0.46619143864997703</v>
      </c>
      <c r="AP102" s="4">
        <f t="shared" si="67"/>
        <v>1.2699340046365328</v>
      </c>
      <c r="AQ102" s="4">
        <f t="shared" si="68"/>
        <v>-0.73284214982712448</v>
      </c>
      <c r="AR102" s="4">
        <f t="shared" si="69"/>
        <v>-0.73363992818526347</v>
      </c>
      <c r="AS102" s="4">
        <f t="shared" si="70"/>
        <v>1.2694732956890997</v>
      </c>
    </row>
    <row r="103" spans="1:45" ht="16" x14ac:dyDescent="0.2">
      <c r="A103" s="12">
        <v>15.666700000000001</v>
      </c>
      <c r="B103" s="10">
        <v>144</v>
      </c>
      <c r="C103" s="5"/>
      <c r="E103" s="2">
        <v>1</v>
      </c>
      <c r="F103" s="2">
        <f t="shared" si="40"/>
        <v>-0.49981860909867343</v>
      </c>
      <c r="G103" s="2">
        <f t="shared" si="41"/>
        <v>-0.86613010454473149</v>
      </c>
      <c r="H103" s="2">
        <f t="shared" si="42"/>
        <v>-0.50036271599733495</v>
      </c>
      <c r="I103" s="2">
        <f t="shared" si="43"/>
        <v>0.86581588830407263</v>
      </c>
      <c r="J103" s="2">
        <f t="shared" si="44"/>
        <v>0.24981864200133252</v>
      </c>
      <c r="K103" s="2">
        <f t="shared" si="45"/>
        <v>0.43290794415203632</v>
      </c>
      <c r="L103" s="2">
        <f t="shared" si="46"/>
        <v>0.75018135799866748</v>
      </c>
      <c r="M103" s="2">
        <f t="shared" si="47"/>
        <v>0.25009059675462253</v>
      </c>
      <c r="N103" s="2">
        <f t="shared" si="48"/>
        <v>-0.432750893027674</v>
      </c>
      <c r="O103" s="2">
        <f t="shared" si="49"/>
        <v>-0.74990920585329601</v>
      </c>
      <c r="P103" s="2">
        <f t="shared" si="50"/>
        <v>0.43337921151705749</v>
      </c>
      <c r="Q103" s="2">
        <f t="shared" si="51"/>
        <v>-0.43322198942547097</v>
      </c>
      <c r="R103" s="2">
        <f t="shared" si="52"/>
        <v>0.2503628475602297</v>
      </c>
      <c r="S103" s="2">
        <f t="shared" si="52"/>
        <v>0.74963715243977036</v>
      </c>
      <c r="T103" s="5">
        <f t="shared" si="53"/>
        <v>144</v>
      </c>
      <c r="U103" s="2">
        <f t="shared" si="54"/>
        <v>-71.973879710208976</v>
      </c>
      <c r="V103" s="2">
        <f t="shared" si="55"/>
        <v>-124.72273505444133</v>
      </c>
      <c r="W103" s="2">
        <f t="shared" si="56"/>
        <v>-72.052231103616236</v>
      </c>
      <c r="X103" s="2">
        <f t="shared" si="57"/>
        <v>124.67748791578646</v>
      </c>
      <c r="Z103" s="2">
        <f t="shared" si="37"/>
        <v>142.63181240436745</v>
      </c>
      <c r="AA103" s="5">
        <f t="shared" si="58"/>
        <v>1.5337837837837753</v>
      </c>
      <c r="AB103" s="5">
        <f t="shared" si="59"/>
        <v>1.3681875956325484</v>
      </c>
      <c r="AC103" s="5">
        <f t="shared" si="60"/>
        <v>0.1655961881512269</v>
      </c>
      <c r="AD103" s="5">
        <f t="shared" si="71"/>
        <v>2.3524926953980749</v>
      </c>
      <c r="AE103" s="5">
        <f t="shared" si="71"/>
        <v>1.8719372968427739</v>
      </c>
      <c r="AF103" s="5">
        <f t="shared" si="71"/>
        <v>2.742209753021654E-2</v>
      </c>
      <c r="AG103" s="2">
        <f t="shared" si="38"/>
        <v>141.94261864391905</v>
      </c>
      <c r="AH103" s="2">
        <f t="shared" si="39"/>
        <v>143.16182160593942</v>
      </c>
      <c r="AI103" s="5">
        <f t="shared" si="61"/>
        <v>2.0573813560809526</v>
      </c>
      <c r="AJ103" s="5">
        <f t="shared" si="62"/>
        <v>-0.52359757229717729</v>
      </c>
      <c r="AK103" s="5">
        <f t="shared" si="63"/>
        <v>0.83817839406057715</v>
      </c>
      <c r="AL103" s="5">
        <f t="shared" si="64"/>
        <v>0.69560538972319819</v>
      </c>
      <c r="AM103" s="4">
        <f t="shared" si="65"/>
        <v>0.27415441771549781</v>
      </c>
      <c r="AN103" s="4">
        <f t="shared" si="66"/>
        <v>0.48386685821196246</v>
      </c>
      <c r="AP103" s="4">
        <f t="shared" si="67"/>
        <v>-0.76661367746890707</v>
      </c>
      <c r="AQ103" s="4">
        <f t="shared" si="68"/>
        <v>-1.3284563089976551</v>
      </c>
      <c r="AR103" s="4">
        <f t="shared" si="69"/>
        <v>-0.76744821980671896</v>
      </c>
      <c r="AS103" s="4">
        <f t="shared" si="70"/>
        <v>1.3279743692231312</v>
      </c>
    </row>
    <row r="104" spans="1:45" ht="16" x14ac:dyDescent="0.2">
      <c r="A104" s="12">
        <v>15.791700000000001</v>
      </c>
      <c r="B104" s="10">
        <v>140</v>
      </c>
      <c r="C104" s="5"/>
      <c r="E104" s="2">
        <v>1</v>
      </c>
      <c r="F104" s="2">
        <f t="shared" si="40"/>
        <v>0.25902134245649017</v>
      </c>
      <c r="G104" s="2">
        <f t="shared" si="41"/>
        <v>-0.96587159817029389</v>
      </c>
      <c r="H104" s="2">
        <f t="shared" si="42"/>
        <v>-0.8658158883040753</v>
      </c>
      <c r="I104" s="2">
        <f t="shared" si="43"/>
        <v>-0.50036271599733029</v>
      </c>
      <c r="J104" s="2">
        <f t="shared" si="44"/>
        <v>6.7092055847962351E-2</v>
      </c>
      <c r="K104" s="2">
        <f t="shared" si="45"/>
        <v>-0.25018135799866514</v>
      </c>
      <c r="L104" s="2">
        <f t="shared" si="46"/>
        <v>0.9329079441520377</v>
      </c>
      <c r="M104" s="2">
        <f t="shared" si="47"/>
        <v>-0.22426479370868013</v>
      </c>
      <c r="N104" s="2">
        <f t="shared" si="48"/>
        <v>-0.12960462241280402</v>
      </c>
      <c r="O104" s="2">
        <f t="shared" si="49"/>
        <v>0.4832861361651703</v>
      </c>
      <c r="P104" s="2">
        <f t="shared" si="50"/>
        <v>0.83626697575748987</v>
      </c>
      <c r="Q104" s="2">
        <f t="shared" si="51"/>
        <v>0.43322198942546825</v>
      </c>
      <c r="R104" s="2">
        <f t="shared" si="52"/>
        <v>0.74963715243977502</v>
      </c>
      <c r="S104" s="2">
        <f t="shared" si="52"/>
        <v>0.25036284756022503</v>
      </c>
      <c r="T104" s="5">
        <f t="shared" si="53"/>
        <v>140</v>
      </c>
      <c r="U104" s="2">
        <f t="shared" si="54"/>
        <v>36.262987943908627</v>
      </c>
      <c r="V104" s="2">
        <f t="shared" si="55"/>
        <v>-135.22202374384113</v>
      </c>
      <c r="W104" s="2">
        <f t="shared" si="56"/>
        <v>-121.21422436257055</v>
      </c>
      <c r="X104" s="2">
        <f t="shared" si="57"/>
        <v>-70.050780239626235</v>
      </c>
      <c r="Z104" s="2">
        <f t="shared" si="37"/>
        <v>141.99974156860389</v>
      </c>
      <c r="AA104" s="5">
        <f t="shared" si="58"/>
        <v>-2.4662162162162247</v>
      </c>
      <c r="AB104" s="5">
        <f t="shared" si="59"/>
        <v>-1.9997415686038948</v>
      </c>
      <c r="AC104" s="5">
        <f t="shared" si="60"/>
        <v>-0.46647464761232982</v>
      </c>
      <c r="AD104" s="5">
        <f t="shared" si="71"/>
        <v>6.0822224251278723</v>
      </c>
      <c r="AE104" s="5">
        <f t="shared" si="71"/>
        <v>3.9989663412023657</v>
      </c>
      <c r="AF104" s="5">
        <f t="shared" si="71"/>
        <v>0.21759859686504729</v>
      </c>
      <c r="AG104" s="2">
        <f t="shared" si="38"/>
        <v>141.41990810958461</v>
      </c>
      <c r="AH104" s="2">
        <f t="shared" si="39"/>
        <v>143.0524613045103</v>
      </c>
      <c r="AI104" s="5">
        <f t="shared" si="61"/>
        <v>-1.4199081095846111</v>
      </c>
      <c r="AJ104" s="5">
        <f t="shared" si="62"/>
        <v>-1.0463081066316136</v>
      </c>
      <c r="AK104" s="5">
        <f t="shared" si="63"/>
        <v>-3.0524613045103024</v>
      </c>
      <c r="AL104" s="5">
        <f t="shared" si="64"/>
        <v>0.58624508829407773</v>
      </c>
      <c r="AM104" s="4">
        <f t="shared" si="65"/>
        <v>1.0947606540030319</v>
      </c>
      <c r="AN104" s="4">
        <f t="shared" si="66"/>
        <v>0.34368330354893101</v>
      </c>
      <c r="AP104" s="4">
        <f t="shared" si="67"/>
        <v>-0.63880263511229207</v>
      </c>
      <c r="AQ104" s="4">
        <f t="shared" si="68"/>
        <v>2.3820481981902599</v>
      </c>
      <c r="AR104" s="4">
        <f t="shared" si="69"/>
        <v>2.1352891839931658</v>
      </c>
      <c r="AS104" s="4">
        <f t="shared" si="70"/>
        <v>1.2340026441826093</v>
      </c>
    </row>
    <row r="105" spans="1:45" ht="17" thickBot="1" x14ac:dyDescent="0.25">
      <c r="A105" s="13">
        <v>15.916700000000001</v>
      </c>
      <c r="B105" s="14">
        <v>142</v>
      </c>
      <c r="C105" s="5"/>
      <c r="E105" s="2">
        <v>1</v>
      </c>
      <c r="F105" s="2">
        <f t="shared" si="40"/>
        <v>0.86613010454472883</v>
      </c>
      <c r="G105" s="2">
        <f t="shared" si="41"/>
        <v>-0.49981860909867809</v>
      </c>
      <c r="H105" s="2">
        <f t="shared" si="42"/>
        <v>0.50036271599732562</v>
      </c>
      <c r="I105" s="2">
        <f t="shared" si="43"/>
        <v>-0.86581588830407796</v>
      </c>
      <c r="J105" s="2">
        <f t="shared" si="44"/>
        <v>0.75018135799866292</v>
      </c>
      <c r="K105" s="2">
        <f t="shared" si="45"/>
        <v>-0.43290794415203898</v>
      </c>
      <c r="L105" s="2">
        <f t="shared" si="46"/>
        <v>0.24981864200133716</v>
      </c>
      <c r="M105" s="2">
        <f t="shared" si="47"/>
        <v>0.43337921151704811</v>
      </c>
      <c r="N105" s="2">
        <f t="shared" si="48"/>
        <v>-0.74990920585329834</v>
      </c>
      <c r="O105" s="2">
        <f t="shared" si="49"/>
        <v>0.43275089302768066</v>
      </c>
      <c r="P105" s="2">
        <f t="shared" si="50"/>
        <v>-0.2500905967546202</v>
      </c>
      <c r="Q105" s="2">
        <f t="shared" si="51"/>
        <v>-0.43322198942546558</v>
      </c>
      <c r="R105" s="2">
        <f t="shared" si="52"/>
        <v>0.25036284756022031</v>
      </c>
      <c r="S105" s="2">
        <f t="shared" si="52"/>
        <v>0.74963715243977957</v>
      </c>
      <c r="T105" s="5">
        <f t="shared" si="53"/>
        <v>142</v>
      </c>
      <c r="U105" s="2">
        <f t="shared" si="54"/>
        <v>122.9904748453515</v>
      </c>
      <c r="V105" s="2">
        <f t="shared" si="55"/>
        <v>-70.974242492012294</v>
      </c>
      <c r="W105" s="2">
        <f t="shared" si="56"/>
        <v>71.051505671620234</v>
      </c>
      <c r="X105" s="2">
        <f t="shared" si="57"/>
        <v>-122.94585613917907</v>
      </c>
      <c r="Z105" s="2">
        <f t="shared" si="37"/>
        <v>140.8246727587179</v>
      </c>
      <c r="AA105" s="5">
        <f t="shared" si="58"/>
        <v>-0.46621621621622467</v>
      </c>
      <c r="AB105" s="5">
        <f t="shared" si="59"/>
        <v>1.1753272412821048</v>
      </c>
      <c r="AC105" s="5">
        <f t="shared" si="60"/>
        <v>-1.6415434574983294</v>
      </c>
      <c r="AD105" s="5">
        <f t="shared" si="71"/>
        <v>0.21735756026297354</v>
      </c>
      <c r="AE105" s="5">
        <f t="shared" si="71"/>
        <v>1.3813941240998029</v>
      </c>
      <c r="AF105" s="5">
        <f t="shared" si="71"/>
        <v>2.6946649228555697</v>
      </c>
      <c r="AG105" s="2">
        <f t="shared" si="38"/>
        <v>141.5138665191663</v>
      </c>
      <c r="AH105" s="2">
        <f t="shared" si="39"/>
        <v>141.78343408504261</v>
      </c>
      <c r="AI105" s="5">
        <f t="shared" si="61"/>
        <v>0.48613348083370056</v>
      </c>
      <c r="AJ105" s="5">
        <f t="shared" si="62"/>
        <v>-0.95234969704992523</v>
      </c>
      <c r="AK105" s="5">
        <f t="shared" si="63"/>
        <v>0.21656591495738553</v>
      </c>
      <c r="AL105" s="5">
        <f t="shared" si="64"/>
        <v>-0.6827821311736102</v>
      </c>
      <c r="AM105" s="4">
        <f t="shared" si="65"/>
        <v>0.90696994547108434</v>
      </c>
      <c r="AN105" s="4">
        <f t="shared" si="66"/>
        <v>0.46619143864997703</v>
      </c>
      <c r="AP105" s="4">
        <f t="shared" si="67"/>
        <v>-0.40380390009180656</v>
      </c>
      <c r="AQ105" s="4">
        <f t="shared" si="68"/>
        <v>0.23302354072844197</v>
      </c>
      <c r="AR105" s="4">
        <f t="shared" si="69"/>
        <v>-0.23327721218794659</v>
      </c>
      <c r="AS105" s="4">
        <f t="shared" si="70"/>
        <v>0.40365740738501665</v>
      </c>
    </row>
    <row r="106" spans="1:45" ht="16" x14ac:dyDescent="0.2">
      <c r="A106" s="12">
        <v>16.166699999999999</v>
      </c>
      <c r="B106" s="10">
        <v>159</v>
      </c>
      <c r="C106" s="5"/>
      <c r="E106" s="2">
        <v>1</v>
      </c>
      <c r="F106" s="2">
        <f t="shared" si="40"/>
        <v>0.49981860909868281</v>
      </c>
      <c r="G106" s="2">
        <f t="shared" si="41"/>
        <v>0.86613010454472605</v>
      </c>
      <c r="H106" s="2">
        <f t="shared" si="42"/>
        <v>-0.5003627159973163</v>
      </c>
      <c r="I106" s="2">
        <f t="shared" si="43"/>
        <v>0.8658158883040834</v>
      </c>
      <c r="J106" s="2">
        <f t="shared" si="44"/>
        <v>0.24981864200134188</v>
      </c>
      <c r="K106" s="2">
        <f t="shared" si="45"/>
        <v>0.4329079441520417</v>
      </c>
      <c r="L106" s="2">
        <f t="shared" si="46"/>
        <v>0.75018135799865804</v>
      </c>
      <c r="M106" s="2">
        <f t="shared" si="47"/>
        <v>-0.25009059675461787</v>
      </c>
      <c r="N106" s="2">
        <f t="shared" si="48"/>
        <v>0.43275089302768749</v>
      </c>
      <c r="O106" s="2">
        <f t="shared" si="49"/>
        <v>0.74990920585330056</v>
      </c>
      <c r="P106" s="2">
        <f t="shared" si="50"/>
        <v>-0.43337921151703862</v>
      </c>
      <c r="Q106" s="2">
        <f t="shared" si="51"/>
        <v>-0.4332219894254602</v>
      </c>
      <c r="R106" s="2">
        <f t="shared" si="52"/>
        <v>0.25036284756021099</v>
      </c>
      <c r="S106" s="2">
        <f t="shared" si="52"/>
        <v>0.74963715243978901</v>
      </c>
      <c r="T106" s="5">
        <f t="shared" si="53"/>
        <v>159</v>
      </c>
      <c r="U106" s="2">
        <f t="shared" si="54"/>
        <v>79.471158846690571</v>
      </c>
      <c r="V106" s="2">
        <f t="shared" si="55"/>
        <v>137.71468662261145</v>
      </c>
      <c r="W106" s="2">
        <f t="shared" si="56"/>
        <v>-79.557671843573289</v>
      </c>
      <c r="X106" s="2">
        <f t="shared" si="57"/>
        <v>137.66472624034927</v>
      </c>
      <c r="Z106" s="2">
        <f t="shared" si="37"/>
        <v>143.69183080751139</v>
      </c>
      <c r="AA106" s="5">
        <f t="shared" si="58"/>
        <v>16.533783783783775</v>
      </c>
      <c r="AB106" s="5">
        <f t="shared" si="59"/>
        <v>15.308169192488606</v>
      </c>
      <c r="AC106" s="5">
        <f t="shared" si="60"/>
        <v>1.2256145912951695</v>
      </c>
      <c r="AD106" s="5">
        <f t="shared" si="71"/>
        <v>273.36600620891136</v>
      </c>
      <c r="AE106" s="5">
        <f t="shared" si="71"/>
        <v>234.34004402585725</v>
      </c>
      <c r="AF106" s="5">
        <f t="shared" si="71"/>
        <v>1.5021311263956254</v>
      </c>
      <c r="AG106" s="2">
        <f t="shared" si="38"/>
        <v>143.00263704706299</v>
      </c>
      <c r="AH106" s="2">
        <f t="shared" si="39"/>
        <v>143.16182160593942</v>
      </c>
      <c r="AI106" s="5">
        <f t="shared" si="61"/>
        <v>15.99736295293701</v>
      </c>
      <c r="AJ106" s="5">
        <f t="shared" si="62"/>
        <v>0.53642083084676528</v>
      </c>
      <c r="AK106" s="5">
        <f t="shared" si="63"/>
        <v>15.838178394060577</v>
      </c>
      <c r="AL106" s="5">
        <f t="shared" si="64"/>
        <v>0.69560538972319819</v>
      </c>
      <c r="AM106" s="4">
        <f t="shared" si="65"/>
        <v>0.28774730776633395</v>
      </c>
      <c r="AN106" s="4">
        <f t="shared" si="66"/>
        <v>0.48386685821196246</v>
      </c>
      <c r="AP106" s="4">
        <f t="shared" si="67"/>
        <v>8.2638928139491643</v>
      </c>
      <c r="AQ106" s="4">
        <f t="shared" si="68"/>
        <v>14.320407877168538</v>
      </c>
      <c r="AR106" s="4">
        <f t="shared" si="69"/>
        <v>-8.2728889597664352</v>
      </c>
      <c r="AS106" s="4">
        <f t="shared" si="70"/>
        <v>14.3152126937844</v>
      </c>
    </row>
    <row r="107" spans="1:45" ht="16" x14ac:dyDescent="0.2">
      <c r="A107" s="12">
        <v>16.416699999999999</v>
      </c>
      <c r="B107" s="10">
        <v>157</v>
      </c>
      <c r="C107" s="5"/>
      <c r="E107" s="2">
        <v>1</v>
      </c>
      <c r="F107" s="2">
        <f t="shared" si="40"/>
        <v>-0.86613010454472339</v>
      </c>
      <c r="G107" s="2">
        <f t="shared" si="41"/>
        <v>0.49981860909868747</v>
      </c>
      <c r="H107" s="2">
        <f t="shared" si="42"/>
        <v>0.50036271599730697</v>
      </c>
      <c r="I107" s="2">
        <f t="shared" si="43"/>
        <v>-0.86581588830408884</v>
      </c>
      <c r="J107" s="2">
        <f t="shared" si="44"/>
        <v>0.75018135799865349</v>
      </c>
      <c r="K107" s="2">
        <f t="shared" si="45"/>
        <v>-0.43290794415204442</v>
      </c>
      <c r="L107" s="2">
        <f t="shared" si="46"/>
        <v>0.24981864200134654</v>
      </c>
      <c r="M107" s="2">
        <f t="shared" si="47"/>
        <v>-0.43337921151702924</v>
      </c>
      <c r="N107" s="2">
        <f t="shared" si="48"/>
        <v>0.74990920585330301</v>
      </c>
      <c r="O107" s="2">
        <f t="shared" si="49"/>
        <v>-0.43275089302769426</v>
      </c>
      <c r="P107" s="2">
        <f t="shared" si="50"/>
        <v>0.25009059675461554</v>
      </c>
      <c r="Q107" s="2">
        <f t="shared" si="51"/>
        <v>-0.43322198942545487</v>
      </c>
      <c r="R107" s="2">
        <f t="shared" si="52"/>
        <v>0.25036284756020166</v>
      </c>
      <c r="S107" s="2">
        <f t="shared" si="52"/>
        <v>0.74963715243979845</v>
      </c>
      <c r="T107" s="5">
        <f t="shared" si="53"/>
        <v>157</v>
      </c>
      <c r="U107" s="2">
        <f t="shared" si="54"/>
        <v>-135.98242641352158</v>
      </c>
      <c r="V107" s="2">
        <f t="shared" si="55"/>
        <v>78.471521628493932</v>
      </c>
      <c r="W107" s="2">
        <f t="shared" si="56"/>
        <v>78.556946411577201</v>
      </c>
      <c r="X107" s="2">
        <f t="shared" si="57"/>
        <v>-135.93309446374195</v>
      </c>
      <c r="Z107" s="2">
        <f t="shared" si="37"/>
        <v>142.74219541136733</v>
      </c>
      <c r="AA107" s="5">
        <f t="shared" si="58"/>
        <v>14.533783783783775</v>
      </c>
      <c r="AB107" s="5">
        <f t="shared" si="59"/>
        <v>14.257804588632666</v>
      </c>
      <c r="AC107" s="5">
        <f t="shared" si="60"/>
        <v>0.27597919515110902</v>
      </c>
      <c r="AD107" s="5">
        <f t="shared" si="71"/>
        <v>211.23087107377623</v>
      </c>
      <c r="AE107" s="5">
        <f t="shared" si="71"/>
        <v>203.28499168763472</v>
      </c>
      <c r="AF107" s="5">
        <f t="shared" si="71"/>
        <v>7.6164516156253914E-2</v>
      </c>
      <c r="AG107" s="2">
        <f t="shared" si="38"/>
        <v>143.43138917181574</v>
      </c>
      <c r="AH107" s="2">
        <f t="shared" si="39"/>
        <v>141.78343408504261</v>
      </c>
      <c r="AI107" s="5">
        <f t="shared" si="61"/>
        <v>13.568610828184262</v>
      </c>
      <c r="AJ107" s="5">
        <f t="shared" si="62"/>
        <v>0.96517295559951322</v>
      </c>
      <c r="AK107" s="5">
        <f t="shared" si="63"/>
        <v>15.216565914957386</v>
      </c>
      <c r="AL107" s="5">
        <f t="shared" si="64"/>
        <v>-0.6827821311736102</v>
      </c>
      <c r="AM107" s="4">
        <f t="shared" si="65"/>
        <v>0.93155883422069996</v>
      </c>
      <c r="AN107" s="4">
        <f t="shared" si="66"/>
        <v>0.46619143864997703</v>
      </c>
      <c r="AP107" s="4">
        <f t="shared" si="67"/>
        <v>-12.588147668079047</v>
      </c>
      <c r="AQ107" s="4">
        <f t="shared" si="68"/>
        <v>7.264255595751866</v>
      </c>
      <c r="AR107" s="4">
        <f t="shared" si="69"/>
        <v>7.2721635277716663</v>
      </c>
      <c r="AS107" s="4">
        <f t="shared" si="70"/>
        <v>-12.583580917176311</v>
      </c>
    </row>
    <row r="108" spans="1:45" ht="16" x14ac:dyDescent="0.2">
      <c r="A108" s="12">
        <v>16.666699999999999</v>
      </c>
      <c r="B108" s="10">
        <v>140</v>
      </c>
      <c r="C108" s="5"/>
      <c r="E108" s="2">
        <v>1</v>
      </c>
      <c r="F108" s="2">
        <f t="shared" si="40"/>
        <v>-0.49981860909867981</v>
      </c>
      <c r="G108" s="2">
        <f t="shared" si="41"/>
        <v>-0.86613010454472783</v>
      </c>
      <c r="H108" s="2">
        <f t="shared" si="42"/>
        <v>-0.50036271599732218</v>
      </c>
      <c r="I108" s="2">
        <f t="shared" si="43"/>
        <v>0.86581588830407996</v>
      </c>
      <c r="J108" s="2">
        <f t="shared" si="44"/>
        <v>0.24981864200133888</v>
      </c>
      <c r="K108" s="2">
        <f t="shared" si="45"/>
        <v>0.43290794415203998</v>
      </c>
      <c r="L108" s="2">
        <f t="shared" si="46"/>
        <v>0.75018135799866115</v>
      </c>
      <c r="M108" s="2">
        <f t="shared" si="47"/>
        <v>0.25009059675461931</v>
      </c>
      <c r="N108" s="2">
        <f t="shared" si="48"/>
        <v>-0.43275089302768316</v>
      </c>
      <c r="O108" s="2">
        <f t="shared" si="49"/>
        <v>-0.74990920585329912</v>
      </c>
      <c r="P108" s="2">
        <f t="shared" si="50"/>
        <v>0.43337921151704462</v>
      </c>
      <c r="Q108" s="2">
        <f t="shared" si="51"/>
        <v>-0.43322198942546358</v>
      </c>
      <c r="R108" s="2">
        <f t="shared" si="52"/>
        <v>0.25036284756021687</v>
      </c>
      <c r="S108" s="2">
        <f t="shared" si="52"/>
        <v>0.74963715243978302</v>
      </c>
      <c r="T108" s="5">
        <f t="shared" si="53"/>
        <v>140</v>
      </c>
      <c r="U108" s="2">
        <f t="shared" si="54"/>
        <v>-69.974605273815172</v>
      </c>
      <c r="V108" s="2">
        <f t="shared" si="55"/>
        <v>-121.2582146362619</v>
      </c>
      <c r="W108" s="2">
        <f t="shared" si="56"/>
        <v>-70.050780239625112</v>
      </c>
      <c r="X108" s="2">
        <f t="shared" si="57"/>
        <v>121.2142243625712</v>
      </c>
      <c r="Z108" s="2">
        <f t="shared" si="37"/>
        <v>142.63181240436745</v>
      </c>
      <c r="AA108" s="5">
        <f t="shared" si="58"/>
        <v>-2.4662162162162247</v>
      </c>
      <c r="AB108" s="5">
        <f t="shared" si="59"/>
        <v>-2.6318124043674516</v>
      </c>
      <c r="AC108" s="5">
        <f t="shared" si="60"/>
        <v>0.1655961881512269</v>
      </c>
      <c r="AD108" s="5">
        <f t="shared" si="71"/>
        <v>6.0822224251278723</v>
      </c>
      <c r="AE108" s="5">
        <f t="shared" si="71"/>
        <v>6.9264365317823859</v>
      </c>
      <c r="AF108" s="5">
        <f t="shared" si="71"/>
        <v>2.742209753021654E-2</v>
      </c>
      <c r="AG108" s="2">
        <f t="shared" si="38"/>
        <v>141.94261864391905</v>
      </c>
      <c r="AH108" s="2">
        <f t="shared" si="39"/>
        <v>143.16182160593942</v>
      </c>
      <c r="AI108" s="5">
        <f t="shared" si="61"/>
        <v>-1.9426186439190474</v>
      </c>
      <c r="AJ108" s="5">
        <f t="shared" si="62"/>
        <v>-0.52359757229717729</v>
      </c>
      <c r="AK108" s="5">
        <f t="shared" si="63"/>
        <v>-3.1618216059394229</v>
      </c>
      <c r="AL108" s="5">
        <f t="shared" si="64"/>
        <v>0.69560538972319819</v>
      </c>
      <c r="AM108" s="4">
        <f t="shared" si="65"/>
        <v>0.27415441771549781</v>
      </c>
      <c r="AN108" s="4">
        <f t="shared" si="66"/>
        <v>0.48386685821196246</v>
      </c>
      <c r="AP108" s="4">
        <f t="shared" si="67"/>
        <v>1.2326607589258025</v>
      </c>
      <c r="AQ108" s="4">
        <f t="shared" si="68"/>
        <v>2.1360641091812615</v>
      </c>
      <c r="AR108" s="4">
        <f t="shared" si="69"/>
        <v>1.2340026441825893</v>
      </c>
      <c r="AS108" s="4">
        <f t="shared" si="70"/>
        <v>-2.1352891839931774</v>
      </c>
    </row>
    <row r="109" spans="1:45" ht="16" x14ac:dyDescent="0.2">
      <c r="A109" s="12">
        <v>16.916699999999999</v>
      </c>
      <c r="B109" s="10">
        <v>146</v>
      </c>
      <c r="C109" s="5"/>
      <c r="E109" s="2">
        <v>1</v>
      </c>
      <c r="F109" s="2">
        <f t="shared" si="40"/>
        <v>0.86613010454472517</v>
      </c>
      <c r="G109" s="2">
        <f t="shared" si="41"/>
        <v>-0.49981860909868447</v>
      </c>
      <c r="H109" s="2">
        <f t="shared" si="42"/>
        <v>0.50036271599731286</v>
      </c>
      <c r="I109" s="2">
        <f t="shared" si="43"/>
        <v>-0.8658158883040854</v>
      </c>
      <c r="J109" s="2">
        <f t="shared" si="44"/>
        <v>0.75018135799865659</v>
      </c>
      <c r="K109" s="2">
        <f t="shared" si="45"/>
        <v>-0.4329079441520427</v>
      </c>
      <c r="L109" s="2">
        <f t="shared" si="46"/>
        <v>0.24981864200134354</v>
      </c>
      <c r="M109" s="2">
        <f t="shared" si="47"/>
        <v>0.43337921151703523</v>
      </c>
      <c r="N109" s="2">
        <f t="shared" si="48"/>
        <v>-0.74990920585330156</v>
      </c>
      <c r="O109" s="2">
        <f t="shared" si="49"/>
        <v>0.43275089302768993</v>
      </c>
      <c r="P109" s="2">
        <f t="shared" si="50"/>
        <v>-0.25009059675461698</v>
      </c>
      <c r="Q109" s="2">
        <f t="shared" si="51"/>
        <v>-0.43322198942545825</v>
      </c>
      <c r="R109" s="2">
        <f t="shared" si="52"/>
        <v>0.25036284756020755</v>
      </c>
      <c r="S109" s="2">
        <f t="shared" si="52"/>
        <v>0.74963715243979245</v>
      </c>
      <c r="T109" s="5">
        <f t="shared" si="53"/>
        <v>146</v>
      </c>
      <c r="U109" s="2">
        <f t="shared" si="54"/>
        <v>126.45499526352988</v>
      </c>
      <c r="V109" s="2">
        <f t="shared" si="55"/>
        <v>-72.973516928407932</v>
      </c>
      <c r="W109" s="2">
        <f t="shared" si="56"/>
        <v>73.052956535607677</v>
      </c>
      <c r="X109" s="2">
        <f t="shared" si="57"/>
        <v>-126.40911969239647</v>
      </c>
      <c r="Z109" s="2">
        <f t="shared" si="37"/>
        <v>140.8246727587179</v>
      </c>
      <c r="AA109" s="5">
        <f t="shared" si="58"/>
        <v>3.5337837837837753</v>
      </c>
      <c r="AB109" s="5">
        <f t="shared" si="59"/>
        <v>5.1753272412821048</v>
      </c>
      <c r="AC109" s="5">
        <f t="shared" si="60"/>
        <v>-1.6415434574983294</v>
      </c>
      <c r="AD109" s="5">
        <f t="shared" si="71"/>
        <v>12.487627830533176</v>
      </c>
      <c r="AE109" s="5">
        <f t="shared" si="71"/>
        <v>26.784012054356641</v>
      </c>
      <c r="AF109" s="5">
        <f t="shared" si="71"/>
        <v>2.6946649228555697</v>
      </c>
      <c r="AG109" s="2">
        <f t="shared" si="38"/>
        <v>141.5138665191663</v>
      </c>
      <c r="AH109" s="2">
        <f t="shared" si="39"/>
        <v>141.78343408504261</v>
      </c>
      <c r="AI109" s="5">
        <f t="shared" si="61"/>
        <v>4.4861334808337006</v>
      </c>
      <c r="AJ109" s="5">
        <f t="shared" si="62"/>
        <v>-0.95234969704992523</v>
      </c>
      <c r="AK109" s="5">
        <f t="shared" si="63"/>
        <v>4.2165659149573855</v>
      </c>
      <c r="AL109" s="5">
        <f t="shared" si="64"/>
        <v>-0.6827821311736102</v>
      </c>
      <c r="AM109" s="4">
        <f t="shared" si="65"/>
        <v>0.90696994547108434</v>
      </c>
      <c r="AN109" s="4">
        <f t="shared" si="66"/>
        <v>0.46619143864997703</v>
      </c>
      <c r="AP109" s="4">
        <f t="shared" si="67"/>
        <v>3.0607165180870957</v>
      </c>
      <c r="AQ109" s="4">
        <f t="shared" si="68"/>
        <v>-1.766250895666293</v>
      </c>
      <c r="AR109" s="4">
        <f t="shared" si="69"/>
        <v>1.7681736518013107</v>
      </c>
      <c r="AS109" s="4">
        <f t="shared" si="70"/>
        <v>-3.0596061458313213</v>
      </c>
    </row>
    <row r="110" spans="1:45" ht="16" x14ac:dyDescent="0.2">
      <c r="A110" s="12">
        <v>17.166699999999999</v>
      </c>
      <c r="B110" s="10">
        <v>137</v>
      </c>
      <c r="C110" s="5"/>
      <c r="E110" s="2">
        <v>1</v>
      </c>
      <c r="F110" s="2">
        <f t="shared" si="40"/>
        <v>0.49981860909868914</v>
      </c>
      <c r="G110" s="2">
        <f t="shared" si="41"/>
        <v>0.86613010454472239</v>
      </c>
      <c r="H110" s="2">
        <f t="shared" si="42"/>
        <v>-0.50036271599730353</v>
      </c>
      <c r="I110" s="2">
        <f t="shared" si="43"/>
        <v>0.86581588830409073</v>
      </c>
      <c r="J110" s="2">
        <f t="shared" si="44"/>
        <v>0.24981864200134821</v>
      </c>
      <c r="K110" s="2">
        <f t="shared" si="45"/>
        <v>0.43290794415204537</v>
      </c>
      <c r="L110" s="2">
        <f t="shared" si="46"/>
        <v>0.75018135799865171</v>
      </c>
      <c r="M110" s="2">
        <f t="shared" si="47"/>
        <v>-0.25009059675461465</v>
      </c>
      <c r="N110" s="2">
        <f t="shared" si="48"/>
        <v>0.43275089302769665</v>
      </c>
      <c r="O110" s="2">
        <f t="shared" si="49"/>
        <v>0.74990920585330378</v>
      </c>
      <c r="P110" s="2">
        <f t="shared" si="50"/>
        <v>-0.43337921151702574</v>
      </c>
      <c r="Q110" s="2">
        <f t="shared" si="51"/>
        <v>-0.43322198942545281</v>
      </c>
      <c r="R110" s="2">
        <f t="shared" si="52"/>
        <v>0.25036284756019822</v>
      </c>
      <c r="S110" s="2">
        <f t="shared" si="52"/>
        <v>0.74963715243980167</v>
      </c>
      <c r="T110" s="5">
        <f t="shared" si="53"/>
        <v>137</v>
      </c>
      <c r="U110" s="2">
        <f t="shared" si="54"/>
        <v>68.475149446520419</v>
      </c>
      <c r="V110" s="2">
        <f t="shared" si="55"/>
        <v>118.65982432262697</v>
      </c>
      <c r="W110" s="2">
        <f t="shared" si="56"/>
        <v>-68.54969209163059</v>
      </c>
      <c r="X110" s="2">
        <f t="shared" si="57"/>
        <v>118.61677669766043</v>
      </c>
      <c r="Z110" s="2">
        <f t="shared" si="37"/>
        <v>143.69183080751137</v>
      </c>
      <c r="AA110" s="5">
        <f t="shared" si="58"/>
        <v>-5.4662162162162247</v>
      </c>
      <c r="AB110" s="5">
        <f t="shared" si="59"/>
        <v>-6.6918308075113657</v>
      </c>
      <c r="AC110" s="5">
        <f t="shared" si="60"/>
        <v>1.2256145912951411</v>
      </c>
      <c r="AD110" s="5">
        <f t="shared" si="71"/>
        <v>29.879519722425218</v>
      </c>
      <c r="AE110" s="5">
        <f t="shared" si="71"/>
        <v>44.780599556358219</v>
      </c>
      <c r="AF110" s="5">
        <f t="shared" si="71"/>
        <v>1.5021311263955557</v>
      </c>
      <c r="AG110" s="2">
        <f t="shared" si="38"/>
        <v>143.00263704706299</v>
      </c>
      <c r="AH110" s="2">
        <f t="shared" si="39"/>
        <v>143.16182160593939</v>
      </c>
      <c r="AI110" s="5">
        <f t="shared" si="61"/>
        <v>-6.00263704706299</v>
      </c>
      <c r="AJ110" s="5">
        <f t="shared" si="62"/>
        <v>0.53642083084676528</v>
      </c>
      <c r="AK110" s="5">
        <f t="shared" si="63"/>
        <v>-6.1618216059393944</v>
      </c>
      <c r="AL110" s="5">
        <f t="shared" si="64"/>
        <v>0.69560538972316976</v>
      </c>
      <c r="AM110" s="4">
        <f t="shared" si="65"/>
        <v>0.28774730776633395</v>
      </c>
      <c r="AN110" s="4">
        <f t="shared" si="66"/>
        <v>0.48386685821192288</v>
      </c>
      <c r="AP110" s="4">
        <f t="shared" si="67"/>
        <v>-2.7321165862218928</v>
      </c>
      <c r="AQ110" s="4">
        <f t="shared" si="68"/>
        <v>-4.734454422815416</v>
      </c>
      <c r="AR110" s="4">
        <f t="shared" si="69"/>
        <v>2.7350907921744541</v>
      </c>
      <c r="AS110" s="4">
        <f t="shared" si="70"/>
        <v>-4.7327368489054766</v>
      </c>
    </row>
    <row r="111" spans="1:45" ht="16" x14ac:dyDescent="0.2">
      <c r="A111" s="12">
        <v>17.541699999999999</v>
      </c>
      <c r="B111" s="10">
        <v>133</v>
      </c>
      <c r="C111" s="5"/>
      <c r="E111" s="2">
        <v>1</v>
      </c>
      <c r="F111" s="2">
        <f t="shared" si="40"/>
        <v>-0.96587159817029633</v>
      </c>
      <c r="G111" s="2">
        <f t="shared" si="41"/>
        <v>-0.25902134245648117</v>
      </c>
      <c r="H111" s="2">
        <f t="shared" si="42"/>
        <v>0.86581588830408462</v>
      </c>
      <c r="I111" s="2">
        <f t="shared" si="43"/>
        <v>0.50036271599731419</v>
      </c>
      <c r="J111" s="2">
        <f t="shared" si="44"/>
        <v>0.93290794415204237</v>
      </c>
      <c r="K111" s="2">
        <f t="shared" si="45"/>
        <v>0.25018135799865709</v>
      </c>
      <c r="L111" s="2">
        <f t="shared" si="46"/>
        <v>6.7092055847957702E-2</v>
      </c>
      <c r="M111" s="2">
        <f t="shared" si="47"/>
        <v>-0.83626697575750097</v>
      </c>
      <c r="N111" s="2">
        <f t="shared" si="48"/>
        <v>-0.48328613616515598</v>
      </c>
      <c r="O111" s="2">
        <f t="shared" si="49"/>
        <v>-0.12960462241279536</v>
      </c>
      <c r="P111" s="2">
        <f t="shared" si="50"/>
        <v>-0.22426479370867475</v>
      </c>
      <c r="Q111" s="2">
        <f t="shared" si="51"/>
        <v>0.43322198942545898</v>
      </c>
      <c r="R111" s="2">
        <f t="shared" si="52"/>
        <v>0.74963715243979112</v>
      </c>
      <c r="S111" s="2">
        <f t="shared" si="52"/>
        <v>0.25036284756020888</v>
      </c>
      <c r="T111" s="5">
        <f t="shared" si="53"/>
        <v>133</v>
      </c>
      <c r="U111" s="2">
        <f t="shared" si="54"/>
        <v>-128.46092255664942</v>
      </c>
      <c r="V111" s="2">
        <f t="shared" si="55"/>
        <v>-34.449838546711995</v>
      </c>
      <c r="W111" s="2">
        <f t="shared" si="56"/>
        <v>115.15351314444325</v>
      </c>
      <c r="X111" s="2">
        <f t="shared" si="57"/>
        <v>66.548241227642791</v>
      </c>
      <c r="Z111" s="2">
        <f t="shared" si="37"/>
        <v>142.19596792133254</v>
      </c>
      <c r="AA111" s="5">
        <f t="shared" si="58"/>
        <v>-9.4662162162162247</v>
      </c>
      <c r="AB111" s="5">
        <f t="shared" si="59"/>
        <v>-9.1959679213325387</v>
      </c>
      <c r="AC111" s="5">
        <f t="shared" si="60"/>
        <v>-0.27024829488368596</v>
      </c>
      <c r="AD111" s="5">
        <f t="shared" si="71"/>
        <v>89.609249452155012</v>
      </c>
      <c r="AE111" s="5">
        <f t="shared" si="71"/>
        <v>84.565826010177091</v>
      </c>
      <c r="AF111" s="5">
        <f t="shared" si="71"/>
        <v>7.3034140887539678E-2</v>
      </c>
      <c r="AG111" s="2">
        <f t="shared" si="38"/>
        <v>142.77580138035182</v>
      </c>
      <c r="AH111" s="2">
        <f t="shared" si="39"/>
        <v>141.89279438647173</v>
      </c>
      <c r="AI111" s="5">
        <f t="shared" si="61"/>
        <v>-9.7758013803518224</v>
      </c>
      <c r="AJ111" s="5">
        <f t="shared" si="62"/>
        <v>0.30958516413559778</v>
      </c>
      <c r="AK111" s="5">
        <f t="shared" si="63"/>
        <v>-8.8927943864717349</v>
      </c>
      <c r="AL111" s="5">
        <f t="shared" si="64"/>
        <v>-0.57342182974448974</v>
      </c>
      <c r="AM111" s="4">
        <f t="shared" si="65"/>
        <v>9.5842973852865013E-2</v>
      </c>
      <c r="AN111" s="4">
        <f t="shared" si="66"/>
        <v>0.32881259482751857</v>
      </c>
      <c r="AP111" s="4">
        <f t="shared" si="67"/>
        <v>9.1431493853823405</v>
      </c>
      <c r="AQ111" s="4">
        <f t="shared" si="68"/>
        <v>2.4519520323076383</v>
      </c>
      <c r="AR111" s="4">
        <f t="shared" si="69"/>
        <v>-8.1960004021217809</v>
      </c>
      <c r="AS111" s="4">
        <f t="shared" si="70"/>
        <v>-4.7365416561637685</v>
      </c>
    </row>
    <row r="112" spans="1:45" ht="17" thickBot="1" x14ac:dyDescent="0.25">
      <c r="A112" s="13">
        <v>17.666699999999999</v>
      </c>
      <c r="B112" s="14">
        <v>126</v>
      </c>
      <c r="C112" s="5"/>
      <c r="E112" s="2">
        <v>1</v>
      </c>
      <c r="F112" s="2">
        <f t="shared" si="40"/>
        <v>-0.4998186090986862</v>
      </c>
      <c r="G112" s="2">
        <f t="shared" si="41"/>
        <v>-0.86613010454472417</v>
      </c>
      <c r="H112" s="2">
        <f t="shared" si="42"/>
        <v>-0.50036271599730953</v>
      </c>
      <c r="I112" s="2">
        <f t="shared" si="43"/>
        <v>0.86581588830408729</v>
      </c>
      <c r="J112" s="2">
        <f t="shared" si="44"/>
        <v>0.24981864200134526</v>
      </c>
      <c r="K112" s="2">
        <f t="shared" si="45"/>
        <v>0.4329079441520437</v>
      </c>
      <c r="L112" s="2">
        <f t="shared" si="46"/>
        <v>0.75018135799865482</v>
      </c>
      <c r="M112" s="2">
        <f t="shared" si="47"/>
        <v>0.2500905967546162</v>
      </c>
      <c r="N112" s="2">
        <f t="shared" si="48"/>
        <v>-0.43275089302769237</v>
      </c>
      <c r="O112" s="2">
        <f t="shared" si="49"/>
        <v>-0.74990920585330234</v>
      </c>
      <c r="P112" s="2">
        <f t="shared" si="50"/>
        <v>0.43337921151703185</v>
      </c>
      <c r="Q112" s="2">
        <f t="shared" si="51"/>
        <v>-0.43322198942545631</v>
      </c>
      <c r="R112" s="2">
        <f t="shared" si="52"/>
        <v>0.25036284756020422</v>
      </c>
      <c r="S112" s="2">
        <f t="shared" si="52"/>
        <v>0.74963715243979578</v>
      </c>
      <c r="T112" s="5">
        <f t="shared" si="53"/>
        <v>126</v>
      </c>
      <c r="U112" s="2">
        <f t="shared" si="54"/>
        <v>-62.977144746434462</v>
      </c>
      <c r="V112" s="2">
        <f t="shared" si="55"/>
        <v>-109.13239317263525</v>
      </c>
      <c r="W112" s="2">
        <f t="shared" si="56"/>
        <v>-63.045702215661002</v>
      </c>
      <c r="X112" s="2">
        <f t="shared" si="57"/>
        <v>109.092801926315</v>
      </c>
      <c r="Z112" s="2">
        <f t="shared" si="37"/>
        <v>142.63181240436745</v>
      </c>
      <c r="AA112" s="5">
        <f t="shared" si="58"/>
        <v>-16.466216216216225</v>
      </c>
      <c r="AB112" s="5">
        <f t="shared" si="59"/>
        <v>-16.631812404367452</v>
      </c>
      <c r="AC112" s="5">
        <f t="shared" si="60"/>
        <v>0.1655961881512269</v>
      </c>
      <c r="AD112" s="5">
        <f t="shared" si="71"/>
        <v>271.13627647918219</v>
      </c>
      <c r="AE112" s="5">
        <f t="shared" si="71"/>
        <v>276.61718385407102</v>
      </c>
      <c r="AF112" s="5">
        <f t="shared" si="71"/>
        <v>2.742209753021654E-2</v>
      </c>
      <c r="AG112" s="2">
        <f t="shared" si="38"/>
        <v>141.94261864391905</v>
      </c>
      <c r="AH112" s="2">
        <f t="shared" si="39"/>
        <v>143.16182160593942</v>
      </c>
      <c r="AI112" s="5">
        <f t="shared" si="61"/>
        <v>-15.942618643919047</v>
      </c>
      <c r="AJ112" s="5">
        <f t="shared" si="62"/>
        <v>-0.52359757229717729</v>
      </c>
      <c r="AK112" s="5">
        <f t="shared" si="63"/>
        <v>-17.161821605939423</v>
      </c>
      <c r="AL112" s="5">
        <f t="shared" si="64"/>
        <v>0.69560538972319819</v>
      </c>
      <c r="AM112" s="4">
        <f t="shared" si="65"/>
        <v>0.27415441771549781</v>
      </c>
      <c r="AN112" s="4">
        <f t="shared" si="66"/>
        <v>0.48386685821196246</v>
      </c>
      <c r="AP112" s="4">
        <f t="shared" si="67"/>
        <v>8.2301212863074245</v>
      </c>
      <c r="AQ112" s="4">
        <f t="shared" si="68"/>
        <v>14.26188557280739</v>
      </c>
      <c r="AR112" s="4">
        <f t="shared" si="69"/>
        <v>8.2390806681448918</v>
      </c>
      <c r="AS112" s="4">
        <f t="shared" si="70"/>
        <v>-14.256711620250417</v>
      </c>
    </row>
    <row r="113" spans="1:45" ht="16" x14ac:dyDescent="0.2">
      <c r="A113" s="12">
        <v>18.041699999999999</v>
      </c>
      <c r="B113" s="10">
        <v>128</v>
      </c>
      <c r="C113" s="5"/>
      <c r="E113" s="2">
        <v>1</v>
      </c>
      <c r="F113" s="2">
        <f t="shared" si="40"/>
        <v>0.96587159817029544</v>
      </c>
      <c r="G113" s="2">
        <f t="shared" si="41"/>
        <v>0.25902134245648445</v>
      </c>
      <c r="H113" s="2">
        <f t="shared" si="42"/>
        <v>0.86581588830408118</v>
      </c>
      <c r="I113" s="2">
        <f t="shared" si="43"/>
        <v>0.50036271599732007</v>
      </c>
      <c r="J113" s="2">
        <f t="shared" si="44"/>
        <v>0.9329079441520407</v>
      </c>
      <c r="K113" s="2">
        <f t="shared" si="45"/>
        <v>0.25018135799866004</v>
      </c>
      <c r="L113" s="2">
        <f t="shared" si="46"/>
        <v>6.7092055847959395E-2</v>
      </c>
      <c r="M113" s="2">
        <f t="shared" si="47"/>
        <v>0.83626697575749687</v>
      </c>
      <c r="N113" s="2">
        <f t="shared" si="48"/>
        <v>0.4832861361651612</v>
      </c>
      <c r="O113" s="2">
        <f t="shared" si="49"/>
        <v>0.12960462241279852</v>
      </c>
      <c r="P113" s="2">
        <f t="shared" si="50"/>
        <v>0.22426479370867669</v>
      </c>
      <c r="Q113" s="2">
        <f t="shared" si="51"/>
        <v>0.43322198942546236</v>
      </c>
      <c r="R113" s="2">
        <f t="shared" si="52"/>
        <v>0.74963715243978524</v>
      </c>
      <c r="S113" s="2">
        <f t="shared" si="52"/>
        <v>0.25036284756021476</v>
      </c>
      <c r="T113" s="5">
        <f t="shared" si="53"/>
        <v>128</v>
      </c>
      <c r="U113" s="2">
        <f t="shared" si="54"/>
        <v>123.63156456579782</v>
      </c>
      <c r="V113" s="2">
        <f t="shared" si="55"/>
        <v>33.154731834430009</v>
      </c>
      <c r="W113" s="2">
        <f t="shared" si="56"/>
        <v>110.82443370292239</v>
      </c>
      <c r="X113" s="2">
        <f t="shared" si="57"/>
        <v>64.046427647656969</v>
      </c>
      <c r="Z113" s="2">
        <f t="shared" si="37"/>
        <v>141.58962085161093</v>
      </c>
      <c r="AA113" s="5">
        <f t="shared" si="58"/>
        <v>-14.466216216216225</v>
      </c>
      <c r="AB113" s="5">
        <f t="shared" si="59"/>
        <v>-13.589620851610931</v>
      </c>
      <c r="AC113" s="5">
        <f t="shared" si="60"/>
        <v>-0.87659536460529353</v>
      </c>
      <c r="AD113" s="5">
        <f t="shared" si="71"/>
        <v>209.27141161431726</v>
      </c>
      <c r="AE113" s="5">
        <f t="shared" si="71"/>
        <v>184.67779489053862</v>
      </c>
      <c r="AF113" s="5">
        <f t="shared" si="71"/>
        <v>0.76841943324748752</v>
      </c>
      <c r="AG113" s="2">
        <f t="shared" si="38"/>
        <v>142.16945431063021</v>
      </c>
      <c r="AH113" s="2">
        <f t="shared" si="39"/>
        <v>141.89279438647173</v>
      </c>
      <c r="AI113" s="5">
        <f t="shared" si="61"/>
        <v>-14.169454310630215</v>
      </c>
      <c r="AJ113" s="5">
        <f t="shared" si="62"/>
        <v>-0.29676190558600979</v>
      </c>
      <c r="AK113" s="5">
        <f t="shared" si="63"/>
        <v>-13.892794386471735</v>
      </c>
      <c r="AL113" s="5">
        <f t="shared" si="64"/>
        <v>-0.57342182974448974</v>
      </c>
      <c r="AM113" s="4">
        <f t="shared" si="65"/>
        <v>8.8067628607039788E-2</v>
      </c>
      <c r="AN113" s="4">
        <f t="shared" si="66"/>
        <v>0.32881259482751857</v>
      </c>
      <c r="AP113" s="4">
        <f t="shared" si="67"/>
        <v>-13.972507376233809</v>
      </c>
      <c r="AQ113" s="4">
        <f t="shared" si="68"/>
        <v>-3.7470587445900914</v>
      </c>
      <c r="AR113" s="4">
        <f t="shared" si="69"/>
        <v>-12.525079843642155</v>
      </c>
      <c r="AS113" s="4">
        <f t="shared" si="70"/>
        <v>-7.2383552361504249</v>
      </c>
    </row>
    <row r="114" spans="1:45" ht="16" x14ac:dyDescent="0.2">
      <c r="A114" s="12">
        <v>18.416699999999999</v>
      </c>
      <c r="B114" s="10">
        <v>145</v>
      </c>
      <c r="C114" s="5"/>
      <c r="E114" s="2">
        <v>1</v>
      </c>
      <c r="F114" s="2">
        <f t="shared" si="40"/>
        <v>-0.86613010454472317</v>
      </c>
      <c r="G114" s="2">
        <f t="shared" si="41"/>
        <v>0.49981860909868786</v>
      </c>
      <c r="H114" s="2">
        <f t="shared" si="42"/>
        <v>0.50036271599730608</v>
      </c>
      <c r="I114" s="2">
        <f t="shared" si="43"/>
        <v>-0.86581588830408929</v>
      </c>
      <c r="J114" s="2">
        <f t="shared" si="44"/>
        <v>0.75018135799865304</v>
      </c>
      <c r="K114" s="2">
        <f t="shared" si="45"/>
        <v>-0.43290794415204464</v>
      </c>
      <c r="L114" s="2">
        <f t="shared" si="46"/>
        <v>0.24981864200134693</v>
      </c>
      <c r="M114" s="2">
        <f t="shared" si="47"/>
        <v>-0.43337921151702835</v>
      </c>
      <c r="N114" s="2">
        <f t="shared" si="48"/>
        <v>0.74990920585330323</v>
      </c>
      <c r="O114" s="2">
        <f t="shared" si="49"/>
        <v>-0.43275089302769482</v>
      </c>
      <c r="P114" s="2">
        <f t="shared" si="50"/>
        <v>0.25009059675461531</v>
      </c>
      <c r="Q114" s="2">
        <f t="shared" si="51"/>
        <v>-0.43322198942545431</v>
      </c>
      <c r="R114" s="2">
        <f t="shared" si="52"/>
        <v>0.25036284756020077</v>
      </c>
      <c r="S114" s="2">
        <f t="shared" si="52"/>
        <v>0.74963715243979923</v>
      </c>
      <c r="T114" s="5">
        <f t="shared" si="53"/>
        <v>145</v>
      </c>
      <c r="U114" s="2">
        <f t="shared" si="54"/>
        <v>-125.58886515898486</v>
      </c>
      <c r="V114" s="2">
        <f t="shared" si="55"/>
        <v>72.473698319309733</v>
      </c>
      <c r="W114" s="2">
        <f t="shared" si="56"/>
        <v>72.552593819609385</v>
      </c>
      <c r="X114" s="2">
        <f t="shared" si="57"/>
        <v>-125.54330380409294</v>
      </c>
      <c r="Z114" s="2">
        <f t="shared" si="37"/>
        <v>142.74219541136733</v>
      </c>
      <c r="AA114" s="5">
        <f t="shared" si="58"/>
        <v>2.5337837837837753</v>
      </c>
      <c r="AB114" s="5">
        <f t="shared" si="59"/>
        <v>2.2578045886326663</v>
      </c>
      <c r="AC114" s="5">
        <f t="shared" si="60"/>
        <v>0.27597919515110902</v>
      </c>
      <c r="AD114" s="5">
        <f t="shared" si="71"/>
        <v>6.4200602629656256</v>
      </c>
      <c r="AE114" s="5">
        <f t="shared" si="71"/>
        <v>5.0976815604507237</v>
      </c>
      <c r="AF114" s="5">
        <f t="shared" si="71"/>
        <v>7.6164516156253914E-2</v>
      </c>
      <c r="AG114" s="2">
        <f t="shared" si="38"/>
        <v>143.43138917181574</v>
      </c>
      <c r="AH114" s="2">
        <f t="shared" si="39"/>
        <v>141.78343408504261</v>
      </c>
      <c r="AI114" s="5">
        <f t="shared" si="61"/>
        <v>1.5686108281842621</v>
      </c>
      <c r="AJ114" s="5">
        <f t="shared" si="62"/>
        <v>0.96517295559951322</v>
      </c>
      <c r="AK114" s="5">
        <f t="shared" si="63"/>
        <v>3.2165659149573855</v>
      </c>
      <c r="AL114" s="5">
        <f t="shared" si="64"/>
        <v>-0.6827821311736102</v>
      </c>
      <c r="AM114" s="4">
        <f t="shared" si="65"/>
        <v>0.93155883422069996</v>
      </c>
      <c r="AN114" s="4">
        <f t="shared" si="66"/>
        <v>0.46619143864997703</v>
      </c>
      <c r="AP114" s="4">
        <f t="shared" si="67"/>
        <v>-2.1945864135423654</v>
      </c>
      <c r="AQ114" s="4">
        <f t="shared" si="68"/>
        <v>1.266432286567617</v>
      </c>
      <c r="AR114" s="4">
        <f t="shared" si="69"/>
        <v>1.2678109358039809</v>
      </c>
      <c r="AS114" s="4">
        <f t="shared" si="70"/>
        <v>-2.1937902575272461</v>
      </c>
    </row>
    <row r="115" spans="1:45" ht="16" x14ac:dyDescent="0.2">
      <c r="A115" s="12">
        <v>18.666699999999999</v>
      </c>
      <c r="B115" s="10">
        <v>143</v>
      </c>
      <c r="C115" s="5"/>
      <c r="E115" s="2">
        <v>1</v>
      </c>
      <c r="F115" s="2">
        <f t="shared" si="40"/>
        <v>-0.49981860909868026</v>
      </c>
      <c r="G115" s="2">
        <f t="shared" si="41"/>
        <v>-0.8661301045447275</v>
      </c>
      <c r="H115" s="2">
        <f t="shared" si="42"/>
        <v>-0.50036271599732141</v>
      </c>
      <c r="I115" s="2">
        <f t="shared" si="43"/>
        <v>0.86581588830408041</v>
      </c>
      <c r="J115" s="2">
        <f t="shared" si="44"/>
        <v>0.24981864200133932</v>
      </c>
      <c r="K115" s="2">
        <f t="shared" si="45"/>
        <v>0.4329079441520402</v>
      </c>
      <c r="L115" s="2">
        <f t="shared" si="46"/>
        <v>0.75018135799866059</v>
      </c>
      <c r="M115" s="2">
        <f t="shared" si="47"/>
        <v>0.25009059675461914</v>
      </c>
      <c r="N115" s="2">
        <f t="shared" si="48"/>
        <v>-0.43275089302768377</v>
      </c>
      <c r="O115" s="2">
        <f t="shared" si="49"/>
        <v>-0.74990920585329923</v>
      </c>
      <c r="P115" s="2">
        <f t="shared" si="50"/>
        <v>0.43337921151704378</v>
      </c>
      <c r="Q115" s="2">
        <f t="shared" si="51"/>
        <v>-0.43322198942546314</v>
      </c>
      <c r="R115" s="2">
        <f t="shared" si="52"/>
        <v>0.2503628475602161</v>
      </c>
      <c r="S115" s="2">
        <f t="shared" si="52"/>
        <v>0.74963715243978379</v>
      </c>
      <c r="T115" s="5">
        <f t="shared" si="53"/>
        <v>143</v>
      </c>
      <c r="U115" s="2">
        <f t="shared" si="54"/>
        <v>-71.474061101111275</v>
      </c>
      <c r="V115" s="2">
        <f t="shared" si="55"/>
        <v>-123.85660494989604</v>
      </c>
      <c r="W115" s="2">
        <f t="shared" si="56"/>
        <v>-71.551868387616963</v>
      </c>
      <c r="X115" s="2">
        <f t="shared" si="57"/>
        <v>123.8116720274835</v>
      </c>
      <c r="Z115" s="2">
        <f t="shared" si="37"/>
        <v>142.63181240436745</v>
      </c>
      <c r="AA115" s="5">
        <f t="shared" si="58"/>
        <v>0.53378378378377533</v>
      </c>
      <c r="AB115" s="5">
        <f t="shared" si="59"/>
        <v>0.36818759563254844</v>
      </c>
      <c r="AC115" s="5">
        <f t="shared" si="60"/>
        <v>0.1655961881512269</v>
      </c>
      <c r="AD115" s="5">
        <f t="shared" si="71"/>
        <v>0.28492512783052421</v>
      </c>
      <c r="AE115" s="5">
        <f t="shared" si="71"/>
        <v>0.13556210557767701</v>
      </c>
      <c r="AF115" s="5">
        <f t="shared" si="71"/>
        <v>2.742209753021654E-2</v>
      </c>
      <c r="AG115" s="2">
        <f t="shared" si="38"/>
        <v>141.94261864391905</v>
      </c>
      <c r="AH115" s="2">
        <f t="shared" si="39"/>
        <v>143.16182160593942</v>
      </c>
      <c r="AI115" s="5">
        <f t="shared" si="61"/>
        <v>1.0573813560809526</v>
      </c>
      <c r="AJ115" s="5">
        <f t="shared" si="62"/>
        <v>-0.52359757229717729</v>
      </c>
      <c r="AK115" s="5">
        <f t="shared" si="63"/>
        <v>-0.16182160593942285</v>
      </c>
      <c r="AL115" s="5">
        <f t="shared" si="64"/>
        <v>0.69560538972319819</v>
      </c>
      <c r="AM115" s="4">
        <f t="shared" si="65"/>
        <v>0.27415441771549781</v>
      </c>
      <c r="AN115" s="4">
        <f t="shared" si="66"/>
        <v>0.48386685821196246</v>
      </c>
      <c r="AP115" s="4">
        <f t="shared" si="67"/>
        <v>-0.26679506837023725</v>
      </c>
      <c r="AQ115" s="4">
        <f t="shared" si="68"/>
        <v>-0.46232620445292155</v>
      </c>
      <c r="AR115" s="4">
        <f t="shared" si="69"/>
        <v>-0.26708550380937679</v>
      </c>
      <c r="AS115" s="4">
        <f t="shared" si="70"/>
        <v>0.46215848091906264</v>
      </c>
    </row>
    <row r="116" spans="1:45" ht="16" x14ac:dyDescent="0.2">
      <c r="A116" s="12">
        <v>19.041699999999999</v>
      </c>
      <c r="B116" s="10">
        <v>144</v>
      </c>
      <c r="C116" s="5"/>
      <c r="E116" s="2">
        <v>1</v>
      </c>
      <c r="F116" s="2">
        <f t="shared" si="40"/>
        <v>0.96587159817029733</v>
      </c>
      <c r="G116" s="2">
        <f t="shared" si="41"/>
        <v>0.2590213424564774</v>
      </c>
      <c r="H116" s="2">
        <f t="shared" si="42"/>
        <v>0.86581588830408851</v>
      </c>
      <c r="I116" s="2">
        <f t="shared" si="43"/>
        <v>0.50036271599730742</v>
      </c>
      <c r="J116" s="2">
        <f t="shared" si="44"/>
        <v>0.93290794415204437</v>
      </c>
      <c r="K116" s="2">
        <f t="shared" si="45"/>
        <v>0.25018135799865371</v>
      </c>
      <c r="L116" s="2">
        <f t="shared" si="46"/>
        <v>6.7092055847955745E-2</v>
      </c>
      <c r="M116" s="2">
        <f t="shared" si="47"/>
        <v>0.83626697575750564</v>
      </c>
      <c r="N116" s="2">
        <f t="shared" si="48"/>
        <v>0.48328613616514993</v>
      </c>
      <c r="O116" s="2">
        <f t="shared" si="49"/>
        <v>0.12960462241279172</v>
      </c>
      <c r="P116" s="2">
        <f t="shared" si="50"/>
        <v>0.2242647937086725</v>
      </c>
      <c r="Q116" s="2">
        <f t="shared" si="51"/>
        <v>0.43322198942545509</v>
      </c>
      <c r="R116" s="2">
        <f t="shared" si="52"/>
        <v>0.74963715243979789</v>
      </c>
      <c r="S116" s="2">
        <f t="shared" si="52"/>
        <v>0.25036284756020211</v>
      </c>
      <c r="T116" s="5">
        <f t="shared" si="53"/>
        <v>144</v>
      </c>
      <c r="U116" s="2">
        <f t="shared" si="54"/>
        <v>139.08551013652283</v>
      </c>
      <c r="V116" s="2">
        <f t="shared" si="55"/>
        <v>37.299073313732748</v>
      </c>
      <c r="W116" s="2">
        <f t="shared" si="56"/>
        <v>124.67748791578875</v>
      </c>
      <c r="X116" s="2">
        <f t="shared" si="57"/>
        <v>72.052231103612272</v>
      </c>
      <c r="Z116" s="2">
        <f t="shared" si="37"/>
        <v>141.58962085161093</v>
      </c>
      <c r="AA116" s="5">
        <f t="shared" si="58"/>
        <v>1.5337837837837753</v>
      </c>
      <c r="AB116" s="5">
        <f t="shared" si="59"/>
        <v>2.4103791483890689</v>
      </c>
      <c r="AC116" s="5">
        <f t="shared" si="60"/>
        <v>-0.87659536460529353</v>
      </c>
      <c r="AD116" s="5">
        <f t="shared" si="71"/>
        <v>2.3524926953980749</v>
      </c>
      <c r="AE116" s="5">
        <f t="shared" si="71"/>
        <v>5.809927638988813</v>
      </c>
      <c r="AF116" s="5">
        <f t="shared" si="71"/>
        <v>0.76841943324748752</v>
      </c>
      <c r="AG116" s="2">
        <f t="shared" si="38"/>
        <v>142.16945431063021</v>
      </c>
      <c r="AH116" s="2">
        <f t="shared" si="39"/>
        <v>141.89279438647173</v>
      </c>
      <c r="AI116" s="5">
        <f t="shared" si="61"/>
        <v>1.8305456893697851</v>
      </c>
      <c r="AJ116" s="5">
        <f t="shared" si="62"/>
        <v>-0.29676190558600979</v>
      </c>
      <c r="AK116" s="5">
        <f t="shared" si="63"/>
        <v>2.1072056135282651</v>
      </c>
      <c r="AL116" s="5">
        <f t="shared" si="64"/>
        <v>-0.57342182974448974</v>
      </c>
      <c r="AM116" s="4">
        <f t="shared" si="65"/>
        <v>8.8067628607039788E-2</v>
      </c>
      <c r="AN116" s="4">
        <f t="shared" si="66"/>
        <v>0.32881259482751857</v>
      </c>
      <c r="AP116" s="4">
        <f t="shared" si="67"/>
        <v>1.481438194490921</v>
      </c>
      <c r="AQ116" s="4">
        <f t="shared" si="68"/>
        <v>0.39728273471364894</v>
      </c>
      <c r="AR116" s="4">
        <f t="shared" si="69"/>
        <v>1.3279743692231554</v>
      </c>
      <c r="AS116" s="4">
        <f t="shared" si="70"/>
        <v>0.76744821980667677</v>
      </c>
    </row>
    <row r="117" spans="1:45" ht="16" x14ac:dyDescent="0.2">
      <c r="A117" s="12">
        <v>19.416699999999999</v>
      </c>
      <c r="B117" s="10">
        <v>145</v>
      </c>
      <c r="C117" s="5"/>
      <c r="E117" s="2">
        <v>1</v>
      </c>
      <c r="F117" s="2">
        <f t="shared" si="40"/>
        <v>-0.86613010454472661</v>
      </c>
      <c r="G117" s="2">
        <f t="shared" si="41"/>
        <v>0.49981860909868192</v>
      </c>
      <c r="H117" s="2">
        <f t="shared" si="42"/>
        <v>0.50036271599731796</v>
      </c>
      <c r="I117" s="2">
        <f t="shared" si="43"/>
        <v>-0.8658158883040824</v>
      </c>
      <c r="J117" s="2">
        <f t="shared" si="44"/>
        <v>0.75018135799865904</v>
      </c>
      <c r="K117" s="2">
        <f t="shared" si="45"/>
        <v>-0.4329079441520412</v>
      </c>
      <c r="L117" s="2">
        <f t="shared" si="46"/>
        <v>0.24981864200134099</v>
      </c>
      <c r="M117" s="2">
        <f t="shared" si="47"/>
        <v>-0.43337921151704034</v>
      </c>
      <c r="N117" s="2">
        <f t="shared" si="48"/>
        <v>0.74990920585330023</v>
      </c>
      <c r="O117" s="2">
        <f t="shared" si="49"/>
        <v>-0.43275089302768621</v>
      </c>
      <c r="P117" s="2">
        <f t="shared" si="50"/>
        <v>0.25009059675461826</v>
      </c>
      <c r="Q117" s="2">
        <f t="shared" si="51"/>
        <v>-0.43322198942546114</v>
      </c>
      <c r="R117" s="2">
        <f t="shared" si="52"/>
        <v>0.25036284756021265</v>
      </c>
      <c r="S117" s="2">
        <f t="shared" si="52"/>
        <v>0.74963715243978735</v>
      </c>
      <c r="T117" s="5">
        <f t="shared" si="53"/>
        <v>145</v>
      </c>
      <c r="U117" s="2">
        <f t="shared" si="54"/>
        <v>-125.58886515898536</v>
      </c>
      <c r="V117" s="2">
        <f t="shared" si="55"/>
        <v>72.47369831930888</v>
      </c>
      <c r="W117" s="2">
        <f t="shared" si="56"/>
        <v>72.552593819611104</v>
      </c>
      <c r="X117" s="2">
        <f t="shared" si="57"/>
        <v>-125.54330380409195</v>
      </c>
      <c r="Z117" s="2">
        <f t="shared" si="37"/>
        <v>142.74219541136733</v>
      </c>
      <c r="AA117" s="5">
        <f t="shared" si="58"/>
        <v>2.5337837837837753</v>
      </c>
      <c r="AB117" s="5">
        <f t="shared" si="59"/>
        <v>2.2578045886326663</v>
      </c>
      <c r="AC117" s="5">
        <f t="shared" si="60"/>
        <v>0.27597919515110902</v>
      </c>
      <c r="AD117" s="5">
        <f t="shared" si="71"/>
        <v>6.4200602629656256</v>
      </c>
      <c r="AE117" s="5">
        <f t="shared" si="71"/>
        <v>5.0976815604507237</v>
      </c>
      <c r="AF117" s="5">
        <f t="shared" si="71"/>
        <v>7.6164516156253914E-2</v>
      </c>
      <c r="AG117" s="2">
        <f t="shared" si="38"/>
        <v>143.43138917181574</v>
      </c>
      <c r="AH117" s="2">
        <f t="shared" si="39"/>
        <v>141.78343408504261</v>
      </c>
      <c r="AI117" s="5">
        <f t="shared" si="61"/>
        <v>1.5686108281842621</v>
      </c>
      <c r="AJ117" s="5">
        <f t="shared" si="62"/>
        <v>0.96517295559951322</v>
      </c>
      <c r="AK117" s="5">
        <f t="shared" si="63"/>
        <v>3.2165659149573855</v>
      </c>
      <c r="AL117" s="5">
        <f t="shared" si="64"/>
        <v>-0.6827821311736102</v>
      </c>
      <c r="AM117" s="4">
        <f t="shared" si="65"/>
        <v>0.93155883422069996</v>
      </c>
      <c r="AN117" s="4">
        <f t="shared" si="66"/>
        <v>0.46619143864997703</v>
      </c>
      <c r="AP117" s="4">
        <f t="shared" si="67"/>
        <v>-2.1945864135423743</v>
      </c>
      <c r="AQ117" s="4">
        <f t="shared" si="68"/>
        <v>1.2664322865676021</v>
      </c>
      <c r="AR117" s="4">
        <f t="shared" si="69"/>
        <v>1.2678109358040108</v>
      </c>
      <c r="AS117" s="4">
        <f t="shared" si="70"/>
        <v>-2.1937902575272283</v>
      </c>
    </row>
    <row r="118" spans="1:45" ht="17" thickBot="1" x14ac:dyDescent="0.25">
      <c r="A118" s="13">
        <v>19.666699999999999</v>
      </c>
      <c r="B118" s="14">
        <v>144</v>
      </c>
      <c r="C118" s="5"/>
      <c r="E118" s="2">
        <v>1</v>
      </c>
      <c r="F118" s="2">
        <f t="shared" si="40"/>
        <v>-0.49981860909868658</v>
      </c>
      <c r="G118" s="2">
        <f t="shared" si="41"/>
        <v>-0.86613010454472394</v>
      </c>
      <c r="H118" s="2">
        <f t="shared" si="42"/>
        <v>-0.50036271599730864</v>
      </c>
      <c r="I118" s="2">
        <f t="shared" si="43"/>
        <v>0.86581588830408784</v>
      </c>
      <c r="J118" s="2">
        <f t="shared" si="44"/>
        <v>0.24981864200134565</v>
      </c>
      <c r="K118" s="2">
        <f t="shared" si="45"/>
        <v>0.43290794415204392</v>
      </c>
      <c r="L118" s="2">
        <f t="shared" si="46"/>
        <v>0.75018135799865437</v>
      </c>
      <c r="M118" s="2">
        <f t="shared" si="47"/>
        <v>0.25009059675461592</v>
      </c>
      <c r="N118" s="2">
        <f t="shared" si="48"/>
        <v>-0.43275089302769298</v>
      </c>
      <c r="O118" s="2">
        <f t="shared" si="49"/>
        <v>-0.74990920585330267</v>
      </c>
      <c r="P118" s="2">
        <f t="shared" si="50"/>
        <v>0.43337921151703096</v>
      </c>
      <c r="Q118" s="2">
        <f t="shared" si="51"/>
        <v>-0.43322198942545581</v>
      </c>
      <c r="R118" s="2">
        <f t="shared" si="52"/>
        <v>0.25036284756020333</v>
      </c>
      <c r="S118" s="2">
        <f t="shared" si="52"/>
        <v>0.74963715243979667</v>
      </c>
      <c r="T118" s="5">
        <f t="shared" si="53"/>
        <v>144</v>
      </c>
      <c r="U118" s="2">
        <f t="shared" si="54"/>
        <v>-71.973879710210866</v>
      </c>
      <c r="V118" s="2">
        <f t="shared" si="55"/>
        <v>-124.72273505444025</v>
      </c>
      <c r="W118" s="2">
        <f t="shared" si="56"/>
        <v>-72.052231103612442</v>
      </c>
      <c r="X118" s="2">
        <f t="shared" si="57"/>
        <v>124.67748791578865</v>
      </c>
      <c r="Z118" s="2">
        <f t="shared" si="37"/>
        <v>142.63181240436745</v>
      </c>
      <c r="AA118" s="5">
        <f t="shared" si="58"/>
        <v>1.5337837837837753</v>
      </c>
      <c r="AB118" s="5">
        <f t="shared" si="59"/>
        <v>1.3681875956325484</v>
      </c>
      <c r="AC118" s="5">
        <f t="shared" si="60"/>
        <v>0.1655961881512269</v>
      </c>
      <c r="AD118" s="5">
        <f t="shared" si="71"/>
        <v>2.3524926953980749</v>
      </c>
      <c r="AE118" s="5">
        <f t="shared" si="71"/>
        <v>1.8719372968427739</v>
      </c>
      <c r="AF118" s="5">
        <f t="shared" si="71"/>
        <v>2.742209753021654E-2</v>
      </c>
      <c r="AG118" s="2">
        <f t="shared" si="38"/>
        <v>141.94261864391905</v>
      </c>
      <c r="AH118" s="2">
        <f t="shared" si="39"/>
        <v>143.16182160593942</v>
      </c>
      <c r="AI118" s="5">
        <f t="shared" si="61"/>
        <v>2.0573813560809526</v>
      </c>
      <c r="AJ118" s="5">
        <f t="shared" si="62"/>
        <v>-0.52359757229717729</v>
      </c>
      <c r="AK118" s="5">
        <f t="shared" si="63"/>
        <v>0.83817839406057715</v>
      </c>
      <c r="AL118" s="5">
        <f t="shared" si="64"/>
        <v>0.69560538972319819</v>
      </c>
      <c r="AM118" s="4">
        <f t="shared" si="65"/>
        <v>0.27415441771549781</v>
      </c>
      <c r="AN118" s="4">
        <f t="shared" si="66"/>
        <v>0.48386685821196246</v>
      </c>
      <c r="AP118" s="4">
        <f t="shared" si="67"/>
        <v>-0.76661367746892728</v>
      </c>
      <c r="AQ118" s="4">
        <f t="shared" si="68"/>
        <v>-1.3284563089976436</v>
      </c>
      <c r="AR118" s="4">
        <f t="shared" si="69"/>
        <v>-0.76744821980667866</v>
      </c>
      <c r="AS118" s="4">
        <f t="shared" si="70"/>
        <v>1.3279743692231545</v>
      </c>
    </row>
    <row r="119" spans="1:45" ht="16" x14ac:dyDescent="0.2">
      <c r="A119" s="12">
        <v>20.041699999999999</v>
      </c>
      <c r="B119" s="10">
        <v>134</v>
      </c>
      <c r="C119" s="5"/>
      <c r="E119" s="2">
        <v>1</v>
      </c>
      <c r="F119" s="2">
        <f t="shared" si="40"/>
        <v>0.96587159817029555</v>
      </c>
      <c r="G119" s="2">
        <f t="shared" si="41"/>
        <v>0.25902134245648401</v>
      </c>
      <c r="H119" s="2">
        <f t="shared" si="42"/>
        <v>0.86581588830408163</v>
      </c>
      <c r="I119" s="2">
        <f t="shared" si="43"/>
        <v>0.5003627159973193</v>
      </c>
      <c r="J119" s="2">
        <f t="shared" si="44"/>
        <v>0.93290794415204092</v>
      </c>
      <c r="K119" s="2">
        <f t="shared" si="45"/>
        <v>0.25018135799865965</v>
      </c>
      <c r="L119" s="2">
        <f t="shared" si="46"/>
        <v>6.7092055847959159E-2</v>
      </c>
      <c r="M119" s="2">
        <f t="shared" si="47"/>
        <v>0.83626697575749742</v>
      </c>
      <c r="N119" s="2">
        <f t="shared" si="48"/>
        <v>0.48328613616516047</v>
      </c>
      <c r="O119" s="2">
        <f t="shared" si="49"/>
        <v>0.12960462241279808</v>
      </c>
      <c r="P119" s="2">
        <f t="shared" si="50"/>
        <v>0.22426479370867644</v>
      </c>
      <c r="Q119" s="2">
        <f t="shared" si="51"/>
        <v>0.43322198942546192</v>
      </c>
      <c r="R119" s="2">
        <f t="shared" si="52"/>
        <v>0.7496371524397859</v>
      </c>
      <c r="S119" s="2">
        <f t="shared" si="52"/>
        <v>0.25036284756021399</v>
      </c>
      <c r="T119" s="5">
        <f t="shared" si="53"/>
        <v>134</v>
      </c>
      <c r="U119" s="2">
        <f t="shared" si="54"/>
        <v>129.42679415481962</v>
      </c>
      <c r="V119" s="2">
        <f t="shared" si="55"/>
        <v>34.708859889168856</v>
      </c>
      <c r="W119" s="2">
        <f t="shared" si="56"/>
        <v>116.01932903274694</v>
      </c>
      <c r="X119" s="2">
        <f t="shared" si="57"/>
        <v>67.048603943640785</v>
      </c>
      <c r="Z119" s="2">
        <f t="shared" si="37"/>
        <v>141.58962085161093</v>
      </c>
      <c r="AA119" s="5">
        <f t="shared" si="58"/>
        <v>-8.4662162162162247</v>
      </c>
      <c r="AB119" s="5">
        <f t="shared" si="59"/>
        <v>-7.5896208516109311</v>
      </c>
      <c r="AC119" s="5">
        <f t="shared" si="60"/>
        <v>-0.87659536460529353</v>
      </c>
      <c r="AD119" s="5">
        <f t="shared" si="71"/>
        <v>71.676817019722563</v>
      </c>
      <c r="AE119" s="5">
        <f t="shared" si="71"/>
        <v>57.602344671207433</v>
      </c>
      <c r="AF119" s="5">
        <f t="shared" si="71"/>
        <v>0.76841943324748752</v>
      </c>
      <c r="AG119" s="2">
        <f t="shared" si="38"/>
        <v>142.16945431063021</v>
      </c>
      <c r="AH119" s="2">
        <f t="shared" si="39"/>
        <v>141.89279438647173</v>
      </c>
      <c r="AI119" s="5">
        <f t="shared" si="61"/>
        <v>-8.1694543106302149</v>
      </c>
      <c r="AJ119" s="5">
        <f t="shared" si="62"/>
        <v>-0.29676190558600979</v>
      </c>
      <c r="AK119" s="5">
        <f t="shared" si="63"/>
        <v>-7.8927943864717349</v>
      </c>
      <c r="AL119" s="5">
        <f t="shared" si="64"/>
        <v>-0.57342182974448974</v>
      </c>
      <c r="AM119" s="4">
        <f t="shared" si="65"/>
        <v>8.8067628607039788E-2</v>
      </c>
      <c r="AN119" s="4">
        <f t="shared" si="66"/>
        <v>0.32881259482751857</v>
      </c>
      <c r="AP119" s="4">
        <f t="shared" si="67"/>
        <v>-8.1772777872120379</v>
      </c>
      <c r="AQ119" s="4">
        <f t="shared" si="68"/>
        <v>-2.1929306898511811</v>
      </c>
      <c r="AR119" s="4">
        <f t="shared" si="69"/>
        <v>-7.3301845138176711</v>
      </c>
      <c r="AS119" s="4">
        <f t="shared" si="70"/>
        <v>-4.2361789401664982</v>
      </c>
    </row>
    <row r="120" spans="1:45" ht="16" x14ac:dyDescent="0.2">
      <c r="A120" s="12">
        <v>20.416699999999999</v>
      </c>
      <c r="B120" s="10">
        <v>142</v>
      </c>
      <c r="C120" s="5"/>
      <c r="E120" s="2">
        <v>1</v>
      </c>
      <c r="F120" s="2">
        <f t="shared" si="40"/>
        <v>-0.86613010454472295</v>
      </c>
      <c r="G120" s="2">
        <f t="shared" si="41"/>
        <v>0.4998186090986883</v>
      </c>
      <c r="H120" s="2">
        <f t="shared" si="42"/>
        <v>0.50036271599730531</v>
      </c>
      <c r="I120" s="2">
        <f t="shared" si="43"/>
        <v>-0.86581588830408973</v>
      </c>
      <c r="J120" s="2">
        <f t="shared" si="44"/>
        <v>0.75018135799865271</v>
      </c>
      <c r="K120" s="2">
        <f t="shared" si="45"/>
        <v>-0.43290794415204492</v>
      </c>
      <c r="L120" s="2">
        <f t="shared" si="46"/>
        <v>0.24981864200134737</v>
      </c>
      <c r="M120" s="2">
        <f t="shared" si="47"/>
        <v>-0.43337921151702757</v>
      </c>
      <c r="N120" s="2">
        <f t="shared" si="48"/>
        <v>0.74990920585330345</v>
      </c>
      <c r="O120" s="2">
        <f t="shared" si="49"/>
        <v>-0.43275089302769543</v>
      </c>
      <c r="P120" s="2">
        <f t="shared" si="50"/>
        <v>0.25009059675461515</v>
      </c>
      <c r="Q120" s="2">
        <f t="shared" si="51"/>
        <v>-0.43322198942545387</v>
      </c>
      <c r="R120" s="2">
        <f t="shared" si="52"/>
        <v>0.2503628475602</v>
      </c>
      <c r="S120" s="2">
        <f t="shared" si="52"/>
        <v>0.7496371524398</v>
      </c>
      <c r="T120" s="5">
        <f t="shared" si="53"/>
        <v>142</v>
      </c>
      <c r="U120" s="2">
        <f t="shared" si="54"/>
        <v>-122.99047484535066</v>
      </c>
      <c r="V120" s="2">
        <f t="shared" si="55"/>
        <v>70.974242492013744</v>
      </c>
      <c r="W120" s="2">
        <f t="shared" si="56"/>
        <v>71.051505671617349</v>
      </c>
      <c r="X120" s="2">
        <f t="shared" si="57"/>
        <v>-122.94585613918075</v>
      </c>
      <c r="Z120" s="2">
        <f t="shared" si="37"/>
        <v>142.74219541136733</v>
      </c>
      <c r="AA120" s="5">
        <f t="shared" si="58"/>
        <v>-0.46621621621622467</v>
      </c>
      <c r="AB120" s="5">
        <f t="shared" si="59"/>
        <v>-0.74219541136733369</v>
      </c>
      <c r="AC120" s="5">
        <f t="shared" si="60"/>
        <v>0.27597919515110902</v>
      </c>
      <c r="AD120" s="5">
        <f t="shared" si="71"/>
        <v>0.21735756026297354</v>
      </c>
      <c r="AE120" s="5">
        <f t="shared" si="71"/>
        <v>0.55085402865472566</v>
      </c>
      <c r="AF120" s="5">
        <f t="shared" si="71"/>
        <v>7.6164516156253914E-2</v>
      </c>
      <c r="AG120" s="2">
        <f t="shared" si="38"/>
        <v>143.43138917181574</v>
      </c>
      <c r="AH120" s="2">
        <f t="shared" si="39"/>
        <v>141.78343408504261</v>
      </c>
      <c r="AI120" s="5">
        <f t="shared" si="61"/>
        <v>-1.4313891718157379</v>
      </c>
      <c r="AJ120" s="5">
        <f t="shared" si="62"/>
        <v>0.96517295559951322</v>
      </c>
      <c r="AK120" s="5">
        <f t="shared" si="63"/>
        <v>0.21656591495738553</v>
      </c>
      <c r="AL120" s="5">
        <f t="shared" si="64"/>
        <v>-0.6827821311736102</v>
      </c>
      <c r="AM120" s="4">
        <f t="shared" si="65"/>
        <v>0.93155883422069996</v>
      </c>
      <c r="AN120" s="4">
        <f t="shared" si="66"/>
        <v>0.46619143864997703</v>
      </c>
      <c r="AP120" s="4">
        <f t="shared" si="67"/>
        <v>0.40380390009180384</v>
      </c>
      <c r="AQ120" s="4">
        <f t="shared" si="68"/>
        <v>-0.23302354072844675</v>
      </c>
      <c r="AR120" s="4">
        <f t="shared" si="69"/>
        <v>-0.23327721218793709</v>
      </c>
      <c r="AS120" s="4">
        <f t="shared" si="70"/>
        <v>0.40365740738502215</v>
      </c>
    </row>
    <row r="121" spans="1:45" ht="16" x14ac:dyDescent="0.2">
      <c r="A121" s="12">
        <v>20.666699999999999</v>
      </c>
      <c r="B121" s="10">
        <v>146</v>
      </c>
      <c r="C121" s="5"/>
      <c r="E121" s="2">
        <v>1</v>
      </c>
      <c r="F121" s="2">
        <f t="shared" si="40"/>
        <v>-0.49981860909869297</v>
      </c>
      <c r="G121" s="2">
        <f t="shared" si="41"/>
        <v>-0.86613010454472017</v>
      </c>
      <c r="H121" s="2">
        <f t="shared" si="42"/>
        <v>-0.50036271599729587</v>
      </c>
      <c r="I121" s="2">
        <f t="shared" si="43"/>
        <v>0.86581588830409517</v>
      </c>
      <c r="J121" s="2">
        <f t="shared" si="44"/>
        <v>0.24981864200135204</v>
      </c>
      <c r="K121" s="2">
        <f t="shared" si="45"/>
        <v>0.43290794415204759</v>
      </c>
      <c r="L121" s="2">
        <f t="shared" si="46"/>
        <v>0.75018135799864794</v>
      </c>
      <c r="M121" s="2">
        <f t="shared" si="47"/>
        <v>0.25009059675461276</v>
      </c>
      <c r="N121" s="2">
        <f t="shared" si="48"/>
        <v>-0.43275089302770214</v>
      </c>
      <c r="O121" s="2">
        <f t="shared" si="49"/>
        <v>-0.74990920585330567</v>
      </c>
      <c r="P121" s="2">
        <f t="shared" si="50"/>
        <v>0.43337921151701803</v>
      </c>
      <c r="Q121" s="2">
        <f t="shared" si="51"/>
        <v>-0.43322198942544843</v>
      </c>
      <c r="R121" s="2">
        <f t="shared" si="52"/>
        <v>0.25036284756019056</v>
      </c>
      <c r="S121" s="2">
        <f t="shared" si="52"/>
        <v>0.74963715243980944</v>
      </c>
      <c r="T121" s="5">
        <f t="shared" si="53"/>
        <v>146</v>
      </c>
      <c r="U121" s="2">
        <f t="shared" si="54"/>
        <v>-72.973516928409168</v>
      </c>
      <c r="V121" s="2">
        <f t="shared" si="55"/>
        <v>-126.45499526352914</v>
      </c>
      <c r="W121" s="2">
        <f t="shared" si="56"/>
        <v>-73.05295653560519</v>
      </c>
      <c r="X121" s="2">
        <f t="shared" si="57"/>
        <v>126.40911969239789</v>
      </c>
      <c r="Z121" s="2">
        <f t="shared" si="37"/>
        <v>142.63181240436742</v>
      </c>
      <c r="AA121" s="5">
        <f t="shared" si="58"/>
        <v>3.5337837837837753</v>
      </c>
      <c r="AB121" s="5">
        <f t="shared" si="59"/>
        <v>3.3681875956325769</v>
      </c>
      <c r="AC121" s="5">
        <f t="shared" si="60"/>
        <v>0.16559618815119848</v>
      </c>
      <c r="AD121" s="5">
        <f t="shared" si="71"/>
        <v>12.487627830533176</v>
      </c>
      <c r="AE121" s="5">
        <f t="shared" si="71"/>
        <v>11.344687679373159</v>
      </c>
      <c r="AF121" s="5">
        <f t="shared" si="71"/>
        <v>2.7422097530207128E-2</v>
      </c>
      <c r="AG121" s="2">
        <f t="shared" si="38"/>
        <v>141.94261864391905</v>
      </c>
      <c r="AH121" s="2">
        <f t="shared" si="39"/>
        <v>143.16182160593939</v>
      </c>
      <c r="AI121" s="5">
        <f t="shared" si="61"/>
        <v>4.0573813560809526</v>
      </c>
      <c r="AJ121" s="5">
        <f t="shared" si="62"/>
        <v>-0.52359757229717729</v>
      </c>
      <c r="AK121" s="5">
        <f t="shared" si="63"/>
        <v>2.8381783940606056</v>
      </c>
      <c r="AL121" s="5">
        <f t="shared" si="64"/>
        <v>0.69560538972316976</v>
      </c>
      <c r="AM121" s="4">
        <f t="shared" si="65"/>
        <v>0.27415441771549781</v>
      </c>
      <c r="AN121" s="4">
        <f t="shared" si="66"/>
        <v>0.48386685821192288</v>
      </c>
      <c r="AP121" s="4">
        <f t="shared" si="67"/>
        <v>-1.766250895666323</v>
      </c>
      <c r="AQ121" s="4">
        <f t="shared" si="68"/>
        <v>-3.0607165180870783</v>
      </c>
      <c r="AR121" s="4">
        <f t="shared" si="69"/>
        <v>-1.7681736518012507</v>
      </c>
      <c r="AS121" s="4">
        <f t="shared" si="70"/>
        <v>3.0596061458313559</v>
      </c>
    </row>
    <row r="122" spans="1:45" ht="16" x14ac:dyDescent="0.2">
      <c r="A122" s="12">
        <v>21.041699999999999</v>
      </c>
      <c r="B122" s="10">
        <v>145</v>
      </c>
      <c r="C122" s="5"/>
      <c r="E122" s="2">
        <v>1</v>
      </c>
      <c r="F122" s="2">
        <f t="shared" si="40"/>
        <v>0.96587159817029378</v>
      </c>
      <c r="G122" s="2">
        <f t="shared" si="41"/>
        <v>0.25902134245649061</v>
      </c>
      <c r="H122" s="2">
        <f t="shared" si="42"/>
        <v>0.86581588830407485</v>
      </c>
      <c r="I122" s="2">
        <f t="shared" si="43"/>
        <v>0.50036271599733118</v>
      </c>
      <c r="J122" s="2">
        <f t="shared" si="44"/>
        <v>0.93290794415203748</v>
      </c>
      <c r="K122" s="2">
        <f t="shared" si="45"/>
        <v>0.25018135799866553</v>
      </c>
      <c r="L122" s="2">
        <f t="shared" si="46"/>
        <v>6.7092055847962587E-2</v>
      </c>
      <c r="M122" s="2">
        <f t="shared" si="47"/>
        <v>0.83626697575748932</v>
      </c>
      <c r="N122" s="2">
        <f t="shared" si="48"/>
        <v>0.48328613616517108</v>
      </c>
      <c r="O122" s="2">
        <f t="shared" si="49"/>
        <v>0.12960462241280446</v>
      </c>
      <c r="P122" s="2">
        <f t="shared" si="50"/>
        <v>0.22426479370868041</v>
      </c>
      <c r="Q122" s="2">
        <f t="shared" si="51"/>
        <v>0.4332219894254688</v>
      </c>
      <c r="R122" s="2">
        <f t="shared" si="52"/>
        <v>0.74963715243977425</v>
      </c>
      <c r="S122" s="2">
        <f t="shared" si="52"/>
        <v>0.25036284756022592</v>
      </c>
      <c r="T122" s="5">
        <f t="shared" si="53"/>
        <v>145</v>
      </c>
      <c r="U122" s="2">
        <f t="shared" si="54"/>
        <v>140.0513817346926</v>
      </c>
      <c r="V122" s="2">
        <f t="shared" si="55"/>
        <v>37.558094656191138</v>
      </c>
      <c r="W122" s="2">
        <f t="shared" si="56"/>
        <v>125.54330380409085</v>
      </c>
      <c r="X122" s="2">
        <f t="shared" si="57"/>
        <v>72.552593819613023</v>
      </c>
      <c r="Z122" s="2">
        <f t="shared" si="37"/>
        <v>141.58962085161093</v>
      </c>
      <c r="AA122" s="5">
        <f t="shared" si="58"/>
        <v>2.5337837837837753</v>
      </c>
      <c r="AB122" s="5">
        <f t="shared" si="59"/>
        <v>3.4103791483890689</v>
      </c>
      <c r="AC122" s="5">
        <f t="shared" si="60"/>
        <v>-0.87659536460529353</v>
      </c>
      <c r="AD122" s="5">
        <f t="shared" si="71"/>
        <v>6.4200602629656256</v>
      </c>
      <c r="AE122" s="5">
        <f t="shared" si="71"/>
        <v>11.63068593576695</v>
      </c>
      <c r="AF122" s="5">
        <f t="shared" si="71"/>
        <v>0.76841943324748752</v>
      </c>
      <c r="AG122" s="2">
        <f t="shared" si="38"/>
        <v>142.16945431063021</v>
      </c>
      <c r="AH122" s="2">
        <f t="shared" si="39"/>
        <v>141.89279438647173</v>
      </c>
      <c r="AI122" s="5">
        <f t="shared" si="61"/>
        <v>2.8305456893697851</v>
      </c>
      <c r="AJ122" s="5">
        <f t="shared" si="62"/>
        <v>-0.29676190558600979</v>
      </c>
      <c r="AK122" s="5">
        <f t="shared" si="63"/>
        <v>3.1072056135282651</v>
      </c>
      <c r="AL122" s="5">
        <f t="shared" si="64"/>
        <v>-0.57342182974448974</v>
      </c>
      <c r="AM122" s="4">
        <f t="shared" si="65"/>
        <v>8.8067628607039788E-2</v>
      </c>
      <c r="AN122" s="4">
        <f t="shared" si="66"/>
        <v>0.32881259482751857</v>
      </c>
      <c r="AP122" s="4">
        <f t="shared" si="67"/>
        <v>2.4473097926612093</v>
      </c>
      <c r="AQ122" s="4">
        <f t="shared" si="68"/>
        <v>0.65630407717015982</v>
      </c>
      <c r="AR122" s="4">
        <f t="shared" si="69"/>
        <v>2.1937902575272092</v>
      </c>
      <c r="AS122" s="4">
        <f t="shared" si="70"/>
        <v>1.2678109358040444</v>
      </c>
    </row>
    <row r="123" spans="1:45" ht="16" x14ac:dyDescent="0.2">
      <c r="A123" s="12">
        <v>21.416699999999999</v>
      </c>
      <c r="B123" s="10">
        <v>136</v>
      </c>
      <c r="C123" s="5"/>
      <c r="E123" s="2">
        <v>1</v>
      </c>
      <c r="F123" s="2">
        <f t="shared" si="40"/>
        <v>-0.86613010454472639</v>
      </c>
      <c r="G123" s="2">
        <f t="shared" si="41"/>
        <v>0.49981860909868236</v>
      </c>
      <c r="H123" s="2">
        <f t="shared" si="42"/>
        <v>0.50036271599731719</v>
      </c>
      <c r="I123" s="2">
        <f t="shared" si="43"/>
        <v>-0.86581588830408285</v>
      </c>
      <c r="J123" s="2">
        <f t="shared" si="44"/>
        <v>0.7501813579986587</v>
      </c>
      <c r="K123" s="2">
        <f t="shared" si="45"/>
        <v>-0.43290794415204148</v>
      </c>
      <c r="L123" s="2">
        <f t="shared" si="46"/>
        <v>0.24981864200134143</v>
      </c>
      <c r="M123" s="2">
        <f t="shared" si="47"/>
        <v>-0.43337921151703956</v>
      </c>
      <c r="N123" s="2">
        <f t="shared" si="48"/>
        <v>0.74990920585330045</v>
      </c>
      <c r="O123" s="2">
        <f t="shared" si="49"/>
        <v>-0.43275089302768682</v>
      </c>
      <c r="P123" s="2">
        <f t="shared" si="50"/>
        <v>0.25009059675461809</v>
      </c>
      <c r="Q123" s="2">
        <f t="shared" si="51"/>
        <v>-0.4332219894254607</v>
      </c>
      <c r="R123" s="2">
        <f t="shared" si="52"/>
        <v>0.25036284756021188</v>
      </c>
      <c r="S123" s="2">
        <f t="shared" si="52"/>
        <v>0.74963715243978801</v>
      </c>
      <c r="T123" s="5">
        <f t="shared" si="53"/>
        <v>136</v>
      </c>
      <c r="U123" s="2">
        <f t="shared" si="54"/>
        <v>-117.79369421808279</v>
      </c>
      <c r="V123" s="2">
        <f t="shared" si="55"/>
        <v>67.975330837420799</v>
      </c>
      <c r="W123" s="2">
        <f t="shared" si="56"/>
        <v>68.049329375635139</v>
      </c>
      <c r="X123" s="2">
        <f t="shared" si="57"/>
        <v>-117.75096080935526</v>
      </c>
      <c r="Z123" s="2">
        <f t="shared" si="37"/>
        <v>142.74219541136733</v>
      </c>
      <c r="AA123" s="5">
        <f t="shared" si="58"/>
        <v>-6.4662162162162247</v>
      </c>
      <c r="AB123" s="5">
        <f t="shared" si="59"/>
        <v>-6.7421954113673337</v>
      </c>
      <c r="AC123" s="5">
        <f t="shared" si="60"/>
        <v>0.27597919515110902</v>
      </c>
      <c r="AD123" s="5">
        <f t="shared" si="71"/>
        <v>41.811952154857671</v>
      </c>
      <c r="AE123" s="5">
        <f t="shared" si="71"/>
        <v>45.45719896506273</v>
      </c>
      <c r="AF123" s="5">
        <f t="shared" si="71"/>
        <v>7.6164516156253914E-2</v>
      </c>
      <c r="AG123" s="2">
        <f t="shared" si="38"/>
        <v>143.43138917181574</v>
      </c>
      <c r="AH123" s="2">
        <f t="shared" si="39"/>
        <v>141.78343408504261</v>
      </c>
      <c r="AI123" s="5">
        <f t="shared" si="61"/>
        <v>-7.4313891718157379</v>
      </c>
      <c r="AJ123" s="5">
        <f t="shared" si="62"/>
        <v>0.96517295559951322</v>
      </c>
      <c r="AK123" s="5">
        <f t="shared" si="63"/>
        <v>-5.7834340850426145</v>
      </c>
      <c r="AL123" s="5">
        <f t="shared" si="64"/>
        <v>-0.6827821311736102</v>
      </c>
      <c r="AM123" s="4">
        <f t="shared" si="65"/>
        <v>0.93155883422069996</v>
      </c>
      <c r="AN123" s="4">
        <f t="shared" si="66"/>
        <v>0.46619143864997703</v>
      </c>
      <c r="AP123" s="4">
        <f t="shared" si="67"/>
        <v>5.600584527360164</v>
      </c>
      <c r="AQ123" s="4">
        <f t="shared" si="68"/>
        <v>-3.231935195320538</v>
      </c>
      <c r="AR123" s="4">
        <f t="shared" si="69"/>
        <v>-3.2354535081718456</v>
      </c>
      <c r="AS123" s="4">
        <f t="shared" si="70"/>
        <v>5.5985527372095163</v>
      </c>
    </row>
    <row r="124" spans="1:45" ht="17" thickBot="1" x14ac:dyDescent="0.25">
      <c r="A124" s="13">
        <v>21.666699999999999</v>
      </c>
      <c r="B124" s="14">
        <v>140</v>
      </c>
      <c r="C124" s="5"/>
      <c r="E124" s="2">
        <v>1</v>
      </c>
      <c r="F124" s="2">
        <f t="shared" si="40"/>
        <v>-0.49981860909868703</v>
      </c>
      <c r="G124" s="2">
        <f t="shared" si="41"/>
        <v>-0.86613010454472361</v>
      </c>
      <c r="H124" s="2">
        <f t="shared" si="42"/>
        <v>-0.50036271599730775</v>
      </c>
      <c r="I124" s="2">
        <f t="shared" si="43"/>
        <v>0.86581588830408829</v>
      </c>
      <c r="J124" s="2">
        <f t="shared" si="44"/>
        <v>0.2498186420013461</v>
      </c>
      <c r="K124" s="2">
        <f t="shared" si="45"/>
        <v>0.43290794415204414</v>
      </c>
      <c r="L124" s="2">
        <f t="shared" si="46"/>
        <v>0.75018135799865382</v>
      </c>
      <c r="M124" s="2">
        <f t="shared" si="47"/>
        <v>0.2500905967546157</v>
      </c>
      <c r="N124" s="2">
        <f t="shared" si="48"/>
        <v>-0.4327508930276936</v>
      </c>
      <c r="O124" s="2">
        <f t="shared" si="49"/>
        <v>-0.74990920585330278</v>
      </c>
      <c r="P124" s="2">
        <f t="shared" si="50"/>
        <v>0.43337921151703002</v>
      </c>
      <c r="Q124" s="2">
        <f t="shared" si="51"/>
        <v>-0.43322198942545526</v>
      </c>
      <c r="R124" s="2">
        <f t="shared" si="52"/>
        <v>0.25036284756020244</v>
      </c>
      <c r="S124" s="2">
        <f t="shared" si="52"/>
        <v>0.74963715243979745</v>
      </c>
      <c r="T124" s="5">
        <f t="shared" si="53"/>
        <v>140</v>
      </c>
      <c r="U124" s="2">
        <f t="shared" si="54"/>
        <v>-69.974605273816181</v>
      </c>
      <c r="V124" s="2">
        <f t="shared" si="55"/>
        <v>-121.2582146362613</v>
      </c>
      <c r="W124" s="2">
        <f t="shared" si="56"/>
        <v>-70.05078023962308</v>
      </c>
      <c r="X124" s="2">
        <f t="shared" si="57"/>
        <v>121.21422436257237</v>
      </c>
      <c r="Z124" s="2">
        <f t="shared" si="37"/>
        <v>142.63181240436745</v>
      </c>
      <c r="AA124" s="5">
        <f t="shared" si="58"/>
        <v>-2.4662162162162247</v>
      </c>
      <c r="AB124" s="5">
        <f t="shared" si="59"/>
        <v>-2.6318124043674516</v>
      </c>
      <c r="AC124" s="5">
        <f t="shared" si="60"/>
        <v>0.1655961881512269</v>
      </c>
      <c r="AD124" s="5">
        <f t="shared" si="71"/>
        <v>6.0822224251278723</v>
      </c>
      <c r="AE124" s="5">
        <f t="shared" si="71"/>
        <v>6.9264365317823859</v>
      </c>
      <c r="AF124" s="5">
        <f t="shared" si="71"/>
        <v>2.742209753021654E-2</v>
      </c>
      <c r="AG124" s="2">
        <f t="shared" si="38"/>
        <v>141.94261864391905</v>
      </c>
      <c r="AH124" s="2">
        <f t="shared" si="39"/>
        <v>143.16182160593942</v>
      </c>
      <c r="AI124" s="5">
        <f t="shared" si="61"/>
        <v>-1.9426186439190474</v>
      </c>
      <c r="AJ124" s="5">
        <f t="shared" si="62"/>
        <v>-0.52359757229717729</v>
      </c>
      <c r="AK124" s="5">
        <f t="shared" si="63"/>
        <v>-3.1618216059394229</v>
      </c>
      <c r="AL124" s="5">
        <f t="shared" si="64"/>
        <v>0.69560538972319819</v>
      </c>
      <c r="AM124" s="4">
        <f t="shared" si="65"/>
        <v>0.27415441771549781</v>
      </c>
      <c r="AN124" s="4">
        <f t="shared" si="66"/>
        <v>0.48386685821196246</v>
      </c>
      <c r="AP124" s="4">
        <f t="shared" si="67"/>
        <v>1.2326607589258203</v>
      </c>
      <c r="AQ124" s="4">
        <f t="shared" si="68"/>
        <v>2.1360641091812513</v>
      </c>
      <c r="AR124" s="4">
        <f t="shared" si="69"/>
        <v>1.2340026441825538</v>
      </c>
      <c r="AS124" s="4">
        <f t="shared" si="70"/>
        <v>-2.1352891839931982</v>
      </c>
    </row>
    <row r="125" spans="1:45" ht="16" x14ac:dyDescent="0.2">
      <c r="A125" s="12">
        <v>22.041699999999999</v>
      </c>
      <c r="B125" s="10">
        <v>148</v>
      </c>
      <c r="C125" s="5"/>
      <c r="E125" s="2">
        <v>1</v>
      </c>
      <c r="F125" s="2">
        <f t="shared" si="40"/>
        <v>0.96587159817029933</v>
      </c>
      <c r="G125" s="2">
        <f t="shared" si="41"/>
        <v>0.25902134245646979</v>
      </c>
      <c r="H125" s="2">
        <f t="shared" si="42"/>
        <v>0.86581588830409639</v>
      </c>
      <c r="I125" s="2">
        <f t="shared" si="43"/>
        <v>0.50036271599729376</v>
      </c>
      <c r="J125" s="2">
        <f t="shared" si="44"/>
        <v>0.93290794415204814</v>
      </c>
      <c r="K125" s="2">
        <f t="shared" si="45"/>
        <v>0.25018135799864688</v>
      </c>
      <c r="L125" s="2">
        <f t="shared" si="46"/>
        <v>6.7092055847951804E-2</v>
      </c>
      <c r="M125" s="2">
        <f t="shared" si="47"/>
        <v>0.83626697575751496</v>
      </c>
      <c r="N125" s="2">
        <f t="shared" si="48"/>
        <v>0.48328613616513771</v>
      </c>
      <c r="O125" s="2">
        <f t="shared" si="49"/>
        <v>0.12960462241278436</v>
      </c>
      <c r="P125" s="2">
        <f t="shared" si="50"/>
        <v>0.22426479370866795</v>
      </c>
      <c r="Q125" s="2">
        <f t="shared" si="51"/>
        <v>0.43322198942544721</v>
      </c>
      <c r="R125" s="2">
        <f t="shared" si="52"/>
        <v>0.74963715243981155</v>
      </c>
      <c r="S125" s="2">
        <f t="shared" si="52"/>
        <v>0.25036284756018845</v>
      </c>
      <c r="T125" s="5">
        <f t="shared" si="53"/>
        <v>148</v>
      </c>
      <c r="U125" s="2">
        <f t="shared" si="54"/>
        <v>142.94899652920429</v>
      </c>
      <c r="V125" s="2">
        <f t="shared" si="55"/>
        <v>38.33515868355753</v>
      </c>
      <c r="W125" s="2">
        <f t="shared" si="56"/>
        <v>128.14075146900626</v>
      </c>
      <c r="X125" s="2">
        <f t="shared" si="57"/>
        <v>74.053681967599474</v>
      </c>
      <c r="Z125" s="2">
        <f t="shared" si="37"/>
        <v>141.58962085161087</v>
      </c>
      <c r="AA125" s="5">
        <f t="shared" si="58"/>
        <v>5.5337837837837753</v>
      </c>
      <c r="AB125" s="5">
        <f t="shared" si="59"/>
        <v>6.4103791483891257</v>
      </c>
      <c r="AC125" s="5">
        <f t="shared" si="60"/>
        <v>-0.87659536460535037</v>
      </c>
      <c r="AD125" s="5">
        <f t="shared" si="71"/>
        <v>30.622762965668276</v>
      </c>
      <c r="AE125" s="5">
        <f t="shared" si="71"/>
        <v>41.092960826102093</v>
      </c>
      <c r="AF125" s="5">
        <f t="shared" si="71"/>
        <v>0.7684194332475871</v>
      </c>
      <c r="AG125" s="2">
        <f t="shared" si="38"/>
        <v>142.16945431063019</v>
      </c>
      <c r="AH125" s="2">
        <f t="shared" si="39"/>
        <v>141.89279438647171</v>
      </c>
      <c r="AI125" s="5">
        <f t="shared" si="61"/>
        <v>5.8305456893698135</v>
      </c>
      <c r="AJ125" s="5">
        <f t="shared" si="62"/>
        <v>-0.29676190558603821</v>
      </c>
      <c r="AK125" s="5">
        <f t="shared" si="63"/>
        <v>6.1072056135282935</v>
      </c>
      <c r="AL125" s="5">
        <f t="shared" si="64"/>
        <v>-0.57342182974451816</v>
      </c>
      <c r="AM125" s="4">
        <f t="shared" si="65"/>
        <v>8.806762860705665E-2</v>
      </c>
      <c r="AN125" s="4">
        <f t="shared" si="66"/>
        <v>0.32881259482755115</v>
      </c>
      <c r="AP125" s="4">
        <f t="shared" si="67"/>
        <v>5.3449245871721214</v>
      </c>
      <c r="AQ125" s="4">
        <f t="shared" si="68"/>
        <v>1.4333681045395166</v>
      </c>
      <c r="AR125" s="4">
        <f t="shared" si="69"/>
        <v>4.7912379224395529</v>
      </c>
      <c r="AS125" s="4">
        <f t="shared" si="70"/>
        <v>2.7688990837958309</v>
      </c>
    </row>
    <row r="126" spans="1:45" ht="16" x14ac:dyDescent="0.2">
      <c r="A126" s="12">
        <v>22.416699999999999</v>
      </c>
      <c r="B126" s="10">
        <v>144</v>
      </c>
      <c r="C126" s="5"/>
      <c r="E126" s="2">
        <v>1</v>
      </c>
      <c r="F126" s="2">
        <f t="shared" si="40"/>
        <v>-0.86613010454472972</v>
      </c>
      <c r="G126" s="2">
        <f t="shared" si="41"/>
        <v>0.49981860909867643</v>
      </c>
      <c r="H126" s="2">
        <f t="shared" si="42"/>
        <v>0.50036271599732907</v>
      </c>
      <c r="I126" s="2">
        <f t="shared" si="43"/>
        <v>-0.86581588830407608</v>
      </c>
      <c r="J126" s="2">
        <f t="shared" si="44"/>
        <v>0.75018135799866448</v>
      </c>
      <c r="K126" s="2">
        <f t="shared" si="45"/>
        <v>-0.43290794415203798</v>
      </c>
      <c r="L126" s="2">
        <f t="shared" si="46"/>
        <v>0.24981864200133549</v>
      </c>
      <c r="M126" s="2">
        <f t="shared" si="47"/>
        <v>-0.43337921151705155</v>
      </c>
      <c r="N126" s="2">
        <f t="shared" si="48"/>
        <v>0.74990920585329746</v>
      </c>
      <c r="O126" s="2">
        <f t="shared" si="49"/>
        <v>-0.43275089302767827</v>
      </c>
      <c r="P126" s="2">
        <f t="shared" si="50"/>
        <v>0.25009059675462109</v>
      </c>
      <c r="Q126" s="2">
        <f t="shared" si="51"/>
        <v>-0.43322198942546758</v>
      </c>
      <c r="R126" s="2">
        <f t="shared" si="52"/>
        <v>0.25036284756022381</v>
      </c>
      <c r="S126" s="2">
        <f t="shared" si="52"/>
        <v>0.74963715243977636</v>
      </c>
      <c r="T126" s="5">
        <f t="shared" si="53"/>
        <v>144</v>
      </c>
      <c r="U126" s="2">
        <f t="shared" si="54"/>
        <v>-124.72273505444107</v>
      </c>
      <c r="V126" s="2">
        <f t="shared" si="55"/>
        <v>71.973879710209403</v>
      </c>
      <c r="W126" s="2">
        <f t="shared" si="56"/>
        <v>72.052231103615384</v>
      </c>
      <c r="X126" s="2">
        <f t="shared" si="57"/>
        <v>-124.67748791578695</v>
      </c>
      <c r="Z126" s="2">
        <f t="shared" si="37"/>
        <v>142.74219541136733</v>
      </c>
      <c r="AA126" s="5">
        <f t="shared" si="58"/>
        <v>1.5337837837837753</v>
      </c>
      <c r="AB126" s="5">
        <f t="shared" si="59"/>
        <v>1.2578045886326663</v>
      </c>
      <c r="AC126" s="5">
        <f t="shared" si="60"/>
        <v>0.27597919515110902</v>
      </c>
      <c r="AD126" s="5">
        <f t="shared" si="71"/>
        <v>2.3524926953980749</v>
      </c>
      <c r="AE126" s="5">
        <f t="shared" si="71"/>
        <v>1.5820723831853909</v>
      </c>
      <c r="AF126" s="5">
        <f t="shared" si="71"/>
        <v>7.6164516156253914E-2</v>
      </c>
      <c r="AG126" s="2">
        <f t="shared" si="38"/>
        <v>143.43138917181574</v>
      </c>
      <c r="AH126" s="2">
        <f t="shared" si="39"/>
        <v>141.78343408504261</v>
      </c>
      <c r="AI126" s="5">
        <f t="shared" si="61"/>
        <v>0.56861082818426212</v>
      </c>
      <c r="AJ126" s="5">
        <f t="shared" si="62"/>
        <v>0.96517295559951322</v>
      </c>
      <c r="AK126" s="5">
        <f t="shared" si="63"/>
        <v>2.2165659149573855</v>
      </c>
      <c r="AL126" s="5">
        <f t="shared" si="64"/>
        <v>-0.6827821311736102</v>
      </c>
      <c r="AM126" s="4">
        <f t="shared" si="65"/>
        <v>0.93155883422069996</v>
      </c>
      <c r="AN126" s="4">
        <f t="shared" si="66"/>
        <v>0.46619143864997703</v>
      </c>
      <c r="AP126" s="4">
        <f t="shared" si="67"/>
        <v>-1.3284563089976524</v>
      </c>
      <c r="AQ126" s="4">
        <f t="shared" si="68"/>
        <v>0.76661367746891163</v>
      </c>
      <c r="AR126" s="4">
        <f t="shared" si="69"/>
        <v>0.76744821980670996</v>
      </c>
      <c r="AS126" s="4">
        <f t="shared" si="70"/>
        <v>-1.3279743692231365</v>
      </c>
    </row>
    <row r="127" spans="1:45" ht="16" x14ac:dyDescent="0.2">
      <c r="A127" s="12">
        <v>22.666699999999999</v>
      </c>
      <c r="B127" s="10">
        <v>142</v>
      </c>
      <c r="C127" s="5"/>
      <c r="E127" s="2">
        <v>1</v>
      </c>
      <c r="F127" s="2">
        <f t="shared" si="40"/>
        <v>-0.49981860909868109</v>
      </c>
      <c r="G127" s="2">
        <f t="shared" si="41"/>
        <v>-0.86613010454472705</v>
      </c>
      <c r="H127" s="2">
        <f t="shared" si="42"/>
        <v>-0.50036271599731963</v>
      </c>
      <c r="I127" s="2">
        <f t="shared" si="43"/>
        <v>0.8658158883040814</v>
      </c>
      <c r="J127" s="2">
        <f t="shared" si="44"/>
        <v>0.24981864200134016</v>
      </c>
      <c r="K127" s="2">
        <f t="shared" si="45"/>
        <v>0.4329079441520407</v>
      </c>
      <c r="L127" s="2">
        <f t="shared" si="46"/>
        <v>0.75018135799865981</v>
      </c>
      <c r="M127" s="2">
        <f t="shared" si="47"/>
        <v>0.2500905967546187</v>
      </c>
      <c r="N127" s="2">
        <f t="shared" si="48"/>
        <v>-0.43275089302768499</v>
      </c>
      <c r="O127" s="2">
        <f t="shared" si="49"/>
        <v>-0.74990920585329979</v>
      </c>
      <c r="P127" s="2">
        <f t="shared" si="50"/>
        <v>0.43337921151704201</v>
      </c>
      <c r="Q127" s="2">
        <f t="shared" si="51"/>
        <v>-0.43322198942546208</v>
      </c>
      <c r="R127" s="2">
        <f t="shared" si="52"/>
        <v>0.25036284756021432</v>
      </c>
      <c r="S127" s="2">
        <f t="shared" si="52"/>
        <v>0.74963715243978557</v>
      </c>
      <c r="T127" s="5">
        <f t="shared" si="53"/>
        <v>142</v>
      </c>
      <c r="U127" s="2">
        <f t="shared" si="54"/>
        <v>-70.974242492012721</v>
      </c>
      <c r="V127" s="2">
        <f t="shared" si="55"/>
        <v>-122.99047484535124</v>
      </c>
      <c r="W127" s="2">
        <f t="shared" si="56"/>
        <v>-71.051505671619381</v>
      </c>
      <c r="X127" s="2">
        <f t="shared" si="57"/>
        <v>122.94585613917955</v>
      </c>
      <c r="Z127" s="2">
        <f t="shared" si="37"/>
        <v>142.63181240436745</v>
      </c>
      <c r="AA127" s="5">
        <f t="shared" si="58"/>
        <v>-0.46621621621622467</v>
      </c>
      <c r="AB127" s="5">
        <f t="shared" si="59"/>
        <v>-0.63181240436745156</v>
      </c>
      <c r="AC127" s="5">
        <f t="shared" si="60"/>
        <v>0.1655961881512269</v>
      </c>
      <c r="AD127" s="5">
        <f t="shared" si="71"/>
        <v>0.21735756026297354</v>
      </c>
      <c r="AE127" s="5">
        <f t="shared" si="71"/>
        <v>0.39918691431258013</v>
      </c>
      <c r="AF127" s="5">
        <f t="shared" si="71"/>
        <v>2.742209753021654E-2</v>
      </c>
      <c r="AG127" s="2">
        <f t="shared" si="38"/>
        <v>141.94261864391905</v>
      </c>
      <c r="AH127" s="2">
        <f t="shared" si="39"/>
        <v>143.16182160593942</v>
      </c>
      <c r="AI127" s="5">
        <f t="shared" si="61"/>
        <v>5.7381356080952628E-2</v>
      </c>
      <c r="AJ127" s="5">
        <f t="shared" si="62"/>
        <v>-0.52359757229717729</v>
      </c>
      <c r="AK127" s="5">
        <f t="shared" si="63"/>
        <v>-1.1618216059394229</v>
      </c>
      <c r="AL127" s="5">
        <f t="shared" si="64"/>
        <v>0.69560538972319819</v>
      </c>
      <c r="AM127" s="4">
        <f t="shared" si="65"/>
        <v>0.27415441771549781</v>
      </c>
      <c r="AN127" s="4">
        <f t="shared" si="66"/>
        <v>0.48386685821196246</v>
      </c>
      <c r="AP127" s="4">
        <f t="shared" si="67"/>
        <v>0.23302354072844339</v>
      </c>
      <c r="AQ127" s="4">
        <f t="shared" si="68"/>
        <v>0.40380390009180572</v>
      </c>
      <c r="AR127" s="4">
        <f t="shared" si="69"/>
        <v>0.23327721218794378</v>
      </c>
      <c r="AS127" s="4">
        <f t="shared" si="70"/>
        <v>-0.40365740738501826</v>
      </c>
    </row>
    <row r="128" spans="1:45" ht="16" x14ac:dyDescent="0.2">
      <c r="A128" s="12">
        <v>23.041699999999999</v>
      </c>
      <c r="B128" s="10">
        <v>142</v>
      </c>
      <c r="C128" s="5"/>
      <c r="E128" s="2">
        <v>1</v>
      </c>
      <c r="F128" s="2">
        <f t="shared" si="40"/>
        <v>0.96587159817029755</v>
      </c>
      <c r="G128" s="2">
        <f t="shared" si="41"/>
        <v>0.25902134245647646</v>
      </c>
      <c r="H128" s="2">
        <f t="shared" si="42"/>
        <v>0.86581588830408951</v>
      </c>
      <c r="I128" s="2">
        <f t="shared" si="43"/>
        <v>0.50036271599730564</v>
      </c>
      <c r="J128" s="2">
        <f t="shared" si="44"/>
        <v>0.9329079441520447</v>
      </c>
      <c r="K128" s="2">
        <f t="shared" si="45"/>
        <v>0.25018135799865288</v>
      </c>
      <c r="L128" s="2">
        <f t="shared" si="46"/>
        <v>6.7092055847955259E-2</v>
      </c>
      <c r="M128" s="2">
        <f t="shared" si="47"/>
        <v>0.83626697575750675</v>
      </c>
      <c r="N128" s="2">
        <f t="shared" si="48"/>
        <v>0.48328613616514832</v>
      </c>
      <c r="O128" s="2">
        <f t="shared" si="49"/>
        <v>0.12960462241279078</v>
      </c>
      <c r="P128" s="2">
        <f t="shared" si="50"/>
        <v>0.22426479370867194</v>
      </c>
      <c r="Q128" s="2">
        <f t="shared" si="51"/>
        <v>0.43322198942545403</v>
      </c>
      <c r="R128" s="2">
        <f t="shared" si="52"/>
        <v>0.74963715243979956</v>
      </c>
      <c r="S128" s="2">
        <f t="shared" si="52"/>
        <v>0.25036284756020033</v>
      </c>
      <c r="T128" s="5">
        <f t="shared" si="53"/>
        <v>142</v>
      </c>
      <c r="U128" s="2">
        <f t="shared" si="54"/>
        <v>137.15376694018227</v>
      </c>
      <c r="V128" s="2">
        <f t="shared" si="55"/>
        <v>36.781030628819657</v>
      </c>
      <c r="W128" s="2">
        <f t="shared" si="56"/>
        <v>122.94585613918071</v>
      </c>
      <c r="X128" s="2">
        <f t="shared" si="57"/>
        <v>71.051505671617406</v>
      </c>
      <c r="Z128" s="2">
        <f t="shared" si="37"/>
        <v>141.58962085161093</v>
      </c>
      <c r="AA128" s="5">
        <f t="shared" si="58"/>
        <v>-0.46621621621622467</v>
      </c>
      <c r="AB128" s="5">
        <f t="shared" si="59"/>
        <v>0.41037914838906886</v>
      </c>
      <c r="AC128" s="5">
        <f t="shared" si="60"/>
        <v>-0.87659536460529353</v>
      </c>
      <c r="AD128" s="5">
        <f t="shared" si="71"/>
        <v>0.21735756026297354</v>
      </c>
      <c r="AE128" s="5">
        <f t="shared" si="71"/>
        <v>0.1684110454325374</v>
      </c>
      <c r="AF128" s="5">
        <f t="shared" si="71"/>
        <v>0.76841943324748752</v>
      </c>
      <c r="AG128" s="2">
        <f t="shared" si="38"/>
        <v>142.16945431063021</v>
      </c>
      <c r="AH128" s="2">
        <f t="shared" si="39"/>
        <v>141.89279438647173</v>
      </c>
      <c r="AI128" s="5">
        <f t="shared" si="61"/>
        <v>-0.16945431063021488</v>
      </c>
      <c r="AJ128" s="5">
        <f t="shared" si="62"/>
        <v>-0.29676190558600979</v>
      </c>
      <c r="AK128" s="5">
        <f t="shared" si="63"/>
        <v>0.10720561352826508</v>
      </c>
      <c r="AL128" s="5">
        <f t="shared" si="64"/>
        <v>-0.57342182974448974</v>
      </c>
      <c r="AM128" s="4">
        <f t="shared" si="65"/>
        <v>8.8067628607039788E-2</v>
      </c>
      <c r="AN128" s="4">
        <f t="shared" si="66"/>
        <v>0.32881259482751857</v>
      </c>
      <c r="AP128" s="4">
        <f t="shared" si="67"/>
        <v>-0.45030500184967392</v>
      </c>
      <c r="AQ128" s="4">
        <f t="shared" si="68"/>
        <v>-0.1207599501993054</v>
      </c>
      <c r="AR128" s="4">
        <f t="shared" si="69"/>
        <v>-0.40365740738502204</v>
      </c>
      <c r="AS128" s="4">
        <f t="shared" si="70"/>
        <v>-0.23327721218793726</v>
      </c>
    </row>
    <row r="129" spans="1:45" ht="16" x14ac:dyDescent="0.2">
      <c r="A129" s="12">
        <v>23.416699999999999</v>
      </c>
      <c r="B129" s="10">
        <v>145</v>
      </c>
      <c r="C129" s="5"/>
      <c r="E129" s="2">
        <v>1</v>
      </c>
      <c r="F129" s="2">
        <f t="shared" si="40"/>
        <v>-0.86613010454471895</v>
      </c>
      <c r="G129" s="2">
        <f t="shared" si="41"/>
        <v>0.49981860909869508</v>
      </c>
      <c r="H129" s="2">
        <f t="shared" si="42"/>
        <v>0.50036271599729165</v>
      </c>
      <c r="I129" s="2">
        <f t="shared" si="43"/>
        <v>-0.86581588830409761</v>
      </c>
      <c r="J129" s="2">
        <f t="shared" si="44"/>
        <v>0.75018135799864583</v>
      </c>
      <c r="K129" s="2">
        <f t="shared" si="45"/>
        <v>-0.43290794415204881</v>
      </c>
      <c r="L129" s="2">
        <f t="shared" si="46"/>
        <v>0.24981864200135415</v>
      </c>
      <c r="M129" s="2">
        <f t="shared" si="47"/>
        <v>-0.43337921151701375</v>
      </c>
      <c r="N129" s="2">
        <f t="shared" si="48"/>
        <v>0.74990920585330678</v>
      </c>
      <c r="O129" s="2">
        <f t="shared" si="49"/>
        <v>-0.4327508930277052</v>
      </c>
      <c r="P129" s="2">
        <f t="shared" si="50"/>
        <v>0.2500905967546117</v>
      </c>
      <c r="Q129" s="2">
        <f t="shared" si="51"/>
        <v>-0.43322198942544599</v>
      </c>
      <c r="R129" s="2">
        <f t="shared" si="52"/>
        <v>0.25036284756018634</v>
      </c>
      <c r="S129" s="2">
        <f t="shared" si="52"/>
        <v>0.74963715243981366</v>
      </c>
      <c r="T129" s="5">
        <f t="shared" si="53"/>
        <v>145</v>
      </c>
      <c r="U129" s="2">
        <f t="shared" si="54"/>
        <v>-125.58886515898425</v>
      </c>
      <c r="V129" s="2">
        <f t="shared" si="55"/>
        <v>72.473698319310785</v>
      </c>
      <c r="W129" s="2">
        <f t="shared" si="56"/>
        <v>72.552593819607296</v>
      </c>
      <c r="X129" s="2">
        <f t="shared" si="57"/>
        <v>-125.54330380409415</v>
      </c>
      <c r="Z129" s="2">
        <f t="shared" si="37"/>
        <v>142.74219541136733</v>
      </c>
      <c r="AA129" s="5">
        <f t="shared" si="58"/>
        <v>2.5337837837837753</v>
      </c>
      <c r="AB129" s="5">
        <f t="shared" si="59"/>
        <v>2.2578045886326663</v>
      </c>
      <c r="AC129" s="5">
        <f t="shared" si="60"/>
        <v>0.27597919515110902</v>
      </c>
      <c r="AD129" s="5">
        <f t="shared" si="71"/>
        <v>6.4200602629656256</v>
      </c>
      <c r="AE129" s="5">
        <f t="shared" si="71"/>
        <v>5.0976815604507237</v>
      </c>
      <c r="AF129" s="5">
        <f t="shared" si="71"/>
        <v>7.6164516156253914E-2</v>
      </c>
      <c r="AG129" s="2">
        <f t="shared" si="38"/>
        <v>143.43138917181574</v>
      </c>
      <c r="AH129" s="2">
        <f t="shared" si="39"/>
        <v>141.78343408504261</v>
      </c>
      <c r="AI129" s="5">
        <f t="shared" si="61"/>
        <v>1.5686108281842621</v>
      </c>
      <c r="AJ129" s="5">
        <f t="shared" si="62"/>
        <v>0.96517295559951322</v>
      </c>
      <c r="AK129" s="5">
        <f t="shared" si="63"/>
        <v>3.2165659149573855</v>
      </c>
      <c r="AL129" s="5">
        <f t="shared" si="64"/>
        <v>-0.6827821311736102</v>
      </c>
      <c r="AM129" s="4">
        <f t="shared" si="65"/>
        <v>0.93155883422069996</v>
      </c>
      <c r="AN129" s="4">
        <f t="shared" si="66"/>
        <v>0.46619143864997703</v>
      </c>
      <c r="AP129" s="4">
        <f t="shared" si="67"/>
        <v>-2.1945864135423547</v>
      </c>
      <c r="AQ129" s="4">
        <f t="shared" si="68"/>
        <v>1.2664322865676354</v>
      </c>
      <c r="AR129" s="4">
        <f t="shared" si="69"/>
        <v>1.2678109358039442</v>
      </c>
      <c r="AS129" s="4">
        <f t="shared" si="70"/>
        <v>-2.193790257527267</v>
      </c>
    </row>
    <row r="130" spans="1:45" ht="17" thickBot="1" x14ac:dyDescent="0.25">
      <c r="A130" s="13">
        <v>23.666699999999999</v>
      </c>
      <c r="B130" s="14">
        <v>140</v>
      </c>
      <c r="C130" s="5"/>
      <c r="E130" s="2">
        <v>1</v>
      </c>
      <c r="F130" s="2">
        <f t="shared" si="40"/>
        <v>-0.49981860909867515</v>
      </c>
      <c r="G130" s="2">
        <f t="shared" si="41"/>
        <v>-0.86613010454473049</v>
      </c>
      <c r="H130" s="2">
        <f t="shared" si="42"/>
        <v>-0.50036271599733151</v>
      </c>
      <c r="I130" s="2">
        <f t="shared" si="43"/>
        <v>0.86581588830407452</v>
      </c>
      <c r="J130" s="2">
        <f t="shared" si="44"/>
        <v>0.24981864200133425</v>
      </c>
      <c r="K130" s="2">
        <f t="shared" si="45"/>
        <v>0.43290794415203732</v>
      </c>
      <c r="L130" s="2">
        <f t="shared" si="46"/>
        <v>0.75018135799866581</v>
      </c>
      <c r="M130" s="2">
        <f t="shared" si="47"/>
        <v>0.25009059675462164</v>
      </c>
      <c r="N130" s="2">
        <f t="shared" si="48"/>
        <v>-0.43275089302767639</v>
      </c>
      <c r="O130" s="2">
        <f t="shared" si="49"/>
        <v>-0.74990920585329679</v>
      </c>
      <c r="P130" s="2">
        <f t="shared" si="50"/>
        <v>0.43337921151705405</v>
      </c>
      <c r="Q130" s="2">
        <f t="shared" si="51"/>
        <v>-0.43322198942546891</v>
      </c>
      <c r="R130" s="2">
        <f t="shared" si="52"/>
        <v>0.25036284756022625</v>
      </c>
      <c r="S130" s="2">
        <f t="shared" si="52"/>
        <v>0.74963715243977369</v>
      </c>
      <c r="T130" s="5">
        <f t="shared" si="53"/>
        <v>140</v>
      </c>
      <c r="U130" s="2">
        <f t="shared" si="54"/>
        <v>-69.974605273814518</v>
      </c>
      <c r="V130" s="2">
        <f t="shared" si="55"/>
        <v>-121.25821463626227</v>
      </c>
      <c r="W130" s="2">
        <f t="shared" si="56"/>
        <v>-70.050780239626405</v>
      </c>
      <c r="X130" s="2">
        <f t="shared" si="57"/>
        <v>121.21422436257043</v>
      </c>
      <c r="Z130" s="2">
        <f t="shared" ref="Z130:Z149" si="72">$P$251+$P$252*$F130+$P$253*$G130+$P$254*$H130+$P$255*$I130</f>
        <v>142.63181240436745</v>
      </c>
      <c r="AA130" s="5">
        <f t="shared" si="58"/>
        <v>-2.4662162162162247</v>
      </c>
      <c r="AB130" s="5">
        <f t="shared" si="59"/>
        <v>-2.6318124043674516</v>
      </c>
      <c r="AC130" s="5">
        <f t="shared" si="60"/>
        <v>0.1655961881512269</v>
      </c>
      <c r="AD130" s="5">
        <f t="shared" si="71"/>
        <v>6.0822224251278723</v>
      </c>
      <c r="AE130" s="5">
        <f t="shared" si="71"/>
        <v>6.9264365317823859</v>
      </c>
      <c r="AF130" s="5">
        <f t="shared" si="71"/>
        <v>2.742209753021654E-2</v>
      </c>
      <c r="AG130" s="2">
        <f t="shared" ref="AG130:AG149" si="73">$P$251+$P$252*$F130+$P$253*$G130</f>
        <v>141.94261864391905</v>
      </c>
      <c r="AH130" s="2">
        <f t="shared" ref="AH130:AH149" si="74">$P$251+$P$254*$H130+$P$255*$I130</f>
        <v>143.16182160593942</v>
      </c>
      <c r="AI130" s="5">
        <f t="shared" si="61"/>
        <v>-1.9426186439190474</v>
      </c>
      <c r="AJ130" s="5">
        <f t="shared" si="62"/>
        <v>-0.52359757229717729</v>
      </c>
      <c r="AK130" s="5">
        <f t="shared" si="63"/>
        <v>-3.1618216059394229</v>
      </c>
      <c r="AL130" s="5">
        <f t="shared" si="64"/>
        <v>0.69560538972319819</v>
      </c>
      <c r="AM130" s="4">
        <f t="shared" si="65"/>
        <v>0.27415441771549781</v>
      </c>
      <c r="AN130" s="4">
        <f t="shared" si="66"/>
        <v>0.48386685821196246</v>
      </c>
      <c r="AP130" s="4">
        <f t="shared" si="67"/>
        <v>1.232660758925791</v>
      </c>
      <c r="AQ130" s="4">
        <f t="shared" si="68"/>
        <v>2.1360641091812682</v>
      </c>
      <c r="AR130" s="4">
        <f t="shared" si="69"/>
        <v>1.2340026441826124</v>
      </c>
      <c r="AS130" s="4">
        <f t="shared" si="70"/>
        <v>-2.135289183993164</v>
      </c>
    </row>
    <row r="131" spans="1:45" ht="16" x14ac:dyDescent="0.2">
      <c r="A131" s="12">
        <v>24.041699999999999</v>
      </c>
      <c r="B131" s="10">
        <v>125</v>
      </c>
      <c r="C131" s="5"/>
      <c r="E131" s="2">
        <v>1</v>
      </c>
      <c r="F131" s="2">
        <f t="shared" ref="F131:F149" si="75">COS(2*PI()*A131)</f>
        <v>0.96587159817029578</v>
      </c>
      <c r="G131" s="2">
        <f t="shared" ref="G131:G149" si="76">SIN(2*PI()*A131)</f>
        <v>0.25902134245648306</v>
      </c>
      <c r="H131" s="2">
        <f t="shared" ref="H131:H149" si="77">COS(4*PI()*A131)</f>
        <v>0.86581588830408263</v>
      </c>
      <c r="I131" s="2">
        <f t="shared" ref="I131:I149" si="78">SIN(4*PI()*A131)</f>
        <v>0.50036271599731752</v>
      </c>
      <c r="J131" s="2">
        <f t="shared" ref="J131:J149" si="79">F131^2</f>
        <v>0.93290794415204126</v>
      </c>
      <c r="K131" s="2">
        <f t="shared" ref="K131:K149" si="80">F131*G131</f>
        <v>0.25018135799865876</v>
      </c>
      <c r="L131" s="2">
        <f t="shared" ref="L131:L149" si="81">G131^2</f>
        <v>6.7092055847958673E-2</v>
      </c>
      <c r="M131" s="2">
        <f t="shared" ref="M131:M149" si="82">F131*H131</f>
        <v>0.83626697575749853</v>
      </c>
      <c r="N131" s="2">
        <f t="shared" ref="N131:N149" si="83">F131*I131</f>
        <v>0.48328613616515892</v>
      </c>
      <c r="O131" s="2">
        <f t="shared" ref="O131:O149" si="84">G131*I131</f>
        <v>0.12960462241279716</v>
      </c>
      <c r="P131" s="2">
        <f t="shared" ref="P131:P149" si="85">H131*G131</f>
        <v>0.22426479370867589</v>
      </c>
      <c r="Q131" s="2">
        <f t="shared" ref="Q131:Q149" si="86">H131*I131</f>
        <v>0.43322198942546086</v>
      </c>
      <c r="R131" s="2">
        <f t="shared" ref="R131:S149" si="87">H131^2</f>
        <v>0.74963715243978768</v>
      </c>
      <c r="S131" s="2">
        <f t="shared" si="87"/>
        <v>0.25036284756021221</v>
      </c>
      <c r="T131" s="5">
        <f t="shared" ref="T131:T149" si="88">B131</f>
        <v>125</v>
      </c>
      <c r="U131" s="2">
        <f t="shared" ref="U131:U149" si="89">B131*F131</f>
        <v>120.73394977128697</v>
      </c>
      <c r="V131" s="2">
        <f t="shared" ref="V131:V149" si="90">B131*G131</f>
        <v>32.377667807060384</v>
      </c>
      <c r="W131" s="2">
        <f t="shared" ref="W131:W149" si="91">B131*H131</f>
        <v>108.22698603801032</v>
      </c>
      <c r="X131" s="2">
        <f t="shared" ref="X131:X149" si="92">B131*I131</f>
        <v>62.545339499664692</v>
      </c>
      <c r="Z131" s="2">
        <f t="shared" si="72"/>
        <v>141.58962085161093</v>
      </c>
      <c r="AA131" s="5">
        <f t="shared" ref="AA131:AA149" si="93">B131-$B$251</f>
        <v>-17.466216216216225</v>
      </c>
      <c r="AB131" s="5">
        <f t="shared" ref="AB131:AB149" si="94">B131-Z131</f>
        <v>-16.589620851610931</v>
      </c>
      <c r="AC131" s="5">
        <f t="shared" ref="AC131:AC149" si="95">Z131-$B$251</f>
        <v>-0.87659536460529353</v>
      </c>
      <c r="AD131" s="5">
        <f t="shared" si="71"/>
        <v>305.06870891161464</v>
      </c>
      <c r="AE131" s="5">
        <f t="shared" si="71"/>
        <v>275.21552000020421</v>
      </c>
      <c r="AF131" s="5">
        <f t="shared" si="71"/>
        <v>0.76841943324748752</v>
      </c>
      <c r="AG131" s="2">
        <f t="shared" si="73"/>
        <v>142.16945431063021</v>
      </c>
      <c r="AH131" s="2">
        <f t="shared" si="74"/>
        <v>141.89279438647173</v>
      </c>
      <c r="AI131" s="5">
        <f t="shared" ref="AI131:AI149" si="96">B131-AG131</f>
        <v>-17.169454310630215</v>
      </c>
      <c r="AJ131" s="5">
        <f t="shared" ref="AJ131:AJ149" si="97">AG131-$B$251</f>
        <v>-0.29676190558600979</v>
      </c>
      <c r="AK131" s="5">
        <f t="shared" ref="AK131:AK149" si="98">B131-AH131</f>
        <v>-16.892794386471735</v>
      </c>
      <c r="AL131" s="5">
        <f t="shared" ref="AL131:AL149" si="99">AH131-$B$251</f>
        <v>-0.57342182974448974</v>
      </c>
      <c r="AM131" s="4">
        <f t="shared" ref="AM131:AM149" si="100">AJ131^2</f>
        <v>8.8067628607039788E-2</v>
      </c>
      <c r="AN131" s="4">
        <f t="shared" ref="AN131:AN149" si="101">AL131^2</f>
        <v>0.32881259482751857</v>
      </c>
      <c r="AP131" s="4">
        <f t="shared" ref="AP131:AP149" si="102">AA131*F131</f>
        <v>-16.8701221707447</v>
      </c>
      <c r="AQ131" s="4">
        <f t="shared" ref="AQ131:AQ149" si="103">AA131*G131</f>
        <v>-4.5241227719595205</v>
      </c>
      <c r="AR131" s="4">
        <f t="shared" ref="AR131:AR149" si="104">AA131*H131</f>
        <v>-15.122527508554423</v>
      </c>
      <c r="AS131" s="4">
        <f t="shared" ref="AS131:AS149" si="105">AA131*I131</f>
        <v>-8.7394433841423407</v>
      </c>
    </row>
    <row r="132" spans="1:45" ht="16" x14ac:dyDescent="0.2">
      <c r="A132" s="12">
        <v>24.416699999999999</v>
      </c>
      <c r="B132" s="10">
        <v>131</v>
      </c>
      <c r="C132" s="5"/>
      <c r="E132" s="2">
        <v>1</v>
      </c>
      <c r="F132" s="2">
        <f t="shared" si="75"/>
        <v>-0.86613010454472239</v>
      </c>
      <c r="G132" s="2">
        <f t="shared" si="76"/>
        <v>0.49981860909868914</v>
      </c>
      <c r="H132" s="2">
        <f t="shared" si="77"/>
        <v>0.50036271599730353</v>
      </c>
      <c r="I132" s="2">
        <f t="shared" si="78"/>
        <v>-0.86581588830409073</v>
      </c>
      <c r="J132" s="2">
        <f t="shared" si="79"/>
        <v>0.75018135799865171</v>
      </c>
      <c r="K132" s="2">
        <f t="shared" si="80"/>
        <v>-0.43290794415204537</v>
      </c>
      <c r="L132" s="2">
        <f t="shared" si="81"/>
        <v>0.24981864200134821</v>
      </c>
      <c r="M132" s="2">
        <f t="shared" si="82"/>
        <v>-0.43337921151702574</v>
      </c>
      <c r="N132" s="2">
        <f t="shared" si="83"/>
        <v>0.74990920585330378</v>
      </c>
      <c r="O132" s="2">
        <f t="shared" si="84"/>
        <v>-0.43275089302769665</v>
      </c>
      <c r="P132" s="2">
        <f t="shared" si="85"/>
        <v>0.25009059675461465</v>
      </c>
      <c r="Q132" s="2">
        <f t="shared" si="86"/>
        <v>-0.43322198942545281</v>
      </c>
      <c r="R132" s="2">
        <f t="shared" si="87"/>
        <v>0.25036284756019822</v>
      </c>
      <c r="S132" s="2">
        <f t="shared" si="87"/>
        <v>0.74963715243980167</v>
      </c>
      <c r="T132" s="5">
        <f t="shared" si="88"/>
        <v>131</v>
      </c>
      <c r="U132" s="2">
        <f t="shared" si="89"/>
        <v>-113.46304369535864</v>
      </c>
      <c r="V132" s="2">
        <f t="shared" si="90"/>
        <v>65.47623779192827</v>
      </c>
      <c r="W132" s="2">
        <f t="shared" si="91"/>
        <v>65.54751579564676</v>
      </c>
      <c r="X132" s="2">
        <f t="shared" si="92"/>
        <v>-113.42188136783588</v>
      </c>
      <c r="Z132" s="2">
        <f t="shared" si="72"/>
        <v>142.74219541136736</v>
      </c>
      <c r="AA132" s="5">
        <f t="shared" si="93"/>
        <v>-11.466216216216225</v>
      </c>
      <c r="AB132" s="5">
        <f t="shared" si="94"/>
        <v>-11.742195411367362</v>
      </c>
      <c r="AC132" s="5">
        <f t="shared" si="95"/>
        <v>0.27597919515113745</v>
      </c>
      <c r="AD132" s="5">
        <f t="shared" si="71"/>
        <v>131.47411431701991</v>
      </c>
      <c r="AE132" s="5">
        <f t="shared" si="71"/>
        <v>137.87915307873672</v>
      </c>
      <c r="AF132" s="5">
        <f t="shared" si="71"/>
        <v>7.616451615626961E-2</v>
      </c>
      <c r="AG132" s="2">
        <f t="shared" si="73"/>
        <v>143.43138917181574</v>
      </c>
      <c r="AH132" s="2">
        <f t="shared" si="74"/>
        <v>141.78343408504264</v>
      </c>
      <c r="AI132" s="5">
        <f t="shared" si="96"/>
        <v>-12.431389171815738</v>
      </c>
      <c r="AJ132" s="5">
        <f t="shared" si="97"/>
        <v>0.96517295559951322</v>
      </c>
      <c r="AK132" s="5">
        <f t="shared" si="98"/>
        <v>-10.783434085042643</v>
      </c>
      <c r="AL132" s="5">
        <f t="shared" si="99"/>
        <v>-0.68278213117358177</v>
      </c>
      <c r="AM132" s="4">
        <f t="shared" si="100"/>
        <v>0.93155883422069996</v>
      </c>
      <c r="AN132" s="4">
        <f t="shared" si="101"/>
        <v>0.46619143864993823</v>
      </c>
      <c r="AP132" s="4">
        <f t="shared" si="102"/>
        <v>9.9312350500837496</v>
      </c>
      <c r="AQ132" s="4">
        <f t="shared" si="103"/>
        <v>-5.7310282408140276</v>
      </c>
      <c r="AR132" s="4">
        <f t="shared" si="104"/>
        <v>-5.7372670881582755</v>
      </c>
      <c r="AS132" s="4">
        <f t="shared" si="105"/>
        <v>9.9276321787300201</v>
      </c>
    </row>
    <row r="133" spans="1:45" ht="16" x14ac:dyDescent="0.2">
      <c r="A133" s="12">
        <v>24.666699999999999</v>
      </c>
      <c r="B133" s="10">
        <v>140</v>
      </c>
      <c r="C133" s="5"/>
      <c r="E133" s="2">
        <v>1</v>
      </c>
      <c r="F133" s="2">
        <f t="shared" si="75"/>
        <v>-0.4998186090986938</v>
      </c>
      <c r="G133" s="2">
        <f t="shared" si="76"/>
        <v>-0.86613010454471973</v>
      </c>
      <c r="H133" s="2">
        <f t="shared" si="77"/>
        <v>-0.50036271599729421</v>
      </c>
      <c r="I133" s="2">
        <f t="shared" si="78"/>
        <v>0.86581588830409617</v>
      </c>
      <c r="J133" s="2">
        <f t="shared" si="79"/>
        <v>0.24981864200135287</v>
      </c>
      <c r="K133" s="2">
        <f t="shared" si="80"/>
        <v>0.43290794415204809</v>
      </c>
      <c r="L133" s="2">
        <f t="shared" si="81"/>
        <v>0.75018135799864716</v>
      </c>
      <c r="M133" s="2">
        <f t="shared" si="82"/>
        <v>0.25009059675461232</v>
      </c>
      <c r="N133" s="2">
        <f t="shared" si="83"/>
        <v>-0.43275089302770336</v>
      </c>
      <c r="O133" s="2">
        <f t="shared" si="84"/>
        <v>-0.74990920585330623</v>
      </c>
      <c r="P133" s="2">
        <f t="shared" si="85"/>
        <v>0.43337921151701636</v>
      </c>
      <c r="Q133" s="2">
        <f t="shared" si="86"/>
        <v>-0.43322198942544748</v>
      </c>
      <c r="R133" s="2">
        <f t="shared" si="87"/>
        <v>0.25036284756018889</v>
      </c>
      <c r="S133" s="2">
        <f t="shared" si="87"/>
        <v>0.74963715243981111</v>
      </c>
      <c r="T133" s="5">
        <f t="shared" si="88"/>
        <v>140</v>
      </c>
      <c r="U133" s="2">
        <f t="shared" si="89"/>
        <v>-69.974605273817133</v>
      </c>
      <c r="V133" s="2">
        <f t="shared" si="90"/>
        <v>-121.25821463626076</v>
      </c>
      <c r="W133" s="2">
        <f t="shared" si="91"/>
        <v>-70.05078023962119</v>
      </c>
      <c r="X133" s="2">
        <f t="shared" si="92"/>
        <v>121.21422436257346</v>
      </c>
      <c r="Z133" s="2">
        <f t="shared" si="72"/>
        <v>142.63181240436742</v>
      </c>
      <c r="AA133" s="5">
        <f t="shared" si="93"/>
        <v>-2.4662162162162247</v>
      </c>
      <c r="AB133" s="5">
        <f t="shared" si="94"/>
        <v>-2.6318124043674231</v>
      </c>
      <c r="AC133" s="5">
        <f t="shared" si="95"/>
        <v>0.16559618815119848</v>
      </c>
      <c r="AD133" s="5">
        <f t="shared" si="71"/>
        <v>6.0822224251278723</v>
      </c>
      <c r="AE133" s="5">
        <f t="shared" si="71"/>
        <v>6.9264365317822367</v>
      </c>
      <c r="AF133" s="5">
        <f t="shared" si="71"/>
        <v>2.7422097530207128E-2</v>
      </c>
      <c r="AG133" s="2">
        <f t="shared" si="73"/>
        <v>141.94261864391905</v>
      </c>
      <c r="AH133" s="2">
        <f t="shared" si="74"/>
        <v>143.16182160593939</v>
      </c>
      <c r="AI133" s="5">
        <f t="shared" si="96"/>
        <v>-1.9426186439190474</v>
      </c>
      <c r="AJ133" s="5">
        <f t="shared" si="97"/>
        <v>-0.52359757229717729</v>
      </c>
      <c r="AK133" s="5">
        <f t="shared" si="98"/>
        <v>-3.1618216059393944</v>
      </c>
      <c r="AL133" s="5">
        <f t="shared" si="99"/>
        <v>0.69560538972316976</v>
      </c>
      <c r="AM133" s="4">
        <f t="shared" si="100"/>
        <v>0.27415441771549781</v>
      </c>
      <c r="AN133" s="4">
        <f t="shared" si="101"/>
        <v>0.48386685821192288</v>
      </c>
      <c r="AP133" s="4">
        <f t="shared" si="102"/>
        <v>1.2326607589258369</v>
      </c>
      <c r="AQ133" s="4">
        <f t="shared" si="103"/>
        <v>2.1360641091812416</v>
      </c>
      <c r="AR133" s="4">
        <f t="shared" si="104"/>
        <v>1.2340026441825203</v>
      </c>
      <c r="AS133" s="4">
        <f t="shared" si="105"/>
        <v>-2.1352891839932173</v>
      </c>
    </row>
    <row r="134" spans="1:45" ht="16" x14ac:dyDescent="0.2">
      <c r="A134" s="12">
        <v>25.041699999999999</v>
      </c>
      <c r="B134" s="10">
        <v>150</v>
      </c>
      <c r="C134" s="5"/>
      <c r="E134" s="2">
        <v>1</v>
      </c>
      <c r="F134" s="2">
        <f t="shared" si="75"/>
        <v>0.965871598170294</v>
      </c>
      <c r="G134" s="2">
        <f t="shared" si="76"/>
        <v>0.25902134245648967</v>
      </c>
      <c r="H134" s="2">
        <f t="shared" si="77"/>
        <v>0.86581588830407574</v>
      </c>
      <c r="I134" s="2">
        <f t="shared" si="78"/>
        <v>0.5003627159973294</v>
      </c>
      <c r="J134" s="2">
        <f t="shared" si="79"/>
        <v>0.93290794415203793</v>
      </c>
      <c r="K134" s="2">
        <f t="shared" si="80"/>
        <v>0.2501813579986647</v>
      </c>
      <c r="L134" s="2">
        <f t="shared" si="81"/>
        <v>6.7092055847962101E-2</v>
      </c>
      <c r="M134" s="2">
        <f t="shared" si="82"/>
        <v>0.83626697575749043</v>
      </c>
      <c r="N134" s="2">
        <f t="shared" si="83"/>
        <v>0.48328613616516947</v>
      </c>
      <c r="O134" s="2">
        <f t="shared" si="84"/>
        <v>0.12960462241280354</v>
      </c>
      <c r="P134" s="2">
        <f t="shared" si="85"/>
        <v>0.2242647937086798</v>
      </c>
      <c r="Q134" s="2">
        <f t="shared" si="86"/>
        <v>0.43322198942546775</v>
      </c>
      <c r="R134" s="2">
        <f t="shared" si="87"/>
        <v>0.7496371524397758</v>
      </c>
      <c r="S134" s="2">
        <f t="shared" si="87"/>
        <v>0.25036284756022414</v>
      </c>
      <c r="T134" s="5">
        <f t="shared" si="88"/>
        <v>150</v>
      </c>
      <c r="U134" s="2">
        <f t="shared" si="89"/>
        <v>144.88073972554409</v>
      </c>
      <c r="V134" s="2">
        <f t="shared" si="90"/>
        <v>38.853201368473449</v>
      </c>
      <c r="W134" s="2">
        <f t="shared" si="91"/>
        <v>129.87238324561136</v>
      </c>
      <c r="X134" s="2">
        <f t="shared" si="92"/>
        <v>75.054407399599413</v>
      </c>
      <c r="Z134" s="2">
        <f t="shared" si="72"/>
        <v>141.58962085161093</v>
      </c>
      <c r="AA134" s="5">
        <f t="shared" si="93"/>
        <v>7.5337837837837753</v>
      </c>
      <c r="AB134" s="5">
        <f t="shared" si="94"/>
        <v>8.4103791483890689</v>
      </c>
      <c r="AC134" s="5">
        <f t="shared" si="95"/>
        <v>-0.87659536460529353</v>
      </c>
      <c r="AD134" s="5">
        <f t="shared" si="71"/>
        <v>56.757898100803381</v>
      </c>
      <c r="AE134" s="5">
        <f t="shared" si="71"/>
        <v>70.734477419657637</v>
      </c>
      <c r="AF134" s="5">
        <f t="shared" si="71"/>
        <v>0.76841943324748752</v>
      </c>
      <c r="AG134" s="2">
        <f t="shared" si="73"/>
        <v>142.16945431063021</v>
      </c>
      <c r="AH134" s="2">
        <f t="shared" si="74"/>
        <v>141.89279438647173</v>
      </c>
      <c r="AI134" s="5">
        <f t="shared" si="96"/>
        <v>7.8305456893697851</v>
      </c>
      <c r="AJ134" s="5">
        <f t="shared" si="97"/>
        <v>-0.29676190558600979</v>
      </c>
      <c r="AK134" s="5">
        <f t="shared" si="98"/>
        <v>8.1072056135282651</v>
      </c>
      <c r="AL134" s="5">
        <f t="shared" si="99"/>
        <v>-0.57342182974448974</v>
      </c>
      <c r="AM134" s="4">
        <f t="shared" si="100"/>
        <v>8.8067628607039788E-2</v>
      </c>
      <c r="AN134" s="4">
        <f t="shared" si="101"/>
        <v>0.32881259482751857</v>
      </c>
      <c r="AP134" s="4">
        <f t="shared" si="102"/>
        <v>7.2766677835126794</v>
      </c>
      <c r="AQ134" s="4">
        <f t="shared" si="103"/>
        <v>1.9514107894526058</v>
      </c>
      <c r="AR134" s="4">
        <f t="shared" si="104"/>
        <v>6.5228696990475905</v>
      </c>
      <c r="AS134" s="4">
        <f t="shared" si="105"/>
        <v>3.7696245157906869</v>
      </c>
    </row>
    <row r="135" spans="1:45" ht="16" x14ac:dyDescent="0.2">
      <c r="A135" s="12">
        <v>25.416699999999999</v>
      </c>
      <c r="B135" s="10">
        <v>155</v>
      </c>
      <c r="C135" s="5"/>
      <c r="E135" s="2">
        <v>1</v>
      </c>
      <c r="F135" s="2">
        <f t="shared" si="75"/>
        <v>-0.86613010454472583</v>
      </c>
      <c r="G135" s="2">
        <f t="shared" si="76"/>
        <v>0.4998186090986832</v>
      </c>
      <c r="H135" s="2">
        <f t="shared" si="77"/>
        <v>0.50036271599731541</v>
      </c>
      <c r="I135" s="2">
        <f t="shared" si="78"/>
        <v>-0.86581588830408385</v>
      </c>
      <c r="J135" s="2">
        <f t="shared" si="79"/>
        <v>0.75018135799865771</v>
      </c>
      <c r="K135" s="2">
        <f t="shared" si="80"/>
        <v>-0.43290794415204192</v>
      </c>
      <c r="L135" s="2">
        <f t="shared" si="81"/>
        <v>0.24981864200134227</v>
      </c>
      <c r="M135" s="2">
        <f t="shared" si="82"/>
        <v>-0.43337921151703773</v>
      </c>
      <c r="N135" s="2">
        <f t="shared" si="83"/>
        <v>0.74990920585330079</v>
      </c>
      <c r="O135" s="2">
        <f t="shared" si="84"/>
        <v>-0.43275089302768804</v>
      </c>
      <c r="P135" s="2">
        <f t="shared" si="85"/>
        <v>0.25009059675461764</v>
      </c>
      <c r="Q135" s="2">
        <f t="shared" si="86"/>
        <v>-0.43322198942545964</v>
      </c>
      <c r="R135" s="2">
        <f t="shared" si="87"/>
        <v>0.2503628475602101</v>
      </c>
      <c r="S135" s="2">
        <f t="shared" si="87"/>
        <v>0.74963715243978979</v>
      </c>
      <c r="T135" s="5">
        <f t="shared" si="88"/>
        <v>155</v>
      </c>
      <c r="U135" s="2">
        <f t="shared" si="89"/>
        <v>-134.2501662044325</v>
      </c>
      <c r="V135" s="2">
        <f t="shared" si="90"/>
        <v>77.4718844102959</v>
      </c>
      <c r="W135" s="2">
        <f t="shared" si="91"/>
        <v>77.556220979583884</v>
      </c>
      <c r="X135" s="2">
        <f t="shared" si="92"/>
        <v>-134.20146268713299</v>
      </c>
      <c r="Z135" s="2">
        <f t="shared" si="72"/>
        <v>142.74219541136733</v>
      </c>
      <c r="AA135" s="5">
        <f t="shared" si="93"/>
        <v>12.533783783783775</v>
      </c>
      <c r="AB135" s="5">
        <f t="shared" si="94"/>
        <v>12.257804588632666</v>
      </c>
      <c r="AC135" s="5">
        <f t="shared" si="95"/>
        <v>0.27597919515110902</v>
      </c>
      <c r="AD135" s="5">
        <f t="shared" si="71"/>
        <v>157.09573593864113</v>
      </c>
      <c r="AE135" s="5">
        <f t="shared" si="71"/>
        <v>150.25377333310405</v>
      </c>
      <c r="AF135" s="5">
        <f t="shared" si="71"/>
        <v>7.6164516156253914E-2</v>
      </c>
      <c r="AG135" s="2">
        <f t="shared" si="73"/>
        <v>143.43138917181574</v>
      </c>
      <c r="AH135" s="2">
        <f t="shared" si="74"/>
        <v>141.78343408504261</v>
      </c>
      <c r="AI135" s="5">
        <f t="shared" si="96"/>
        <v>11.568610828184262</v>
      </c>
      <c r="AJ135" s="5">
        <f t="shared" si="97"/>
        <v>0.96517295559951322</v>
      </c>
      <c r="AK135" s="5">
        <f t="shared" si="98"/>
        <v>13.216565914957386</v>
      </c>
      <c r="AL135" s="5">
        <f t="shared" si="99"/>
        <v>-0.6827821311736102</v>
      </c>
      <c r="AM135" s="4">
        <f t="shared" si="100"/>
        <v>0.93155883422069996</v>
      </c>
      <c r="AN135" s="4">
        <f t="shared" si="101"/>
        <v>0.46619143864997703</v>
      </c>
      <c r="AP135" s="4">
        <f t="shared" si="102"/>
        <v>-10.855887458989631</v>
      </c>
      <c r="AQ135" s="4">
        <f t="shared" si="103"/>
        <v>6.2646183775544371</v>
      </c>
      <c r="AR135" s="4">
        <f t="shared" si="104"/>
        <v>6.2714380957771585</v>
      </c>
      <c r="AS135" s="4">
        <f t="shared" si="105"/>
        <v>-10.85194914056807</v>
      </c>
    </row>
    <row r="136" spans="1:45" ht="17" thickBot="1" x14ac:dyDescent="0.25">
      <c r="A136" s="13">
        <v>25.666699999999999</v>
      </c>
      <c r="B136" s="14">
        <v>160</v>
      </c>
      <c r="C136" s="5"/>
      <c r="E136" s="2">
        <v>1</v>
      </c>
      <c r="F136" s="2">
        <f t="shared" si="75"/>
        <v>-0.49981860909868786</v>
      </c>
      <c r="G136" s="2">
        <f t="shared" si="76"/>
        <v>-0.86613010454472317</v>
      </c>
      <c r="H136" s="2">
        <f t="shared" si="77"/>
        <v>-0.50036271599730608</v>
      </c>
      <c r="I136" s="2">
        <f t="shared" si="78"/>
        <v>0.86581588830408929</v>
      </c>
      <c r="J136" s="2">
        <f t="shared" si="79"/>
        <v>0.24981864200134693</v>
      </c>
      <c r="K136" s="2">
        <f t="shared" si="80"/>
        <v>0.43290794415204464</v>
      </c>
      <c r="L136" s="2">
        <f t="shared" si="81"/>
        <v>0.75018135799865304</v>
      </c>
      <c r="M136" s="2">
        <f t="shared" si="82"/>
        <v>0.25009059675461531</v>
      </c>
      <c r="N136" s="2">
        <f t="shared" si="83"/>
        <v>-0.43275089302769482</v>
      </c>
      <c r="O136" s="2">
        <f t="shared" si="84"/>
        <v>-0.74990920585330323</v>
      </c>
      <c r="P136" s="2">
        <f t="shared" si="85"/>
        <v>0.43337921151702835</v>
      </c>
      <c r="Q136" s="2">
        <f t="shared" si="86"/>
        <v>-0.43322198942545431</v>
      </c>
      <c r="R136" s="2">
        <f t="shared" si="87"/>
        <v>0.25036284756020077</v>
      </c>
      <c r="S136" s="2">
        <f t="shared" si="87"/>
        <v>0.74963715243979923</v>
      </c>
      <c r="T136" s="5">
        <f t="shared" si="88"/>
        <v>160</v>
      </c>
      <c r="U136" s="2">
        <f t="shared" si="89"/>
        <v>-79.970977455790063</v>
      </c>
      <c r="V136" s="2">
        <f t="shared" si="90"/>
        <v>-138.58081672715571</v>
      </c>
      <c r="W136" s="2">
        <f t="shared" si="91"/>
        <v>-80.058034559568966</v>
      </c>
      <c r="X136" s="2">
        <f t="shared" si="92"/>
        <v>138.53054212865428</v>
      </c>
      <c r="Z136" s="2">
        <f t="shared" si="72"/>
        <v>142.63181240436745</v>
      </c>
      <c r="AA136" s="5">
        <f t="shared" si="93"/>
        <v>17.533783783783775</v>
      </c>
      <c r="AB136" s="5">
        <f t="shared" si="94"/>
        <v>17.368187595632548</v>
      </c>
      <c r="AC136" s="5">
        <f t="shared" si="95"/>
        <v>0.1655961881512269</v>
      </c>
      <c r="AD136" s="5">
        <f t="shared" si="71"/>
        <v>307.43357377647891</v>
      </c>
      <c r="AE136" s="5">
        <f t="shared" si="71"/>
        <v>301.65394035708431</v>
      </c>
      <c r="AF136" s="5">
        <f t="shared" si="71"/>
        <v>2.742209753021654E-2</v>
      </c>
      <c r="AG136" s="2">
        <f t="shared" si="73"/>
        <v>141.94261864391905</v>
      </c>
      <c r="AH136" s="2">
        <f t="shared" si="74"/>
        <v>143.16182160593942</v>
      </c>
      <c r="AI136" s="5">
        <f t="shared" si="96"/>
        <v>18.057381356080953</v>
      </c>
      <c r="AJ136" s="5">
        <f t="shared" si="97"/>
        <v>-0.52359757229717729</v>
      </c>
      <c r="AK136" s="5">
        <f t="shared" si="98"/>
        <v>16.838178394060577</v>
      </c>
      <c r="AL136" s="5">
        <f t="shared" si="99"/>
        <v>0.69560538972319819</v>
      </c>
      <c r="AM136" s="4">
        <f t="shared" si="100"/>
        <v>0.27415441771549781</v>
      </c>
      <c r="AN136" s="4">
        <f t="shared" si="101"/>
        <v>0.48386685821196246</v>
      </c>
      <c r="AP136" s="4">
        <f t="shared" si="102"/>
        <v>-8.7637114230479352</v>
      </c>
      <c r="AQ136" s="4">
        <f t="shared" si="103"/>
        <v>-15.186537981713213</v>
      </c>
      <c r="AR136" s="4">
        <f t="shared" si="104"/>
        <v>-8.7732516757635715</v>
      </c>
      <c r="AS136" s="4">
        <f t="shared" si="105"/>
        <v>15.181028582088585</v>
      </c>
    </row>
    <row r="137" spans="1:45" ht="16" x14ac:dyDescent="0.2">
      <c r="A137" s="12">
        <v>26.041699999999999</v>
      </c>
      <c r="B137" s="10">
        <v>145</v>
      </c>
      <c r="C137" s="5"/>
      <c r="E137" s="2">
        <v>1</v>
      </c>
      <c r="F137" s="2">
        <f t="shared" si="75"/>
        <v>0.96587159817029955</v>
      </c>
      <c r="G137" s="2">
        <f t="shared" si="76"/>
        <v>0.25902134245646885</v>
      </c>
      <c r="H137" s="2">
        <f t="shared" si="77"/>
        <v>0.86581588830409739</v>
      </c>
      <c r="I137" s="2">
        <f t="shared" si="78"/>
        <v>0.5003627159972921</v>
      </c>
      <c r="J137" s="2">
        <f t="shared" si="79"/>
        <v>0.93290794415204858</v>
      </c>
      <c r="K137" s="2">
        <f t="shared" si="80"/>
        <v>0.25018135799864605</v>
      </c>
      <c r="L137" s="2">
        <f t="shared" si="81"/>
        <v>6.7092055847951318E-2</v>
      </c>
      <c r="M137" s="2">
        <f t="shared" si="82"/>
        <v>0.83626697575751607</v>
      </c>
      <c r="N137" s="2">
        <f t="shared" si="83"/>
        <v>0.48328613616513622</v>
      </c>
      <c r="O137" s="2">
        <f t="shared" si="84"/>
        <v>0.12960462241278345</v>
      </c>
      <c r="P137" s="2">
        <f t="shared" si="85"/>
        <v>0.22426479370866739</v>
      </c>
      <c r="Q137" s="2">
        <f t="shared" si="86"/>
        <v>0.43322198942544626</v>
      </c>
      <c r="R137" s="2">
        <f t="shared" si="87"/>
        <v>0.74963715243981321</v>
      </c>
      <c r="S137" s="2">
        <f t="shared" si="87"/>
        <v>0.25036284756018679</v>
      </c>
      <c r="T137" s="5">
        <f t="shared" si="88"/>
        <v>145</v>
      </c>
      <c r="U137" s="2">
        <f t="shared" si="89"/>
        <v>140.05138173469342</v>
      </c>
      <c r="V137" s="2">
        <f t="shared" si="90"/>
        <v>37.558094656187983</v>
      </c>
      <c r="W137" s="2">
        <f t="shared" si="91"/>
        <v>125.54330380409412</v>
      </c>
      <c r="X137" s="2">
        <f t="shared" si="92"/>
        <v>72.552593819607353</v>
      </c>
      <c r="Z137" s="2">
        <f t="shared" si="72"/>
        <v>141.58962085161087</v>
      </c>
      <c r="AA137" s="5">
        <f t="shared" si="93"/>
        <v>2.5337837837837753</v>
      </c>
      <c r="AB137" s="5">
        <f t="shared" si="94"/>
        <v>3.4103791483891257</v>
      </c>
      <c r="AC137" s="5">
        <f t="shared" si="95"/>
        <v>-0.87659536460535037</v>
      </c>
      <c r="AD137" s="5">
        <f t="shared" si="71"/>
        <v>6.4200602629656256</v>
      </c>
      <c r="AE137" s="5">
        <f t="shared" si="71"/>
        <v>11.630685935767339</v>
      </c>
      <c r="AF137" s="5">
        <f t="shared" si="71"/>
        <v>0.7684194332475871</v>
      </c>
      <c r="AG137" s="2">
        <f t="shared" si="73"/>
        <v>142.16945431063019</v>
      </c>
      <c r="AH137" s="2">
        <f t="shared" si="74"/>
        <v>141.89279438647171</v>
      </c>
      <c r="AI137" s="5">
        <f t="shared" si="96"/>
        <v>2.8305456893698135</v>
      </c>
      <c r="AJ137" s="5">
        <f t="shared" si="97"/>
        <v>-0.29676190558603821</v>
      </c>
      <c r="AK137" s="5">
        <f t="shared" si="98"/>
        <v>3.1072056135282935</v>
      </c>
      <c r="AL137" s="5">
        <f t="shared" si="99"/>
        <v>-0.57342182974451816</v>
      </c>
      <c r="AM137" s="4">
        <f t="shared" si="100"/>
        <v>8.806762860705665E-2</v>
      </c>
      <c r="AN137" s="4">
        <f t="shared" si="101"/>
        <v>0.32881259482755115</v>
      </c>
      <c r="AP137" s="4">
        <f t="shared" si="102"/>
        <v>2.4473097926612239</v>
      </c>
      <c r="AQ137" s="4">
        <f t="shared" si="103"/>
        <v>0.65630407717010475</v>
      </c>
      <c r="AR137" s="4">
        <f t="shared" si="104"/>
        <v>2.1937902575272665</v>
      </c>
      <c r="AS137" s="4">
        <f t="shared" si="105"/>
        <v>1.2678109358039453</v>
      </c>
    </row>
    <row r="138" spans="1:45" ht="16" x14ac:dyDescent="0.2">
      <c r="A138" s="12">
        <v>26.416699999999999</v>
      </c>
      <c r="B138" s="10">
        <v>136</v>
      </c>
      <c r="C138" s="5"/>
      <c r="E138" s="2">
        <v>1</v>
      </c>
      <c r="F138" s="2">
        <f t="shared" si="75"/>
        <v>-0.86613010454472927</v>
      </c>
      <c r="G138" s="2">
        <f t="shared" si="76"/>
        <v>0.49981860909867726</v>
      </c>
      <c r="H138" s="2">
        <f t="shared" si="77"/>
        <v>0.50036271599732729</v>
      </c>
      <c r="I138" s="2">
        <f t="shared" si="78"/>
        <v>-0.86581588830407696</v>
      </c>
      <c r="J138" s="2">
        <f t="shared" si="79"/>
        <v>0.7501813579986637</v>
      </c>
      <c r="K138" s="2">
        <f t="shared" si="80"/>
        <v>-0.43290794415203848</v>
      </c>
      <c r="L138" s="2">
        <f t="shared" si="81"/>
        <v>0.24981864200133633</v>
      </c>
      <c r="M138" s="2">
        <f t="shared" si="82"/>
        <v>-0.43337921151704978</v>
      </c>
      <c r="N138" s="2">
        <f t="shared" si="83"/>
        <v>0.74990920585329779</v>
      </c>
      <c r="O138" s="2">
        <f t="shared" si="84"/>
        <v>-0.43275089302767944</v>
      </c>
      <c r="P138" s="2">
        <f t="shared" si="85"/>
        <v>0.25009059675462059</v>
      </c>
      <c r="Q138" s="2">
        <f t="shared" si="86"/>
        <v>-0.43322198942546652</v>
      </c>
      <c r="R138" s="2">
        <f t="shared" si="87"/>
        <v>0.25036284756022198</v>
      </c>
      <c r="S138" s="2">
        <f t="shared" si="87"/>
        <v>0.74963715243977791</v>
      </c>
      <c r="T138" s="5">
        <f t="shared" si="88"/>
        <v>136</v>
      </c>
      <c r="U138" s="2">
        <f t="shared" si="89"/>
        <v>-117.79369421808317</v>
      </c>
      <c r="V138" s="2">
        <f t="shared" si="90"/>
        <v>67.975330837420103</v>
      </c>
      <c r="W138" s="2">
        <f t="shared" si="91"/>
        <v>68.049329375636518</v>
      </c>
      <c r="X138" s="2">
        <f t="shared" si="92"/>
        <v>-117.75096080935447</v>
      </c>
      <c r="Z138" s="2">
        <f t="shared" si="72"/>
        <v>142.74219541136733</v>
      </c>
      <c r="AA138" s="5">
        <f t="shared" si="93"/>
        <v>-6.4662162162162247</v>
      </c>
      <c r="AB138" s="5">
        <f t="shared" si="94"/>
        <v>-6.7421954113673337</v>
      </c>
      <c r="AC138" s="5">
        <f t="shared" si="95"/>
        <v>0.27597919515110902</v>
      </c>
      <c r="AD138" s="5">
        <f t="shared" si="71"/>
        <v>41.811952154857671</v>
      </c>
      <c r="AE138" s="5">
        <f t="shared" si="71"/>
        <v>45.45719896506273</v>
      </c>
      <c r="AF138" s="5">
        <f t="shared" si="71"/>
        <v>7.6164516156253914E-2</v>
      </c>
      <c r="AG138" s="2">
        <f t="shared" si="73"/>
        <v>143.43138917181574</v>
      </c>
      <c r="AH138" s="2">
        <f t="shared" si="74"/>
        <v>141.78343408504261</v>
      </c>
      <c r="AI138" s="5">
        <f t="shared" si="96"/>
        <v>-7.4313891718157379</v>
      </c>
      <c r="AJ138" s="5">
        <f t="shared" si="97"/>
        <v>0.96517295559951322</v>
      </c>
      <c r="AK138" s="5">
        <f t="shared" si="98"/>
        <v>-5.7834340850426145</v>
      </c>
      <c r="AL138" s="5">
        <f t="shared" si="99"/>
        <v>-0.6827821311736102</v>
      </c>
      <c r="AM138" s="4">
        <f t="shared" si="100"/>
        <v>0.93155883422069996</v>
      </c>
      <c r="AN138" s="4">
        <f t="shared" si="101"/>
        <v>0.46619143864997703</v>
      </c>
      <c r="AP138" s="4">
        <f t="shared" si="102"/>
        <v>5.6005845273601826</v>
      </c>
      <c r="AQ138" s="4">
        <f t="shared" si="103"/>
        <v>-3.2319351953205051</v>
      </c>
      <c r="AR138" s="4">
        <f t="shared" si="104"/>
        <v>-3.2354535081719109</v>
      </c>
      <c r="AS138" s="4">
        <f t="shared" si="105"/>
        <v>5.5985527372094781</v>
      </c>
    </row>
    <row r="139" spans="1:45" ht="16" x14ac:dyDescent="0.2">
      <c r="A139" s="12">
        <v>26.75</v>
      </c>
      <c r="B139" s="10">
        <v>148</v>
      </c>
      <c r="C139" s="5"/>
      <c r="E139" s="2">
        <v>1</v>
      </c>
      <c r="F139" s="2">
        <f t="shared" si="75"/>
        <v>-8.3282172148385904E-15</v>
      </c>
      <c r="G139" s="2">
        <f t="shared" si="76"/>
        <v>-1</v>
      </c>
      <c r="H139" s="2">
        <f t="shared" si="77"/>
        <v>-1</v>
      </c>
      <c r="I139" s="2">
        <f t="shared" si="78"/>
        <v>1.6656434429677181E-14</v>
      </c>
      <c r="J139" s="2">
        <f t="shared" si="79"/>
        <v>6.9359201977533852E-29</v>
      </c>
      <c r="K139" s="2">
        <f t="shared" si="80"/>
        <v>8.3282172148385904E-15</v>
      </c>
      <c r="L139" s="2">
        <f t="shared" si="81"/>
        <v>1</v>
      </c>
      <c r="M139" s="2">
        <f t="shared" si="82"/>
        <v>8.3282172148385904E-15</v>
      </c>
      <c r="N139" s="2">
        <f t="shared" si="83"/>
        <v>-1.387184039550677E-28</v>
      </c>
      <c r="O139" s="2">
        <f t="shared" si="84"/>
        <v>-1.6656434429677181E-14</v>
      </c>
      <c r="P139" s="2">
        <f t="shared" si="85"/>
        <v>1</v>
      </c>
      <c r="Q139" s="2">
        <f t="shared" si="86"/>
        <v>-1.6656434429677181E-14</v>
      </c>
      <c r="R139" s="2">
        <f t="shared" si="87"/>
        <v>1</v>
      </c>
      <c r="S139" s="2">
        <f t="shared" si="87"/>
        <v>2.7743680791013541E-28</v>
      </c>
      <c r="T139" s="5">
        <f t="shared" si="88"/>
        <v>148</v>
      </c>
      <c r="U139" s="2">
        <f t="shared" si="89"/>
        <v>-1.2325761477961113E-12</v>
      </c>
      <c r="V139" s="2">
        <f t="shared" si="90"/>
        <v>-148</v>
      </c>
      <c r="W139" s="2">
        <f t="shared" si="91"/>
        <v>-148</v>
      </c>
      <c r="X139" s="2">
        <f t="shared" si="92"/>
        <v>2.4651522955922227E-12</v>
      </c>
      <c r="Z139" s="2">
        <f t="shared" si="72"/>
        <v>142.38124005095818</v>
      </c>
      <c r="AA139" s="5">
        <f t="shared" si="93"/>
        <v>5.5337837837837753</v>
      </c>
      <c r="AB139" s="5">
        <f t="shared" si="94"/>
        <v>5.6187599490418165</v>
      </c>
      <c r="AC139" s="5">
        <f t="shared" si="95"/>
        <v>-8.4976165258041192E-2</v>
      </c>
      <c r="AD139" s="5">
        <f t="shared" si="71"/>
        <v>30.622762965668276</v>
      </c>
      <c r="AE139" s="5">
        <f t="shared" si="71"/>
        <v>31.570463364956396</v>
      </c>
      <c r="AF139" s="5">
        <f t="shared" si="71"/>
        <v>7.2209486619619267E-3</v>
      </c>
      <c r="AG139" s="2">
        <f t="shared" si="73"/>
        <v>141.53436416774261</v>
      </c>
      <c r="AH139" s="2">
        <f t="shared" si="74"/>
        <v>143.31950372870659</v>
      </c>
      <c r="AI139" s="5">
        <f t="shared" si="96"/>
        <v>6.4656358322573908</v>
      </c>
      <c r="AJ139" s="5">
        <f t="shared" si="97"/>
        <v>-0.93185204847361547</v>
      </c>
      <c r="AK139" s="5">
        <f t="shared" si="98"/>
        <v>4.6804962712934071</v>
      </c>
      <c r="AL139" s="5">
        <f t="shared" si="99"/>
        <v>0.85328751249036827</v>
      </c>
      <c r="AM139" s="4">
        <f t="shared" si="100"/>
        <v>0.86834824024447343</v>
      </c>
      <c r="AN139" s="4">
        <f t="shared" si="101"/>
        <v>0.72809957897200039</v>
      </c>
      <c r="AP139" s="4">
        <f t="shared" si="102"/>
        <v>-4.6086553371302671E-14</v>
      </c>
      <c r="AQ139" s="4">
        <f t="shared" si="103"/>
        <v>-5.5337837837837753</v>
      </c>
      <c r="AR139" s="4">
        <f t="shared" si="104"/>
        <v>-5.5337837837837753</v>
      </c>
      <c r="AS139" s="4">
        <f t="shared" si="105"/>
        <v>9.2173106742605342E-14</v>
      </c>
    </row>
    <row r="140" spans="1:45" ht="16" x14ac:dyDescent="0.2">
      <c r="A140" s="12">
        <v>27.041699999999999</v>
      </c>
      <c r="B140" s="10">
        <v>135</v>
      </c>
      <c r="C140" s="5"/>
      <c r="E140" s="2">
        <v>1</v>
      </c>
      <c r="F140" s="2">
        <f t="shared" si="75"/>
        <v>0.96587159817029777</v>
      </c>
      <c r="G140" s="2">
        <f t="shared" si="76"/>
        <v>0.25902134245647551</v>
      </c>
      <c r="H140" s="2">
        <f t="shared" si="77"/>
        <v>0.86581588830409051</v>
      </c>
      <c r="I140" s="2">
        <f t="shared" si="78"/>
        <v>0.50036271599730398</v>
      </c>
      <c r="J140" s="2">
        <f t="shared" si="79"/>
        <v>0.93290794415204514</v>
      </c>
      <c r="K140" s="2">
        <f t="shared" si="80"/>
        <v>0.25018135799865199</v>
      </c>
      <c r="L140" s="2">
        <f t="shared" si="81"/>
        <v>6.709205584795476E-2</v>
      </c>
      <c r="M140" s="2">
        <f t="shared" si="82"/>
        <v>0.83626697575750797</v>
      </c>
      <c r="N140" s="2">
        <f t="shared" si="83"/>
        <v>0.48328613616514682</v>
      </c>
      <c r="O140" s="2">
        <f t="shared" si="84"/>
        <v>0.12960462241278986</v>
      </c>
      <c r="P140" s="2">
        <f t="shared" si="85"/>
        <v>0.22426479370867139</v>
      </c>
      <c r="Q140" s="2">
        <f t="shared" si="86"/>
        <v>0.43322198942545309</v>
      </c>
      <c r="R140" s="2">
        <f t="shared" si="87"/>
        <v>0.74963715243980134</v>
      </c>
      <c r="S140" s="2">
        <f t="shared" si="87"/>
        <v>0.25036284756019866</v>
      </c>
      <c r="T140" s="5">
        <f t="shared" si="88"/>
        <v>135</v>
      </c>
      <c r="U140" s="2">
        <f t="shared" si="89"/>
        <v>130.39266575299021</v>
      </c>
      <c r="V140" s="2">
        <f t="shared" si="90"/>
        <v>34.967881231624197</v>
      </c>
      <c r="W140" s="2">
        <f t="shared" si="91"/>
        <v>116.88514492105222</v>
      </c>
      <c r="X140" s="2">
        <f t="shared" si="92"/>
        <v>67.548966659636037</v>
      </c>
      <c r="Z140" s="2">
        <f t="shared" si="72"/>
        <v>141.58962085161093</v>
      </c>
      <c r="AA140" s="5">
        <f t="shared" si="93"/>
        <v>-7.4662162162162247</v>
      </c>
      <c r="AB140" s="5">
        <f t="shared" si="94"/>
        <v>-6.5896208516109311</v>
      </c>
      <c r="AC140" s="5">
        <f t="shared" si="95"/>
        <v>-0.87659536460529353</v>
      </c>
      <c r="AD140" s="5">
        <f t="shared" si="71"/>
        <v>55.744384587290121</v>
      </c>
      <c r="AE140" s="5">
        <f t="shared" si="71"/>
        <v>43.423102967985571</v>
      </c>
      <c r="AF140" s="5">
        <f t="shared" si="71"/>
        <v>0.76841943324748752</v>
      </c>
      <c r="AG140" s="2">
        <f t="shared" si="73"/>
        <v>142.16945431063021</v>
      </c>
      <c r="AH140" s="2">
        <f t="shared" si="74"/>
        <v>141.89279438647173</v>
      </c>
      <c r="AI140" s="5">
        <f t="shared" si="96"/>
        <v>-7.1694543106302149</v>
      </c>
      <c r="AJ140" s="5">
        <f t="shared" si="97"/>
        <v>-0.29676190558600979</v>
      </c>
      <c r="AK140" s="5">
        <f t="shared" si="98"/>
        <v>-6.8927943864717349</v>
      </c>
      <c r="AL140" s="5">
        <f t="shared" si="99"/>
        <v>-0.57342182974448974</v>
      </c>
      <c r="AM140" s="4">
        <f t="shared" si="100"/>
        <v>8.8067628607039788E-2</v>
      </c>
      <c r="AN140" s="4">
        <f t="shared" si="101"/>
        <v>0.32881259482751857</v>
      </c>
      <c r="AP140" s="4">
        <f t="shared" si="102"/>
        <v>-7.2114061890417585</v>
      </c>
      <c r="AQ140" s="4">
        <f t="shared" si="103"/>
        <v>-1.9339093473946336</v>
      </c>
      <c r="AR140" s="4">
        <f t="shared" si="104"/>
        <v>-6.4643686255136563</v>
      </c>
      <c r="AS140" s="4">
        <f t="shared" si="105"/>
        <v>-3.7358162241690644</v>
      </c>
    </row>
    <row r="141" spans="1:45" ht="16" x14ac:dyDescent="0.2">
      <c r="A141" s="12">
        <v>27.0625</v>
      </c>
      <c r="B141" s="10">
        <v>160</v>
      </c>
      <c r="C141" s="5"/>
      <c r="E141" s="2">
        <v>1</v>
      </c>
      <c r="F141" s="2">
        <f t="shared" si="75"/>
        <v>0.92387953251128707</v>
      </c>
      <c r="G141" s="2">
        <f t="shared" si="76"/>
        <v>0.382683432365089</v>
      </c>
      <c r="H141" s="2">
        <f t="shared" si="77"/>
        <v>0.70710678118654879</v>
      </c>
      <c r="I141" s="2">
        <f t="shared" si="78"/>
        <v>0.70710678118654635</v>
      </c>
      <c r="J141" s="2">
        <f t="shared" si="79"/>
        <v>0.8535533905932744</v>
      </c>
      <c r="K141" s="2">
        <f t="shared" si="80"/>
        <v>0.35355339059327318</v>
      </c>
      <c r="L141" s="2">
        <f t="shared" si="81"/>
        <v>0.14644660940672566</v>
      </c>
      <c r="M141" s="2">
        <f t="shared" si="82"/>
        <v>0.65328148243818962</v>
      </c>
      <c r="N141" s="2">
        <f t="shared" si="83"/>
        <v>0.6532814824381874</v>
      </c>
      <c r="O141" s="2">
        <f t="shared" si="84"/>
        <v>0.27059805007309751</v>
      </c>
      <c r="P141" s="2">
        <f t="shared" si="85"/>
        <v>0.27059805007309845</v>
      </c>
      <c r="Q141" s="2">
        <f t="shared" si="86"/>
        <v>0.50000000000000011</v>
      </c>
      <c r="R141" s="2">
        <f t="shared" si="87"/>
        <v>0.50000000000000178</v>
      </c>
      <c r="S141" s="2">
        <f t="shared" si="87"/>
        <v>0.49999999999999833</v>
      </c>
      <c r="T141" s="5">
        <f t="shared" si="88"/>
        <v>160</v>
      </c>
      <c r="U141" s="2">
        <f t="shared" si="89"/>
        <v>147.82072520180594</v>
      </c>
      <c r="V141" s="2">
        <f t="shared" si="90"/>
        <v>61.229349178414239</v>
      </c>
      <c r="W141" s="2">
        <f t="shared" si="91"/>
        <v>113.13708498984781</v>
      </c>
      <c r="X141" s="2">
        <f t="shared" si="92"/>
        <v>113.13708498984741</v>
      </c>
      <c r="Z141" s="2">
        <f t="shared" si="72"/>
        <v>141.92718729910411</v>
      </c>
      <c r="AA141" s="5">
        <f t="shared" si="93"/>
        <v>17.533783783783775</v>
      </c>
      <c r="AB141" s="5">
        <f t="shared" si="94"/>
        <v>18.072812700895895</v>
      </c>
      <c r="AC141" s="5">
        <f t="shared" si="95"/>
        <v>-0.53902891711211964</v>
      </c>
      <c r="AD141" s="5">
        <f t="shared" si="71"/>
        <v>307.43357377647891</v>
      </c>
      <c r="AE141" s="5">
        <f t="shared" si="71"/>
        <v>326.62655892166396</v>
      </c>
      <c r="AF141" s="5">
        <f t="shared" si="71"/>
        <v>0.29055217348306434</v>
      </c>
      <c r="AG141" s="2">
        <f t="shared" si="73"/>
        <v>142.30922862161393</v>
      </c>
      <c r="AH141" s="2">
        <f t="shared" si="74"/>
        <v>142.0905865229812</v>
      </c>
      <c r="AI141" s="5">
        <f t="shared" si="96"/>
        <v>17.690771378386074</v>
      </c>
      <c r="AJ141" s="5">
        <f t="shared" si="97"/>
        <v>-0.15698759460229894</v>
      </c>
      <c r="AK141" s="5">
        <f t="shared" si="98"/>
        <v>17.909413477018802</v>
      </c>
      <c r="AL141" s="5">
        <f t="shared" si="99"/>
        <v>-0.37562969323502671</v>
      </c>
      <c r="AM141" s="4">
        <f t="shared" si="100"/>
        <v>2.4645104859015759E-2</v>
      </c>
      <c r="AN141" s="4">
        <f t="shared" si="101"/>
        <v>0.14109766643984026</v>
      </c>
      <c r="AP141" s="4">
        <f t="shared" si="102"/>
        <v>16.199103965316141</v>
      </c>
      <c r="AQ141" s="4">
        <f t="shared" si="103"/>
        <v>6.7098885607257124</v>
      </c>
      <c r="AR141" s="4">
        <f t="shared" si="104"/>
        <v>12.398257413372251</v>
      </c>
      <c r="AS141" s="4">
        <f t="shared" si="105"/>
        <v>12.398257413372209</v>
      </c>
    </row>
    <row r="142" spans="1:45" ht="16" x14ac:dyDescent="0.2">
      <c r="A142" s="12">
        <v>27.083300000000001</v>
      </c>
      <c r="B142" s="10">
        <v>150</v>
      </c>
      <c r="C142" s="5"/>
      <c r="E142" s="2">
        <v>1</v>
      </c>
      <c r="F142" s="2">
        <f t="shared" si="75"/>
        <v>0.86613010454472339</v>
      </c>
      <c r="G142" s="2">
        <f t="shared" si="76"/>
        <v>0.49981860909868747</v>
      </c>
      <c r="H142" s="2">
        <f t="shared" si="77"/>
        <v>0.50036271599730697</v>
      </c>
      <c r="I142" s="2">
        <f t="shared" si="78"/>
        <v>0.86581588830408884</v>
      </c>
      <c r="J142" s="2">
        <f t="shared" si="79"/>
        <v>0.75018135799865349</v>
      </c>
      <c r="K142" s="2">
        <f t="shared" si="80"/>
        <v>0.43290794415204442</v>
      </c>
      <c r="L142" s="2">
        <f t="shared" si="81"/>
        <v>0.24981864200134654</v>
      </c>
      <c r="M142" s="2">
        <f t="shared" si="82"/>
        <v>0.43337921151702924</v>
      </c>
      <c r="N142" s="2">
        <f t="shared" si="83"/>
        <v>0.74990920585330301</v>
      </c>
      <c r="O142" s="2">
        <f t="shared" si="84"/>
        <v>0.43275089302769426</v>
      </c>
      <c r="P142" s="2">
        <f t="shared" si="85"/>
        <v>0.25009059675461554</v>
      </c>
      <c r="Q142" s="2">
        <f t="shared" si="86"/>
        <v>0.43322198942545487</v>
      </c>
      <c r="R142" s="2">
        <f t="shared" si="87"/>
        <v>0.25036284756020166</v>
      </c>
      <c r="S142" s="2">
        <f t="shared" si="87"/>
        <v>0.74963715243979845</v>
      </c>
      <c r="T142" s="5">
        <f t="shared" si="88"/>
        <v>150</v>
      </c>
      <c r="U142" s="2">
        <f t="shared" si="89"/>
        <v>129.9195156817085</v>
      </c>
      <c r="V142" s="2">
        <f t="shared" si="90"/>
        <v>74.972791364803115</v>
      </c>
      <c r="W142" s="2">
        <f t="shared" si="91"/>
        <v>75.054407399596045</v>
      </c>
      <c r="X142" s="2">
        <f t="shared" si="92"/>
        <v>129.87238324561332</v>
      </c>
      <c r="Z142" s="2">
        <f t="shared" si="72"/>
        <v>142.29349333829799</v>
      </c>
      <c r="AA142" s="5">
        <f t="shared" si="93"/>
        <v>7.5337837837837753</v>
      </c>
      <c r="AB142" s="5">
        <f t="shared" si="94"/>
        <v>7.7065066617020079</v>
      </c>
      <c r="AC142" s="5">
        <f t="shared" si="95"/>
        <v>-0.1727228779182326</v>
      </c>
      <c r="AD142" s="5">
        <f t="shared" si="71"/>
        <v>56.757898100803381</v>
      </c>
      <c r="AE142" s="5">
        <f t="shared" si="71"/>
        <v>59.390244926857427</v>
      </c>
      <c r="AF142" s="5">
        <f t="shared" si="71"/>
        <v>2.9833192556356681E-2</v>
      </c>
      <c r="AG142" s="2">
        <f t="shared" si="73"/>
        <v>142.45178981192635</v>
      </c>
      <c r="AH142" s="2">
        <f t="shared" si="74"/>
        <v>142.31433137186266</v>
      </c>
      <c r="AI142" s="5">
        <f t="shared" si="96"/>
        <v>7.5482101880736536</v>
      </c>
      <c r="AJ142" s="5">
        <f t="shared" si="97"/>
        <v>-1.4426404289878292E-2</v>
      </c>
      <c r="AK142" s="5">
        <f t="shared" si="98"/>
        <v>7.6856686281373356</v>
      </c>
      <c r="AL142" s="5">
        <f t="shared" si="99"/>
        <v>-0.15188484435356031</v>
      </c>
      <c r="AM142" s="4">
        <f t="shared" si="100"/>
        <v>2.0812114073501879E-4</v>
      </c>
      <c r="AN142" s="4">
        <f t="shared" si="101"/>
        <v>2.3069005944305242E-2</v>
      </c>
      <c r="AP142" s="4">
        <f t="shared" si="102"/>
        <v>6.5252369362659834</v>
      </c>
      <c r="AQ142" s="4">
        <f t="shared" si="103"/>
        <v>3.7655253320610536</v>
      </c>
      <c r="AR142" s="4">
        <f t="shared" si="104"/>
        <v>3.7696245157905177</v>
      </c>
      <c r="AS142" s="4">
        <f t="shared" si="105"/>
        <v>6.5228696990476891</v>
      </c>
    </row>
    <row r="143" spans="1:45" ht="16" x14ac:dyDescent="0.2">
      <c r="A143" s="12">
        <v>27.104199999999999</v>
      </c>
      <c r="B143" s="10">
        <v>151</v>
      </c>
      <c r="C143" s="5"/>
      <c r="E143" s="2">
        <v>1</v>
      </c>
      <c r="F143" s="2">
        <f t="shared" si="75"/>
        <v>0.79322582419643894</v>
      </c>
      <c r="G143" s="2">
        <f t="shared" si="76"/>
        <v>0.60892757519090901</v>
      </c>
      <c r="H143" s="2">
        <f t="shared" si="77"/>
        <v>0.25841441634423967</v>
      </c>
      <c r="I143" s="2">
        <f t="shared" si="78"/>
        <v>0.96603415541349569</v>
      </c>
      <c r="J143" s="2">
        <f t="shared" si="79"/>
        <v>0.62920720817211984</v>
      </c>
      <c r="K143" s="2">
        <f t="shared" si="80"/>
        <v>0.48301707770674784</v>
      </c>
      <c r="L143" s="2">
        <f t="shared" si="81"/>
        <v>0.37079279182788016</v>
      </c>
      <c r="M143" s="2">
        <f t="shared" si="82"/>
        <v>0.20498098838890125</v>
      </c>
      <c r="N143" s="2">
        <f t="shared" si="83"/>
        <v>0.76628323912978091</v>
      </c>
      <c r="O143" s="2">
        <f t="shared" si="84"/>
        <v>0.58824483580753772</v>
      </c>
      <c r="P143" s="2">
        <f t="shared" si="85"/>
        <v>0.15735566393887188</v>
      </c>
      <c r="Q143" s="2">
        <f t="shared" si="86"/>
        <v>0.24963715243977902</v>
      </c>
      <c r="R143" s="2">
        <f t="shared" si="87"/>
        <v>6.6778010574534044E-2</v>
      </c>
      <c r="S143" s="2">
        <f t="shared" si="87"/>
        <v>0.93322198942546597</v>
      </c>
      <c r="T143" s="5">
        <f t="shared" si="88"/>
        <v>151</v>
      </c>
      <c r="U143" s="2">
        <f t="shared" si="89"/>
        <v>119.77709945366227</v>
      </c>
      <c r="V143" s="2">
        <f t="shared" si="90"/>
        <v>91.948063853827264</v>
      </c>
      <c r="W143" s="2">
        <f t="shared" si="91"/>
        <v>39.020576867980189</v>
      </c>
      <c r="X143" s="2">
        <f t="shared" si="92"/>
        <v>145.87115746743785</v>
      </c>
      <c r="Z143" s="2">
        <f t="shared" si="72"/>
        <v>142.67271983442231</v>
      </c>
      <c r="AA143" s="5">
        <f t="shared" si="93"/>
        <v>8.5337837837837753</v>
      </c>
      <c r="AB143" s="5">
        <f t="shared" si="94"/>
        <v>8.3272801655776902</v>
      </c>
      <c r="AC143" s="5">
        <f t="shared" si="95"/>
        <v>0.20650361820608509</v>
      </c>
      <c r="AD143" s="5">
        <f t="shared" si="71"/>
        <v>72.825465668370924</v>
      </c>
      <c r="AE143" s="5">
        <f t="shared" si="71"/>
        <v>69.343594956023608</v>
      </c>
      <c r="AF143" s="5">
        <f t="shared" si="71"/>
        <v>4.264374433220456E-2</v>
      </c>
      <c r="AG143" s="2">
        <f t="shared" si="73"/>
        <v>142.59539042368917</v>
      </c>
      <c r="AH143" s="2">
        <f t="shared" si="74"/>
        <v>142.54995725622416</v>
      </c>
      <c r="AI143" s="5">
        <f t="shared" si="96"/>
        <v>8.4046095763108326</v>
      </c>
      <c r="AJ143" s="5">
        <f t="shared" si="97"/>
        <v>0.12917420747294273</v>
      </c>
      <c r="AK143" s="5">
        <f t="shared" si="98"/>
        <v>8.450042743775839</v>
      </c>
      <c r="AL143" s="5">
        <f t="shared" si="99"/>
        <v>8.3741040007936363E-2</v>
      </c>
      <c r="AM143" s="4">
        <f t="shared" si="100"/>
        <v>1.6685975876262853E-2</v>
      </c>
      <c r="AN143" s="4">
        <f t="shared" si="101"/>
        <v>7.0125617816107983E-3</v>
      </c>
      <c r="AP143" s="4">
        <f t="shared" si="102"/>
        <v>6.7692176754060904</v>
      </c>
      <c r="AQ143" s="4">
        <f t="shared" si="103"/>
        <v>5.1964562666629552</v>
      </c>
      <c r="AR143" s="4">
        <f t="shared" si="104"/>
        <v>2.2052527556944215</v>
      </c>
      <c r="AS143" s="4">
        <f t="shared" si="105"/>
        <v>8.2439266100489448</v>
      </c>
    </row>
    <row r="144" spans="1:45" ht="16" x14ac:dyDescent="0.2">
      <c r="A144" s="12">
        <v>27.125</v>
      </c>
      <c r="B144" s="10">
        <v>156</v>
      </c>
      <c r="C144" s="5"/>
      <c r="E144" s="2">
        <v>1</v>
      </c>
      <c r="F144" s="2">
        <f t="shared" si="75"/>
        <v>0.70710678118655912</v>
      </c>
      <c r="G144" s="2">
        <f t="shared" si="76"/>
        <v>0.70710678118653592</v>
      </c>
      <c r="H144" s="2">
        <f t="shared" si="77"/>
        <v>3.2827343004151538E-14</v>
      </c>
      <c r="I144" s="2">
        <f t="shared" si="78"/>
        <v>1</v>
      </c>
      <c r="J144" s="2">
        <f t="shared" si="79"/>
        <v>0.50000000000001643</v>
      </c>
      <c r="K144" s="2">
        <f t="shared" si="80"/>
        <v>0.5</v>
      </c>
      <c r="L144" s="2">
        <f t="shared" si="81"/>
        <v>0.49999999999998357</v>
      </c>
      <c r="M144" s="2">
        <f t="shared" si="82"/>
        <v>2.3212436846572703E-14</v>
      </c>
      <c r="N144" s="2">
        <f t="shared" si="83"/>
        <v>0.70710678118655912</v>
      </c>
      <c r="O144" s="2">
        <f t="shared" si="84"/>
        <v>0.70710678118653592</v>
      </c>
      <c r="P144" s="2">
        <f t="shared" si="85"/>
        <v>2.3212436846571943E-14</v>
      </c>
      <c r="Q144" s="2">
        <f t="shared" si="86"/>
        <v>3.2827343004151538E-14</v>
      </c>
      <c r="R144" s="2">
        <f t="shared" si="87"/>
        <v>1.077634448712217E-27</v>
      </c>
      <c r="S144" s="2">
        <f t="shared" si="87"/>
        <v>1</v>
      </c>
      <c r="T144" s="5">
        <f t="shared" si="88"/>
        <v>156</v>
      </c>
      <c r="U144" s="2">
        <f t="shared" si="89"/>
        <v>110.30865786510323</v>
      </c>
      <c r="V144" s="2">
        <f t="shared" si="90"/>
        <v>110.3086578650996</v>
      </c>
      <c r="W144" s="2">
        <f t="shared" si="91"/>
        <v>5.1210655086476397E-12</v>
      </c>
      <c r="X144" s="2">
        <f t="shared" si="92"/>
        <v>156</v>
      </c>
      <c r="Z144" s="2">
        <f t="shared" si="72"/>
        <v>143.04279689775353</v>
      </c>
      <c r="AA144" s="5">
        <f t="shared" si="93"/>
        <v>13.533783783783775</v>
      </c>
      <c r="AB144" s="5">
        <f t="shared" si="94"/>
        <v>12.957203102246467</v>
      </c>
      <c r="AC144" s="5">
        <f t="shared" si="95"/>
        <v>0.57658068153730824</v>
      </c>
      <c r="AD144" s="5">
        <f t="shared" si="71"/>
        <v>183.16330350620868</v>
      </c>
      <c r="AE144" s="5">
        <f t="shared" si="71"/>
        <v>167.88911223286547</v>
      </c>
      <c r="AF144" s="5">
        <f t="shared" si="71"/>
        <v>0.33244528232202686</v>
      </c>
      <c r="AG144" s="2">
        <f t="shared" si="73"/>
        <v>142.73620903421829</v>
      </c>
      <c r="AH144" s="2">
        <f t="shared" si="74"/>
        <v>142.77921570902626</v>
      </c>
      <c r="AI144" s="5">
        <f t="shared" si="96"/>
        <v>13.263790965781709</v>
      </c>
      <c r="AJ144" s="5">
        <f t="shared" si="97"/>
        <v>0.26999281800206631</v>
      </c>
      <c r="AK144" s="5">
        <f t="shared" si="98"/>
        <v>13.220784290973739</v>
      </c>
      <c r="AL144" s="5">
        <f t="shared" si="99"/>
        <v>0.31299949281003592</v>
      </c>
      <c r="AM144" s="4">
        <f t="shared" si="100"/>
        <v>7.2896121772696901E-2</v>
      </c>
      <c r="AN144" s="4">
        <f t="shared" si="101"/>
        <v>9.7968682499339724E-2</v>
      </c>
      <c r="AP144" s="4">
        <f t="shared" si="102"/>
        <v>9.5698302886261963</v>
      </c>
      <c r="AQ144" s="4">
        <f t="shared" si="103"/>
        <v>9.5698302886258819</v>
      </c>
      <c r="AR144" s="4">
        <f t="shared" si="104"/>
        <v>4.4427816241429386E-13</v>
      </c>
      <c r="AS144" s="4">
        <f t="shared" si="105"/>
        <v>13.533783783783775</v>
      </c>
    </row>
    <row r="145" spans="1:45" ht="16" x14ac:dyDescent="0.2">
      <c r="A145" s="12">
        <v>27.145800000000001</v>
      </c>
      <c r="B145" s="10">
        <v>145</v>
      </c>
      <c r="C145" s="5"/>
      <c r="E145" s="2">
        <v>1</v>
      </c>
      <c r="F145" s="2">
        <f t="shared" si="75"/>
        <v>0.60892757519091256</v>
      </c>
      <c r="G145" s="2">
        <f t="shared" si="76"/>
        <v>0.79322582419643628</v>
      </c>
      <c r="H145" s="2">
        <f t="shared" si="77"/>
        <v>-0.25841441634423118</v>
      </c>
      <c r="I145" s="2">
        <f t="shared" si="78"/>
        <v>0.96603415541349802</v>
      </c>
      <c r="J145" s="2">
        <f t="shared" si="79"/>
        <v>0.37079279182788449</v>
      </c>
      <c r="K145" s="2">
        <f t="shared" si="80"/>
        <v>0.48301707770674907</v>
      </c>
      <c r="L145" s="2">
        <f t="shared" si="81"/>
        <v>0.62920720817211562</v>
      </c>
      <c r="M145" s="2">
        <f t="shared" si="82"/>
        <v>-0.15735566393886763</v>
      </c>
      <c r="N145" s="2">
        <f t="shared" si="83"/>
        <v>0.5882448358075425</v>
      </c>
      <c r="O145" s="2">
        <f t="shared" si="84"/>
        <v>0.76628323912978014</v>
      </c>
      <c r="P145" s="2">
        <f t="shared" si="85"/>
        <v>-0.20498098838889381</v>
      </c>
      <c r="Q145" s="2">
        <f t="shared" si="86"/>
        <v>-0.24963715243977141</v>
      </c>
      <c r="R145" s="2">
        <f t="shared" si="87"/>
        <v>6.6778010574529659E-2</v>
      </c>
      <c r="S145" s="2">
        <f t="shared" si="87"/>
        <v>0.93322198942547041</v>
      </c>
      <c r="T145" s="5">
        <f t="shared" si="88"/>
        <v>145</v>
      </c>
      <c r="U145" s="2">
        <f t="shared" si="89"/>
        <v>88.294498402682322</v>
      </c>
      <c r="V145" s="2">
        <f t="shared" si="90"/>
        <v>115.01774450848326</v>
      </c>
      <c r="W145" s="2">
        <f t="shared" si="91"/>
        <v>-37.470090369913521</v>
      </c>
      <c r="X145" s="2">
        <f t="shared" si="92"/>
        <v>140.07495253495722</v>
      </c>
      <c r="Z145" s="2">
        <f t="shared" si="72"/>
        <v>143.38755138217221</v>
      </c>
      <c r="AA145" s="5">
        <f t="shared" si="93"/>
        <v>2.5337837837837753</v>
      </c>
      <c r="AB145" s="5">
        <f t="shared" si="94"/>
        <v>1.6124486178277948</v>
      </c>
      <c r="AC145" s="5">
        <f t="shared" si="95"/>
        <v>0.92133516595598053</v>
      </c>
      <c r="AD145" s="5">
        <f t="shared" si="71"/>
        <v>6.4200602629656256</v>
      </c>
      <c r="AE145" s="5">
        <f t="shared" si="71"/>
        <v>2.5999905451347658</v>
      </c>
      <c r="AF145" s="5">
        <f t="shared" si="71"/>
        <v>0.84885848802713415</v>
      </c>
      <c r="AG145" s="2">
        <f t="shared" si="73"/>
        <v>142.87253209728473</v>
      </c>
      <c r="AH145" s="2">
        <f t="shared" si="74"/>
        <v>142.98764713037849</v>
      </c>
      <c r="AI145" s="5">
        <f t="shared" si="96"/>
        <v>2.1274679027152672</v>
      </c>
      <c r="AJ145" s="5">
        <f t="shared" si="97"/>
        <v>0.40631588106850813</v>
      </c>
      <c r="AK145" s="5">
        <f t="shared" si="98"/>
        <v>2.0123528696215089</v>
      </c>
      <c r="AL145" s="5">
        <f t="shared" si="99"/>
        <v>0.52143091416226639</v>
      </c>
      <c r="AM145" s="4">
        <f t="shared" si="100"/>
        <v>0.16509259520847805</v>
      </c>
      <c r="AN145" s="4">
        <f t="shared" si="101"/>
        <v>0.27189019824409683</v>
      </c>
      <c r="AP145" s="4">
        <f t="shared" si="102"/>
        <v>1.5428908155175098</v>
      </c>
      <c r="AQ145" s="4">
        <f t="shared" si="103"/>
        <v>2.0098627302274501</v>
      </c>
      <c r="AR145" s="4">
        <f t="shared" si="104"/>
        <v>-0.6547662576289619</v>
      </c>
      <c r="AS145" s="4">
        <f t="shared" si="105"/>
        <v>2.4477216775679769</v>
      </c>
    </row>
    <row r="146" spans="1:45" ht="16" x14ac:dyDescent="0.2">
      <c r="A146" s="12">
        <v>27.333300000000001</v>
      </c>
      <c r="B146" s="10">
        <v>140</v>
      </c>
      <c r="C146" s="5"/>
      <c r="E146" s="2">
        <v>1</v>
      </c>
      <c r="F146" s="2">
        <f t="shared" si="75"/>
        <v>-0.49981860909868281</v>
      </c>
      <c r="G146" s="2">
        <f t="shared" si="76"/>
        <v>0.86613010454472605</v>
      </c>
      <c r="H146" s="2">
        <f t="shared" si="77"/>
        <v>-0.5003627159973163</v>
      </c>
      <c r="I146" s="2">
        <f t="shared" si="78"/>
        <v>-0.8658158883040834</v>
      </c>
      <c r="J146" s="2">
        <f t="shared" si="79"/>
        <v>0.24981864200134188</v>
      </c>
      <c r="K146" s="2">
        <f t="shared" si="80"/>
        <v>-0.4329079441520417</v>
      </c>
      <c r="L146" s="2">
        <f t="shared" si="81"/>
        <v>0.75018135799865804</v>
      </c>
      <c r="M146" s="2">
        <f t="shared" si="82"/>
        <v>0.25009059675461787</v>
      </c>
      <c r="N146" s="2">
        <f t="shared" si="83"/>
        <v>0.43275089302768749</v>
      </c>
      <c r="O146" s="2">
        <f t="shared" si="84"/>
        <v>-0.74990920585330056</v>
      </c>
      <c r="P146" s="2">
        <f t="shared" si="85"/>
        <v>-0.43337921151703862</v>
      </c>
      <c r="Q146" s="2">
        <f t="shared" si="86"/>
        <v>0.4332219894254602</v>
      </c>
      <c r="R146" s="2">
        <f t="shared" si="87"/>
        <v>0.25036284756021099</v>
      </c>
      <c r="S146" s="2">
        <f t="shared" si="87"/>
        <v>0.74963715243978901</v>
      </c>
      <c r="T146" s="5">
        <f t="shared" si="88"/>
        <v>140</v>
      </c>
      <c r="U146" s="2">
        <f t="shared" si="89"/>
        <v>-69.974605273815598</v>
      </c>
      <c r="V146" s="2">
        <f t="shared" si="90"/>
        <v>121.25821463626164</v>
      </c>
      <c r="W146" s="2">
        <f t="shared" si="91"/>
        <v>-70.050780239624288</v>
      </c>
      <c r="X146" s="2">
        <f t="shared" si="92"/>
        <v>-121.21422436257167</v>
      </c>
      <c r="Z146" s="2">
        <f t="shared" si="72"/>
        <v>143.72623195214493</v>
      </c>
      <c r="AA146" s="5">
        <f t="shared" si="93"/>
        <v>-2.4662162162162247</v>
      </c>
      <c r="AB146" s="5">
        <f t="shared" si="94"/>
        <v>-3.7262319521449285</v>
      </c>
      <c r="AC146" s="5">
        <f t="shared" si="95"/>
        <v>1.2600157359287039</v>
      </c>
      <c r="AD146" s="5">
        <f t="shared" si="71"/>
        <v>6.0822224251278723</v>
      </c>
      <c r="AE146" s="5">
        <f t="shared" si="71"/>
        <v>13.884804561185804</v>
      </c>
      <c r="AF146" s="5">
        <f t="shared" si="71"/>
        <v>1.5876396547879532</v>
      </c>
      <c r="AG146" s="2">
        <f t="shared" si="73"/>
        <v>143.56793547851657</v>
      </c>
      <c r="AH146" s="2">
        <f t="shared" si="74"/>
        <v>142.63092431911937</v>
      </c>
      <c r="AI146" s="5">
        <f t="shared" si="96"/>
        <v>-3.5679354785165742</v>
      </c>
      <c r="AJ146" s="5">
        <f t="shared" si="97"/>
        <v>1.1017192623003496</v>
      </c>
      <c r="AK146" s="5">
        <f t="shared" si="98"/>
        <v>-2.630924319119373</v>
      </c>
      <c r="AL146" s="5">
        <f t="shared" si="99"/>
        <v>0.1647081029031483</v>
      </c>
      <c r="AM146" s="4">
        <f t="shared" si="100"/>
        <v>1.2137853329236263</v>
      </c>
      <c r="AN146" s="4">
        <f t="shared" si="101"/>
        <v>2.7128759161954091E-2</v>
      </c>
      <c r="AP146" s="4">
        <f t="shared" si="102"/>
        <v>1.2326607589258098</v>
      </c>
      <c r="AQ146" s="4">
        <f t="shared" si="103"/>
        <v>-2.1360641091812576</v>
      </c>
      <c r="AR146" s="4">
        <f t="shared" si="104"/>
        <v>1.2340026441825749</v>
      </c>
      <c r="AS146" s="4">
        <f t="shared" si="105"/>
        <v>2.1352891839931858</v>
      </c>
    </row>
    <row r="147" spans="1:45" ht="17" thickBot="1" x14ac:dyDescent="0.25">
      <c r="A147" s="13">
        <v>27.729199999999999</v>
      </c>
      <c r="B147" s="14">
        <v>160</v>
      </c>
      <c r="C147" s="5"/>
      <c r="E147" s="2">
        <v>1</v>
      </c>
      <c r="F147" s="2">
        <f t="shared" si="75"/>
        <v>-0.13031854163263046</v>
      </c>
      <c r="G147" s="2">
        <f t="shared" si="76"/>
        <v>-0.99147217697056145</v>
      </c>
      <c r="H147" s="2">
        <f t="shared" si="77"/>
        <v>-0.96603415541348869</v>
      </c>
      <c r="I147" s="2">
        <f t="shared" si="78"/>
        <v>0.25841441634426571</v>
      </c>
      <c r="J147" s="2">
        <f t="shared" si="79"/>
        <v>1.698292229325564E-2</v>
      </c>
      <c r="K147" s="2">
        <f t="shared" si="80"/>
        <v>0.12920720817213285</v>
      </c>
      <c r="L147" s="2">
        <f t="shared" si="81"/>
        <v>0.98301707770674429</v>
      </c>
      <c r="M147" s="2">
        <f t="shared" si="82"/>
        <v>0.12589216230079572</v>
      </c>
      <c r="N147" s="2">
        <f t="shared" si="83"/>
        <v>-3.3676189874832091E-2</v>
      </c>
      <c r="O147" s="2">
        <f t="shared" si="84"/>
        <v>-0.25621070393342615</v>
      </c>
      <c r="P147" s="2">
        <f t="shared" si="85"/>
        <v>0.95779598709572933</v>
      </c>
      <c r="Q147" s="2">
        <f t="shared" si="86"/>
        <v>-0.24963715243980236</v>
      </c>
      <c r="R147" s="2">
        <f t="shared" si="87"/>
        <v>0.93322198942545243</v>
      </c>
      <c r="S147" s="2">
        <f t="shared" si="87"/>
        <v>6.6778010574547506E-2</v>
      </c>
      <c r="T147" s="5">
        <f t="shared" si="88"/>
        <v>160</v>
      </c>
      <c r="U147" s="2">
        <f t="shared" si="89"/>
        <v>-20.850966661220873</v>
      </c>
      <c r="V147" s="2">
        <f t="shared" si="90"/>
        <v>-158.63554831528984</v>
      </c>
      <c r="W147" s="2">
        <f t="shared" si="91"/>
        <v>-154.56546486615818</v>
      </c>
      <c r="X147" s="2">
        <f t="shared" si="92"/>
        <v>41.346306615082511</v>
      </c>
      <c r="Z147" s="2">
        <f t="shared" si="72"/>
        <v>142.51339886933511</v>
      </c>
      <c r="AA147" s="5">
        <f t="shared" si="93"/>
        <v>17.533783783783775</v>
      </c>
      <c r="AB147" s="5">
        <f t="shared" si="94"/>
        <v>17.486601130664894</v>
      </c>
      <c r="AC147" s="5">
        <f t="shared" si="95"/>
        <v>4.7182653118881035E-2</v>
      </c>
      <c r="AD147" s="5">
        <f t="shared" ref="AD147:AF149" si="106">AA147^2</f>
        <v>307.43357377647891</v>
      </c>
      <c r="AE147" s="5">
        <f t="shared" si="106"/>
        <v>305.78121910297074</v>
      </c>
      <c r="AF147" s="5">
        <f t="shared" si="106"/>
        <v>2.2262027553366544E-3</v>
      </c>
      <c r="AG147" s="2">
        <f t="shared" si="73"/>
        <v>141.61606111693919</v>
      </c>
      <c r="AH147" s="2">
        <f t="shared" si="74"/>
        <v>143.36996559788693</v>
      </c>
      <c r="AI147" s="5">
        <f t="shared" si="96"/>
        <v>18.383938883060807</v>
      </c>
      <c r="AJ147" s="5">
        <f t="shared" si="97"/>
        <v>-0.85015509927703192</v>
      </c>
      <c r="AK147" s="5">
        <f t="shared" si="98"/>
        <v>16.630034402113068</v>
      </c>
      <c r="AL147" s="5">
        <f t="shared" si="99"/>
        <v>0.90374938167070695</v>
      </c>
      <c r="AM147" s="4">
        <f t="shared" si="100"/>
        <v>0.72276369282674002</v>
      </c>
      <c r="AN147" s="4">
        <f t="shared" si="101"/>
        <v>0.81676294487018519</v>
      </c>
      <c r="AP147" s="4">
        <f t="shared" si="102"/>
        <v>-2.2849771320045669</v>
      </c>
      <c r="AQ147" s="4">
        <f t="shared" si="103"/>
        <v>-17.384258778639229</v>
      </c>
      <c r="AR147" s="4">
        <f t="shared" si="104"/>
        <v>-16.938234008770284</v>
      </c>
      <c r="AS147" s="4">
        <f t="shared" si="105"/>
        <v>4.5309825027930346</v>
      </c>
    </row>
    <row r="148" spans="1:45" ht="16" x14ac:dyDescent="0.2">
      <c r="A148" s="12">
        <v>28.291699999999999</v>
      </c>
      <c r="B148" s="10">
        <v>136</v>
      </c>
      <c r="C148" s="5"/>
      <c r="E148" s="2">
        <v>1</v>
      </c>
      <c r="F148" s="2">
        <f t="shared" si="75"/>
        <v>-0.2590213424564769</v>
      </c>
      <c r="G148" s="2">
        <f t="shared" si="76"/>
        <v>0.96587159817029744</v>
      </c>
      <c r="H148" s="2">
        <f t="shared" si="77"/>
        <v>-0.86581588830408907</v>
      </c>
      <c r="I148" s="2">
        <f t="shared" si="78"/>
        <v>-0.50036271599730653</v>
      </c>
      <c r="J148" s="2">
        <f t="shared" si="79"/>
        <v>6.7092055847955481E-2</v>
      </c>
      <c r="K148" s="2">
        <f t="shared" si="80"/>
        <v>-0.25018135799865326</v>
      </c>
      <c r="L148" s="2">
        <f t="shared" si="81"/>
        <v>0.93290794415204448</v>
      </c>
      <c r="M148" s="2">
        <f t="shared" si="82"/>
        <v>0.22426479370867219</v>
      </c>
      <c r="N148" s="2">
        <f t="shared" si="83"/>
        <v>0.12960462241279122</v>
      </c>
      <c r="O148" s="2">
        <f t="shared" si="84"/>
        <v>-0.48328613616514909</v>
      </c>
      <c r="P148" s="2">
        <f t="shared" si="85"/>
        <v>-0.83626697575750619</v>
      </c>
      <c r="Q148" s="2">
        <f t="shared" si="86"/>
        <v>0.43322198942545459</v>
      </c>
      <c r="R148" s="2">
        <f t="shared" si="87"/>
        <v>0.74963715243979878</v>
      </c>
      <c r="S148" s="2">
        <f t="shared" si="87"/>
        <v>0.25036284756020122</v>
      </c>
      <c r="T148" s="5">
        <f t="shared" si="88"/>
        <v>136</v>
      </c>
      <c r="U148" s="2">
        <f t="shared" si="89"/>
        <v>-35.22690257408086</v>
      </c>
      <c r="V148" s="2">
        <f t="shared" si="90"/>
        <v>131.35853735116046</v>
      </c>
      <c r="W148" s="2">
        <f t="shared" si="91"/>
        <v>-117.75096080935612</v>
      </c>
      <c r="X148" s="2">
        <f t="shared" si="92"/>
        <v>-68.04932937563369</v>
      </c>
      <c r="Z148" s="2">
        <f t="shared" si="72"/>
        <v>144.10518104041674</v>
      </c>
      <c r="AA148" s="5">
        <f t="shared" si="93"/>
        <v>-6.4662162162162247</v>
      </c>
      <c r="AB148" s="5">
        <f t="shared" si="94"/>
        <v>-8.1051810404167384</v>
      </c>
      <c r="AC148" s="5">
        <f t="shared" si="95"/>
        <v>1.6389648242005137</v>
      </c>
      <c r="AD148" s="5">
        <f t="shared" si="106"/>
        <v>41.811952154857671</v>
      </c>
      <c r="AE148" s="5">
        <f t="shared" si="106"/>
        <v>65.693959697930964</v>
      </c>
      <c r="AF148" s="5">
        <f t="shared" si="106"/>
        <v>2.6862056949666209</v>
      </c>
      <c r="AG148" s="2">
        <f t="shared" si="73"/>
        <v>143.52534758139745</v>
      </c>
      <c r="AH148" s="2">
        <f t="shared" si="74"/>
        <v>143.0524613045103</v>
      </c>
      <c r="AI148" s="5">
        <f t="shared" si="96"/>
        <v>-7.5253475813974546</v>
      </c>
      <c r="AJ148" s="5">
        <f t="shared" si="97"/>
        <v>1.05913136518123</v>
      </c>
      <c r="AK148" s="5">
        <f t="shared" si="98"/>
        <v>-7.0524613045103024</v>
      </c>
      <c r="AL148" s="5">
        <f t="shared" si="99"/>
        <v>0.58624508829407773</v>
      </c>
      <c r="AM148" s="4">
        <f t="shared" si="100"/>
        <v>1.1217592487106558</v>
      </c>
      <c r="AN148" s="4">
        <f t="shared" si="101"/>
        <v>0.34368330354893101</v>
      </c>
      <c r="AP148" s="4">
        <f t="shared" si="102"/>
        <v>1.6748880049381669</v>
      </c>
      <c r="AQ148" s="4">
        <f t="shared" si="103"/>
        <v>-6.2455345908714586</v>
      </c>
      <c r="AR148" s="4">
        <f t="shared" si="104"/>
        <v>5.5985527372095563</v>
      </c>
      <c r="AS148" s="4">
        <f t="shared" si="105"/>
        <v>3.2354535081717768</v>
      </c>
    </row>
    <row r="149" spans="1:45" ht="16" x14ac:dyDescent="0.2">
      <c r="A149" s="12">
        <v>28.458300000000001</v>
      </c>
      <c r="B149" s="10">
        <v>124</v>
      </c>
      <c r="C149" s="5"/>
      <c r="E149" s="2">
        <v>1</v>
      </c>
      <c r="F149" s="2">
        <f t="shared" si="75"/>
        <v>-0.96587159817029711</v>
      </c>
      <c r="G149" s="2">
        <f t="shared" si="76"/>
        <v>0.25902134245647834</v>
      </c>
      <c r="H149" s="2">
        <f t="shared" si="77"/>
        <v>0.86581588830408751</v>
      </c>
      <c r="I149" s="2">
        <f t="shared" si="78"/>
        <v>-0.50036271599730908</v>
      </c>
      <c r="J149" s="2">
        <f t="shared" si="79"/>
        <v>0.93290794415204392</v>
      </c>
      <c r="K149" s="2">
        <f t="shared" si="80"/>
        <v>-0.25018135799865454</v>
      </c>
      <c r="L149" s="2">
        <f t="shared" si="81"/>
        <v>6.7092055847956231E-2</v>
      </c>
      <c r="M149" s="2">
        <f t="shared" si="82"/>
        <v>-0.83626697575750442</v>
      </c>
      <c r="N149" s="2">
        <f t="shared" si="83"/>
        <v>0.48328613616515143</v>
      </c>
      <c r="O149" s="2">
        <f t="shared" si="84"/>
        <v>-0.12960462241279261</v>
      </c>
      <c r="P149" s="2">
        <f t="shared" si="85"/>
        <v>0.22426479370867305</v>
      </c>
      <c r="Q149" s="2">
        <f t="shared" si="86"/>
        <v>-0.43322198942545603</v>
      </c>
      <c r="R149" s="2">
        <f t="shared" si="87"/>
        <v>0.74963715243979612</v>
      </c>
      <c r="S149" s="2">
        <f t="shared" si="87"/>
        <v>0.25036284756020377</v>
      </c>
      <c r="T149" s="5">
        <f t="shared" si="88"/>
        <v>124</v>
      </c>
      <c r="U149" s="2">
        <f t="shared" si="89"/>
        <v>-119.76807817311685</v>
      </c>
      <c r="V149" s="2">
        <f t="shared" si="90"/>
        <v>32.118646464603316</v>
      </c>
      <c r="W149" s="2">
        <f t="shared" si="91"/>
        <v>107.36117014970685</v>
      </c>
      <c r="X149" s="2">
        <f t="shared" si="92"/>
        <v>-62.044976783666328</v>
      </c>
      <c r="Z149" s="2">
        <f t="shared" si="72"/>
        <v>142.375218283929</v>
      </c>
      <c r="AA149" s="5">
        <f t="shared" si="93"/>
        <v>-18.466216216216225</v>
      </c>
      <c r="AB149" s="5">
        <f t="shared" si="94"/>
        <v>-18.375218283929001</v>
      </c>
      <c r="AC149" s="5">
        <f t="shared" si="95"/>
        <v>-9.0997932287223193E-2</v>
      </c>
      <c r="AD149" s="5">
        <f t="shared" si="106"/>
        <v>341.00114134404708</v>
      </c>
      <c r="AE149" s="5">
        <f t="shared" si="106"/>
        <v>337.64864698203866</v>
      </c>
      <c r="AF149" s="5">
        <f t="shared" si="106"/>
        <v>8.2806236805500581E-3</v>
      </c>
      <c r="AG149" s="2">
        <f t="shared" si="73"/>
        <v>143.26186201512894</v>
      </c>
      <c r="AH149" s="2">
        <f t="shared" si="74"/>
        <v>141.58598411429108</v>
      </c>
      <c r="AI149" s="5">
        <f t="shared" si="96"/>
        <v>-19.261862015128941</v>
      </c>
      <c r="AJ149" s="5">
        <f t="shared" si="97"/>
        <v>0.79564579891271592</v>
      </c>
      <c r="AK149" s="5">
        <f t="shared" si="98"/>
        <v>-17.58598411429108</v>
      </c>
      <c r="AL149" s="5">
        <f t="shared" si="99"/>
        <v>-0.88023210192514512</v>
      </c>
      <c r="AM149" s="4">
        <f t="shared" si="100"/>
        <v>0.63305223732745397</v>
      </c>
      <c r="AN149" s="4">
        <f t="shared" si="101"/>
        <v>0.77480855325955911</v>
      </c>
      <c r="AP149" s="4">
        <f t="shared" si="102"/>
        <v>17.835993768915021</v>
      </c>
      <c r="AQ149" s="4">
        <f t="shared" si="103"/>
        <v>-4.7831441144159168</v>
      </c>
      <c r="AR149" s="4">
        <f t="shared" si="104"/>
        <v>-15.988343396858596</v>
      </c>
      <c r="AS149" s="4">
        <f t="shared" si="105"/>
        <v>9.2398061001395018</v>
      </c>
    </row>
    <row r="150" spans="1:45" x14ac:dyDescent="0.2"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5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5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5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5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5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5" x14ac:dyDescent="0.2"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5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5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5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5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107">SUM(E2:E238)</f>
        <v>148</v>
      </c>
      <c r="F241" s="2">
        <f t="shared" si="107"/>
        <v>-2.8628646714242345</v>
      </c>
      <c r="G241" s="2">
        <f t="shared" si="107"/>
        <v>0.31192408643185476</v>
      </c>
      <c r="H241" s="2">
        <f t="shared" si="107"/>
        <v>7.1294124214328072</v>
      </c>
      <c r="I241" s="2">
        <f t="shared" si="107"/>
        <v>10.363029357557958</v>
      </c>
      <c r="J241" s="2">
        <f t="shared" si="107"/>
        <v>77.564706210716423</v>
      </c>
      <c r="K241" s="2">
        <f t="shared" si="107"/>
        <v>5.1815146787789796</v>
      </c>
      <c r="L241" s="2">
        <f t="shared" si="107"/>
        <v>70.435293789283591</v>
      </c>
      <c r="M241" s="2">
        <f t="shared" si="107"/>
        <v>5.5617429074156837</v>
      </c>
      <c r="N241" s="2">
        <f t="shared" si="107"/>
        <v>11.335098598099648</v>
      </c>
      <c r="O241" s="2">
        <f t="shared" si="107"/>
        <v>-8.4246075788399128</v>
      </c>
      <c r="P241" s="2">
        <f t="shared" si="107"/>
        <v>11.023174511667792</v>
      </c>
      <c r="Q241" s="2">
        <f t="shared" si="107"/>
        <v>-17.078516729458421</v>
      </c>
      <c r="R241" s="2">
        <f t="shared" si="107"/>
        <v>64.092177339790126</v>
      </c>
      <c r="S241" s="2">
        <f t="shared" si="107"/>
        <v>83.907822660209874</v>
      </c>
      <c r="T241" s="5">
        <f t="shared" si="107"/>
        <v>21085</v>
      </c>
      <c r="U241" s="2">
        <f t="shared" si="107"/>
        <v>-448.11624765843032</v>
      </c>
      <c r="V241" s="2">
        <f t="shared" si="107"/>
        <v>95.67921385609057</v>
      </c>
      <c r="W241" s="2">
        <f t="shared" si="107"/>
        <v>963.42939612752059</v>
      </c>
      <c r="X241" s="2">
        <f t="shared" si="107"/>
        <v>1502.3219868399594</v>
      </c>
      <c r="Z241" s="2">
        <f t="shared" si="107"/>
        <v>21084.999999999985</v>
      </c>
      <c r="AA241" s="2">
        <f t="shared" si="107"/>
        <v>-1.2505552149377763E-12</v>
      </c>
      <c r="AB241" s="2">
        <f t="shared" si="107"/>
        <v>4.3200998334214091E-12</v>
      </c>
      <c r="AC241" s="2">
        <f t="shared" si="107"/>
        <v>-5.5706550483591855E-12</v>
      </c>
      <c r="AD241" s="2">
        <f t="shared" si="107"/>
        <v>13996.831081081085</v>
      </c>
      <c r="AE241" s="2">
        <f t="shared" si="107"/>
        <v>13873.769634283923</v>
      </c>
      <c r="AF241" s="5">
        <f>SUM(AF2:AF238)</f>
        <v>123.06144679715933</v>
      </c>
      <c r="AG241" s="5"/>
      <c r="AH241" s="5"/>
      <c r="AM241" s="4">
        <f>SUM(AM2:AM238)</f>
        <v>81.343730770387168</v>
      </c>
      <c r="AN241" s="4">
        <f>SUM(AN2:AN238)</f>
        <v>62.691838361597114</v>
      </c>
      <c r="AP241" s="5">
        <f t="shared" ref="AP241:AS241" si="108">SUM(AP2:AP238)</f>
        <v>-40.254750381538386</v>
      </c>
      <c r="AQ241" s="5">
        <f t="shared" si="108"/>
        <v>51.240569515444029</v>
      </c>
      <c r="AR241" s="5">
        <f t="shared" si="108"/>
        <v>-52.271015398903536</v>
      </c>
      <c r="AS241" s="5">
        <f t="shared" si="108"/>
        <v>25.940405731110801</v>
      </c>
    </row>
    <row r="242" spans="1:45" x14ac:dyDescent="0.2">
      <c r="AF242" s="5">
        <f>AE241+AF241</f>
        <v>13996.831081081082</v>
      </c>
      <c r="AN242" s="2">
        <f>AM241+AN241</f>
        <v>144.03556913198429</v>
      </c>
    </row>
    <row r="243" spans="1:45" x14ac:dyDescent="0.2">
      <c r="H243" s="15" t="s">
        <v>41</v>
      </c>
      <c r="I243" s="15"/>
      <c r="J243" s="15"/>
      <c r="K243" s="15"/>
      <c r="L243" s="15"/>
      <c r="Y243" s="16" t="s">
        <v>42</v>
      </c>
      <c r="Z243" s="16">
        <f>100*(AD241-AE241)/AD241</f>
        <v>0.87920934448869348</v>
      </c>
      <c r="AL243" s="16" t="s">
        <v>42</v>
      </c>
      <c r="AM243" s="16">
        <f>100*AM241/AD241</f>
        <v>0.58115819430253746</v>
      </c>
      <c r="AN243" s="16">
        <f>100*AN241/AD241</f>
        <v>0.44790022826191689</v>
      </c>
    </row>
    <row r="244" spans="1:45" x14ac:dyDescent="0.2">
      <c r="F244" s="2">
        <f>$T$241</f>
        <v>21085</v>
      </c>
      <c r="H244" s="15">
        <f>E241</f>
        <v>148</v>
      </c>
      <c r="I244" s="15">
        <f>F241</f>
        <v>-2.8628646714242345</v>
      </c>
      <c r="J244" s="15">
        <f>G241</f>
        <v>0.31192408643185476</v>
      </c>
      <c r="K244" s="15">
        <f>H241</f>
        <v>7.1294124214328072</v>
      </c>
      <c r="L244" s="15">
        <f>I241</f>
        <v>10.363029357557958</v>
      </c>
      <c r="Y244" s="16" t="s">
        <v>43</v>
      </c>
      <c r="Z244" s="16">
        <f>((1-AE241/AD241)/(AE241/AD241))*((E241-5)/4)</f>
        <v>0.31710536061712929</v>
      </c>
      <c r="AL244" s="16" t="s">
        <v>43</v>
      </c>
      <c r="AM244" s="16">
        <f>(AM241/AE241)*((E241-5)/2)</f>
        <v>0.41921387650191239</v>
      </c>
      <c r="AN244" s="16">
        <f>(AN241/AE241)*((E241-5)/2)</f>
        <v>0.32308929447534035</v>
      </c>
    </row>
    <row r="245" spans="1:45" x14ac:dyDescent="0.2">
      <c r="F245" s="2">
        <f>$U$241</f>
        <v>-448.11624765843032</v>
      </c>
      <c r="H245" s="15">
        <f>F241</f>
        <v>-2.8628646714242345</v>
      </c>
      <c r="I245" s="15">
        <f>J241</f>
        <v>77.564706210716423</v>
      </c>
      <c r="J245" s="15">
        <f>K241</f>
        <v>5.1815146787789796</v>
      </c>
      <c r="K245" s="15">
        <f>M241</f>
        <v>5.5617429074156837</v>
      </c>
      <c r="L245" s="15">
        <f>N241</f>
        <v>11.335098598099648</v>
      </c>
      <c r="Y245" s="16" t="s">
        <v>44</v>
      </c>
      <c r="Z245" s="16">
        <f>FDIST(Z244,4,E241-5)</f>
        <v>0.86617141662973518</v>
      </c>
      <c r="AL245" s="16" t="s">
        <v>44</v>
      </c>
      <c r="AM245" s="16">
        <f>FDIST(AM244,2,E241-5)</f>
        <v>0.65836900551854449</v>
      </c>
      <c r="AN245" s="16">
        <f>FDIST(AN244,2,E241-5)</f>
        <v>0.7244362525964676</v>
      </c>
    </row>
    <row r="246" spans="1:45" x14ac:dyDescent="0.2">
      <c r="F246" s="2">
        <f>$V$241</f>
        <v>95.67921385609057</v>
      </c>
      <c r="H246" s="15">
        <f>G241</f>
        <v>0.31192408643185476</v>
      </c>
      <c r="I246" s="15">
        <f>K241</f>
        <v>5.1815146787789796</v>
      </c>
      <c r="J246" s="15">
        <f>L241</f>
        <v>70.435293789283591</v>
      </c>
      <c r="K246" s="15">
        <f>P241</f>
        <v>11.023174511667792</v>
      </c>
      <c r="L246" s="15">
        <f>O241</f>
        <v>-8.4246075788399128</v>
      </c>
      <c r="AL246" s="16"/>
      <c r="AM246" s="16"/>
      <c r="AN246" s="16"/>
    </row>
    <row r="247" spans="1:45" x14ac:dyDescent="0.2">
      <c r="F247" s="2">
        <f>$W$241</f>
        <v>963.42939612752059</v>
      </c>
      <c r="H247" s="15">
        <f>H241</f>
        <v>7.1294124214328072</v>
      </c>
      <c r="I247" s="15">
        <f>M241</f>
        <v>5.5617429074156837</v>
      </c>
      <c r="J247" s="15">
        <f>P241</f>
        <v>11.023174511667792</v>
      </c>
      <c r="K247" s="15">
        <f>R241</f>
        <v>64.092177339790126</v>
      </c>
      <c r="L247" s="15">
        <f>Q241</f>
        <v>-17.078516729458421</v>
      </c>
      <c r="AI247" s="6" t="s">
        <v>45</v>
      </c>
      <c r="AL247" s="22" t="s">
        <v>42</v>
      </c>
      <c r="AM247" s="23">
        <f>100*(P252*AP241+P253*AQ241)/AD241</f>
        <v>0.50612435401933165</v>
      </c>
      <c r="AN247" s="24">
        <f>100*(P254*AR241+P255*AS241)/AD241</f>
        <v>0.37308499046934002</v>
      </c>
      <c r="AO247" s="2"/>
      <c r="AP247" s="4">
        <f>AM247+AN247</f>
        <v>0.87920934448867172</v>
      </c>
    </row>
    <row r="248" spans="1:45" x14ac:dyDescent="0.2">
      <c r="F248" s="2">
        <f>$X$241</f>
        <v>1502.3219868399594</v>
      </c>
      <c r="H248" s="15">
        <f>I241</f>
        <v>10.363029357557958</v>
      </c>
      <c r="I248" s="15">
        <f>N241</f>
        <v>11.335098598099648</v>
      </c>
      <c r="J248" s="15">
        <f>O241</f>
        <v>-8.4246075788399128</v>
      </c>
      <c r="K248" s="15">
        <f>Q241</f>
        <v>-17.078516729458421</v>
      </c>
      <c r="L248" s="15">
        <f>S241</f>
        <v>83.907822660209874</v>
      </c>
      <c r="AL248" s="25" t="s">
        <v>43</v>
      </c>
      <c r="AM248" s="16">
        <f>(J253*P252^2-2*I253*P252*P253+I252*P253^2)/((I252*J253-I253^2)*2*AE241/(E241-5))</f>
        <v>0.40458571958463413</v>
      </c>
      <c r="AN248" s="26">
        <f>(L255*P254^2-2*L254*P254*P255+K254*P255^2)/((K254*L255-L254^2)*2*AE241/(E241-5))</f>
        <v>0.31256812801726214</v>
      </c>
    </row>
    <row r="249" spans="1:45" x14ac:dyDescent="0.2">
      <c r="AL249" s="27" t="s">
        <v>44</v>
      </c>
      <c r="AM249" s="28">
        <f>FDIST(AM248,2,E241-5)</f>
        <v>0.66801454151440298</v>
      </c>
      <c r="AN249" s="29">
        <f>FDIST(AN248,2,E241-5)</f>
        <v>0.73206431708323416</v>
      </c>
    </row>
    <row r="250" spans="1:45" x14ac:dyDescent="0.2">
      <c r="H250" s="16" t="s">
        <v>46</v>
      </c>
      <c r="I250" s="16"/>
      <c r="J250" s="16"/>
      <c r="K250" s="16"/>
      <c r="L250" s="16" t="s">
        <v>47</v>
      </c>
      <c r="N250" s="17" t="s">
        <v>48</v>
      </c>
      <c r="P250" s="31" t="s">
        <v>49</v>
      </c>
    </row>
    <row r="251" spans="1:45" x14ac:dyDescent="0.2">
      <c r="A251" s="19" t="s">
        <v>50</v>
      </c>
      <c r="B251" s="30">
        <f>AVERAGE(B2:B238)</f>
        <v>142.46621621621622</v>
      </c>
      <c r="H251" s="16">
        <f t="array" ref="H251:L255">MINVERSE(H244:L248)</f>
        <v>6.9006968746813113E-3</v>
      </c>
      <c r="I251" s="16">
        <v>5.0460720581053573E-4</v>
      </c>
      <c r="J251" s="16">
        <v>-3.1124761780931699E-5</v>
      </c>
      <c r="K251" s="16">
        <v>-1.1124844198327961E-3</v>
      </c>
      <c r="L251" s="16">
        <v>-1.1499964049982297E-3</v>
      </c>
      <c r="N251" s="17">
        <f>$F$244</f>
        <v>21085</v>
      </c>
      <c r="P251" s="31">
        <f t="array" ref="P251:P255">MMULT(H251:L255,N251:N255)</f>
        <v>142.47262784549102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A252" s="19"/>
      <c r="B252" s="18"/>
      <c r="H252" s="16">
        <v>5.0460720581053573E-4</v>
      </c>
      <c r="I252" s="16">
        <v>1.3436575525354105E-2</v>
      </c>
      <c r="J252" s="16">
        <v>-1.0070980231596338E-3</v>
      </c>
      <c r="K252" s="16">
        <v>-1.6665256539220741E-3</v>
      </c>
      <c r="L252" s="16">
        <v>-2.3177857966263419E-3</v>
      </c>
      <c r="N252" s="17">
        <f>$F$245</f>
        <v>-448.11624765843032</v>
      </c>
      <c r="P252" s="31">
        <v>-0.56550358586386329</v>
      </c>
      <c r="R252" s="2" t="s">
        <v>55</v>
      </c>
      <c r="T252" s="2" t="s">
        <v>56</v>
      </c>
      <c r="U252" s="2">
        <f>(P252^2+P253^2)^0.5</f>
        <v>1.0955058350400857</v>
      </c>
      <c r="W252" s="2" t="s">
        <v>57</v>
      </c>
    </row>
    <row r="253" spans="1:45" x14ac:dyDescent="0.2">
      <c r="A253" s="19" t="s">
        <v>51</v>
      </c>
      <c r="B253" s="18">
        <f>P251</f>
        <v>142.47262784549102</v>
      </c>
      <c r="H253" s="16">
        <v>-3.1124761780931733E-5</v>
      </c>
      <c r="I253" s="16">
        <v>-1.0070980231596338E-3</v>
      </c>
      <c r="J253" s="16">
        <v>1.4746852824170058E-2</v>
      </c>
      <c r="K253" s="16">
        <v>-2.1291047454767144E-3</v>
      </c>
      <c r="L253" s="16">
        <v>1.1871670138085049E-3</v>
      </c>
      <c r="N253" s="17">
        <f>$F$246</f>
        <v>95.67921385609057</v>
      </c>
      <c r="P253" s="31">
        <v>0.93826367774841812</v>
      </c>
      <c r="R253" s="2" t="s">
        <v>58</v>
      </c>
      <c r="T253" s="2" t="s">
        <v>59</v>
      </c>
      <c r="Y253" s="2">
        <f>ABS(P253/P252)</f>
        <v>1.6591648597862143</v>
      </c>
      <c r="Z253" s="2">
        <f>ATAN(Y253)</f>
        <v>1.0283844627740233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-2.1132081908157696</v>
      </c>
      <c r="AE253" s="2">
        <f>AD253*180/PI()</f>
        <v>-121.07791056621994</v>
      </c>
      <c r="AF253" s="2">
        <f>IF(AE253&lt;0,AE253,AE253-360)</f>
        <v>-121.07791056621994</v>
      </c>
    </row>
    <row r="254" spans="1:45" x14ac:dyDescent="0.2">
      <c r="A254" s="19" t="s">
        <v>56</v>
      </c>
      <c r="B254" s="18">
        <f>U252</f>
        <v>1.0955058350400857</v>
      </c>
      <c r="H254" s="16">
        <v>-1.1124844198327961E-3</v>
      </c>
      <c r="I254" s="16">
        <v>-1.6665256539220741E-3</v>
      </c>
      <c r="J254" s="16">
        <v>-2.1291047454767139E-3</v>
      </c>
      <c r="K254" s="16">
        <v>1.7210137048084037E-2</v>
      </c>
      <c r="L254" s="16">
        <v>3.6516938839411925E-3</v>
      </c>
      <c r="N254" s="17">
        <f>$F$247</f>
        <v>963.42939612752059</v>
      </c>
      <c r="P254" s="31">
        <v>-0.84687588321558405</v>
      </c>
      <c r="R254" s="2" t="s">
        <v>64</v>
      </c>
      <c r="T254" s="2" t="s">
        <v>68</v>
      </c>
      <c r="U254" s="2">
        <f>(P254^2+P255^2)^0.5</f>
        <v>0.9006635773912991</v>
      </c>
    </row>
    <row r="255" spans="1:45" x14ac:dyDescent="0.2">
      <c r="A255" s="19" t="s">
        <v>59</v>
      </c>
      <c r="B255" s="18">
        <f>Y258</f>
        <v>-121.07791056621994</v>
      </c>
      <c r="H255" s="16">
        <v>-1.14999640499823E-3</v>
      </c>
      <c r="I255" s="16">
        <v>-2.3177857966263419E-3</v>
      </c>
      <c r="J255" s="16">
        <v>1.1871670138085047E-3</v>
      </c>
      <c r="K255" s="16">
        <v>3.6516938839411921E-3</v>
      </c>
      <c r="L255" s="16">
        <v>1.323543709204586E-2</v>
      </c>
      <c r="N255" s="17">
        <f>$F$248</f>
        <v>1502.3219868399594</v>
      </c>
      <c r="P255" s="31">
        <v>0.30658786353526324</v>
      </c>
      <c r="R255" s="2" t="s">
        <v>65</v>
      </c>
      <c r="T255" s="2" t="s">
        <v>69</v>
      </c>
      <c r="Y255" s="2">
        <f>ABS(P255/P254)</f>
        <v>0.36202219193106605</v>
      </c>
      <c r="Z255" s="2">
        <f>ATAN(Y255)</f>
        <v>0.34734460977779352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-2.7942480438119994</v>
      </c>
      <c r="AE255" s="2">
        <f>AD255*180/PI()</f>
        <v>-160.09861982311392</v>
      </c>
      <c r="AF255" s="2">
        <f>IF(AE255&lt;0,AE255,AE255-360)</f>
        <v>-160.09861982311392</v>
      </c>
    </row>
    <row r="256" spans="1:45" x14ac:dyDescent="0.2">
      <c r="A256" s="19" t="s">
        <v>68</v>
      </c>
      <c r="B256" s="18">
        <f>U254</f>
        <v>0.9006635773912991</v>
      </c>
      <c r="W256" s="2" t="s">
        <v>54</v>
      </c>
    </row>
    <row r="257" spans="1:25" x14ac:dyDescent="0.2">
      <c r="A257" s="19" t="s">
        <v>69</v>
      </c>
      <c r="B257" s="18">
        <f>Y260</f>
        <v>-160.09861982311392</v>
      </c>
      <c r="T257" s="2" t="s">
        <v>59</v>
      </c>
      <c r="U257" s="2">
        <f>ATAN(-P253/P252)</f>
        <v>1.0283844627740233</v>
      </c>
      <c r="W257" s="2">
        <f>$AB$253+$AA$253*$Z$253</f>
        <v>-2.1132081908157696</v>
      </c>
    </row>
    <row r="258" spans="1:25" x14ac:dyDescent="0.2">
      <c r="U258" s="2">
        <f>U257*180/PI()</f>
        <v>58.922089433780052</v>
      </c>
      <c r="W258" s="2">
        <f>W257*180/PI()</f>
        <v>-121.07791056621994</v>
      </c>
      <c r="Y258" s="2">
        <f>IF(W258&lt;0,W258,W258-360)</f>
        <v>-121.07791056621994</v>
      </c>
    </row>
    <row r="259" spans="1:25" x14ac:dyDescent="0.2">
      <c r="T259" s="2" t="s">
        <v>69</v>
      </c>
      <c r="U259" s="2">
        <f>ATAN(-P255/P254)</f>
        <v>0.34734460977779352</v>
      </c>
      <c r="W259" s="2">
        <f>$AB$255+$AA$255*$Z$255</f>
        <v>-2.7942480438119994</v>
      </c>
    </row>
    <row r="260" spans="1:25" x14ac:dyDescent="0.2">
      <c r="U260" s="2">
        <f>U259*180/PI()</f>
        <v>19.901380176886079</v>
      </c>
      <c r="W260" s="2">
        <f>W259*180/PI()</f>
        <v>-160.09861982311392</v>
      </c>
      <c r="Y260" s="2">
        <f>IF(W260&lt;0,W260,W260-360)</f>
        <v>-160.09861982311392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60B7-5257-0548-91FE-4A01DA690DA3}">
  <dimension ref="A1:AS260"/>
  <sheetViews>
    <sheetView topLeftCell="A248" workbookViewId="0">
      <selection activeCell="R28" sqref="R28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ht="16" x14ac:dyDescent="0.2">
      <c r="A2" s="12">
        <v>0.45829999999999999</v>
      </c>
      <c r="B2" s="10">
        <v>142</v>
      </c>
      <c r="C2" s="5"/>
      <c r="E2" s="2">
        <v>1</v>
      </c>
      <c r="F2" s="2">
        <f>COS(2*PI()*A2)</f>
        <v>-0.96587159817029378</v>
      </c>
      <c r="G2" s="2">
        <f>SIN(2*PI()*A2)</f>
        <v>0.25902134245649056</v>
      </c>
      <c r="H2" s="2">
        <f>COS(4*PI()*A2)</f>
        <v>0.86581588830407485</v>
      </c>
      <c r="I2" s="2">
        <f>SIN(4*PI()*A2)</f>
        <v>-0.50036271599733106</v>
      </c>
      <c r="J2" s="2">
        <f>F2^2</f>
        <v>0.93290794415203748</v>
      </c>
      <c r="K2" s="2">
        <f>F2*G2</f>
        <v>-0.25018135799866548</v>
      </c>
      <c r="L2" s="2">
        <f>G2^2</f>
        <v>6.7092055847962559E-2</v>
      </c>
      <c r="M2" s="2">
        <f>F2*H2</f>
        <v>-0.83626697575748932</v>
      </c>
      <c r="N2" s="2">
        <f>F2*I2</f>
        <v>0.48328613616517097</v>
      </c>
      <c r="O2" s="2">
        <f>G2*I2</f>
        <v>-0.1296046224128044</v>
      </c>
      <c r="P2" s="2">
        <f>H2*G2</f>
        <v>0.22426479370868035</v>
      </c>
      <c r="Q2" s="2">
        <f>H2*I2</f>
        <v>-0.43322198942546875</v>
      </c>
      <c r="R2" s="2">
        <f>H2^2</f>
        <v>0.74963715243977425</v>
      </c>
      <c r="S2" s="2">
        <f>I2^2</f>
        <v>0.25036284756022581</v>
      </c>
      <c r="T2" s="5">
        <f>B2</f>
        <v>142</v>
      </c>
      <c r="U2" s="2">
        <f>B2*F2</f>
        <v>-137.15376694018173</v>
      </c>
      <c r="V2" s="2">
        <f>B2*G2</f>
        <v>36.781030628821661</v>
      </c>
      <c r="W2" s="2">
        <f>B2*H2</f>
        <v>122.94585613917863</v>
      </c>
      <c r="X2" s="2">
        <f>B2*I2</f>
        <v>-71.051505671621015</v>
      </c>
      <c r="Z2" s="2">
        <f t="shared" ref="Z2:Z20" si="0">$P$251+$P$252*$F2+$P$253*$G2+$P$254*$H2+$P$255*$I2</f>
        <v>139.45214077465414</v>
      </c>
      <c r="AA2" s="5">
        <f>B2-$B$251</f>
        <v>4.6315789473684106</v>
      </c>
      <c r="AB2" s="5">
        <f>B2-Z2</f>
        <v>2.5478592253458601</v>
      </c>
      <c r="AC2" s="5">
        <f>Z2-$B$251</f>
        <v>2.0837197220225505</v>
      </c>
      <c r="AD2" s="5">
        <f>AA2^2</f>
        <v>21.451523545706273</v>
      </c>
      <c r="AE2" s="5">
        <f t="shared" ref="AE2:AF17" si="1">AB2^2</f>
        <v>6.491586632180006</v>
      </c>
      <c r="AF2" s="5">
        <f t="shared" si="1"/>
        <v>4.3418878799457348</v>
      </c>
      <c r="AG2" s="2">
        <f t="shared" ref="AG2:AG20" si="2">$P$251+$P$252*$F2+$P$253*$G2</f>
        <v>138.59786348955711</v>
      </c>
      <c r="AH2" s="2">
        <f t="shared" ref="AH2:AH20" si="3">$P$251+$P$254*$H2+$P$255*$I2</f>
        <v>137.69787217878533</v>
      </c>
      <c r="AI2" s="5">
        <f>B2-AG2</f>
        <v>3.4021365104428867</v>
      </c>
      <c r="AJ2" s="5">
        <f>AG2-$B$251</f>
        <v>1.2294424369255239</v>
      </c>
      <c r="AK2" s="5">
        <f>B2-AH2</f>
        <v>4.3021278212146683</v>
      </c>
      <c r="AL2" s="5">
        <f>AH2-$B$251</f>
        <v>0.32945112615374228</v>
      </c>
      <c r="AM2" s="4">
        <f>AJ2^2</f>
        <v>1.5115287057133708</v>
      </c>
      <c r="AN2" s="4">
        <f>AL2^2</f>
        <v>0.10853804452396901</v>
      </c>
      <c r="AP2" s="4">
        <f>AA2*F2</f>
        <v>-4.4735105599466136</v>
      </c>
      <c r="AQ2" s="4">
        <f>AA2*G2</f>
        <v>1.1996777966405852</v>
      </c>
      <c r="AR2" s="4">
        <f>AA2*H2</f>
        <v>4.0100946405662325</v>
      </c>
      <c r="AS2" s="4">
        <f>AA2*I2</f>
        <v>-2.3174694214613174</v>
      </c>
    </row>
    <row r="3" spans="1:45" ht="16" x14ac:dyDescent="0.2">
      <c r="A3" s="12">
        <v>0.5</v>
      </c>
      <c r="B3" s="10">
        <v>143</v>
      </c>
      <c r="C3" s="5"/>
      <c r="E3" s="2">
        <v>1</v>
      </c>
      <c r="F3" s="2">
        <f t="shared" ref="F3:F20" si="4">COS(2*PI()*A3)</f>
        <v>-1</v>
      </c>
      <c r="G3" s="2">
        <f t="shared" ref="G3:G20" si="5">SIN(2*PI()*A3)</f>
        <v>1.2246467991473532E-16</v>
      </c>
      <c r="H3" s="2">
        <f t="shared" ref="H3:H20" si="6">COS(4*PI()*A3)</f>
        <v>1</v>
      </c>
      <c r="I3" s="2">
        <f t="shared" ref="I3:I20" si="7">SIN(4*PI()*A3)</f>
        <v>-2.4492935982947064E-16</v>
      </c>
      <c r="J3" s="2">
        <f t="shared" ref="J3:J20" si="8">F3^2</f>
        <v>1</v>
      </c>
      <c r="K3" s="2">
        <f t="shared" ref="K3:K20" si="9">F3*G3</f>
        <v>-1.2246467991473532E-16</v>
      </c>
      <c r="L3" s="2">
        <f t="shared" ref="L3:L20" si="10">G3^2</f>
        <v>1.4997597826618576E-32</v>
      </c>
      <c r="M3" s="2">
        <f t="shared" ref="M3:M20" si="11">F3*H3</f>
        <v>-1</v>
      </c>
      <c r="N3" s="2">
        <f t="shared" ref="N3:N20" si="12">F3*I3</f>
        <v>2.4492935982947064E-16</v>
      </c>
      <c r="O3" s="2">
        <f t="shared" ref="O3:O20" si="13">G3*I3</f>
        <v>-2.9995195653237152E-32</v>
      </c>
      <c r="P3" s="2">
        <f t="shared" ref="P3:P20" si="14">H3*G3</f>
        <v>1.2246467991473532E-16</v>
      </c>
      <c r="Q3" s="2">
        <f t="shared" ref="Q3:Q20" si="15">H3*I3</f>
        <v>-2.4492935982947064E-16</v>
      </c>
      <c r="R3" s="2">
        <f t="shared" ref="R3:S20" si="16">H3^2</f>
        <v>1</v>
      </c>
      <c r="S3" s="2">
        <f t="shared" si="16"/>
        <v>5.9990391306474304E-32</v>
      </c>
      <c r="T3" s="5">
        <f t="shared" ref="T3:T20" si="17">B3</f>
        <v>143</v>
      </c>
      <c r="U3" s="2">
        <f t="shared" ref="U3:U20" si="18">B3*F3</f>
        <v>-143</v>
      </c>
      <c r="V3" s="2">
        <f t="shared" ref="V3:V20" si="19">B3*G3</f>
        <v>1.7512449227807151E-14</v>
      </c>
      <c r="W3" s="2">
        <f t="shared" ref="W3:W20" si="20">B3*H3</f>
        <v>143</v>
      </c>
      <c r="X3" s="2">
        <f t="shared" ref="X3:X20" si="21">B3*I3</f>
        <v>-3.5024898455614303E-14</v>
      </c>
      <c r="Z3" s="2">
        <f t="shared" si="0"/>
        <v>141.86514581355581</v>
      </c>
      <c r="AA3" s="5">
        <f t="shared" ref="AA3:AA20" si="22">B3-$B$251</f>
        <v>5.6315789473684106</v>
      </c>
      <c r="AB3" s="5">
        <f t="shared" ref="AB3:AB20" si="23">B3-Z3</f>
        <v>1.134854186444187</v>
      </c>
      <c r="AC3" s="5">
        <f t="shared" ref="AC3:AC20" si="24">Z3-$B$251</f>
        <v>4.4967247609242236</v>
      </c>
      <c r="AD3" s="5">
        <f t="shared" ref="AD3:AF18" si="25">AA3^2</f>
        <v>31.714681440443094</v>
      </c>
      <c r="AE3" s="5">
        <f t="shared" si="1"/>
        <v>1.2878940244898975</v>
      </c>
      <c r="AF3" s="5">
        <f t="shared" si="1"/>
        <v>20.220533575509016</v>
      </c>
      <c r="AG3" s="2">
        <f t="shared" si="2"/>
        <v>139.53461646835132</v>
      </c>
      <c r="AH3" s="2">
        <f t="shared" si="3"/>
        <v>139.1741242388928</v>
      </c>
      <c r="AI3" s="5">
        <f t="shared" ref="AI3:AI20" si="26">B3-AG3</f>
        <v>3.4653835316486834</v>
      </c>
      <c r="AJ3" s="5">
        <f t="shared" ref="AJ3:AJ20" si="27">AG3-$B$251</f>
        <v>2.1661954157197272</v>
      </c>
      <c r="AK3" s="5">
        <f t="shared" ref="AK3:AK20" si="28">B3-AH3</f>
        <v>3.8258757611071985</v>
      </c>
      <c r="AL3" s="5">
        <f t="shared" ref="AL3:AL20" si="29">AH3-$B$251</f>
        <v>1.8057031862612121</v>
      </c>
      <c r="AM3" s="4">
        <f t="shared" ref="AM3:AM20" si="30">AJ3^2</f>
        <v>4.6924025790851616</v>
      </c>
      <c r="AN3" s="4">
        <f t="shared" ref="AN3:AN20" si="31">AL3^2</f>
        <v>3.2605639968738935</v>
      </c>
      <c r="AP3" s="4">
        <f t="shared" ref="AP3:AP20" si="32">AA3*F3</f>
        <v>-5.6315789473684106</v>
      </c>
      <c r="AQ3" s="4">
        <f t="shared" ref="AQ3:AQ20" si="33">AA3*G3</f>
        <v>6.8966951320403451E-16</v>
      </c>
      <c r="AR3" s="4">
        <f t="shared" ref="AR3:AR20" si="34">AA3*H3</f>
        <v>5.6315789473684106</v>
      </c>
      <c r="AS3" s="4">
        <f t="shared" ref="AS3:AS20" si="35">AA3*I3</f>
        <v>-1.379339026408069E-15</v>
      </c>
    </row>
    <row r="4" spans="1:45" ht="16" x14ac:dyDescent="0.2">
      <c r="A4" s="12">
        <v>0.66669999999999996</v>
      </c>
      <c r="B4" s="10">
        <v>147</v>
      </c>
      <c r="C4" s="5"/>
      <c r="E4" s="2">
        <v>1</v>
      </c>
      <c r="F4" s="2">
        <f t="shared" si="4"/>
        <v>-0.49981860909867565</v>
      </c>
      <c r="G4" s="2">
        <f t="shared" si="5"/>
        <v>-0.86613010454473016</v>
      </c>
      <c r="H4" s="2">
        <f t="shared" si="6"/>
        <v>-0.50036271599733051</v>
      </c>
      <c r="I4" s="2">
        <f t="shared" si="7"/>
        <v>0.86581588830407519</v>
      </c>
      <c r="J4" s="2">
        <f t="shared" si="8"/>
        <v>0.24981864200133472</v>
      </c>
      <c r="K4" s="2">
        <f t="shared" si="9"/>
        <v>0.43290794415203754</v>
      </c>
      <c r="L4" s="2">
        <f t="shared" si="10"/>
        <v>0.75018135799866525</v>
      </c>
      <c r="M4" s="2">
        <f t="shared" si="11"/>
        <v>0.25009059675462142</v>
      </c>
      <c r="N4" s="2">
        <f t="shared" si="12"/>
        <v>-0.43275089302767716</v>
      </c>
      <c r="O4" s="2">
        <f t="shared" si="13"/>
        <v>-0.74990920585329701</v>
      </c>
      <c r="P4" s="2">
        <f t="shared" si="14"/>
        <v>0.433379211517053</v>
      </c>
      <c r="Q4" s="2">
        <f t="shared" si="15"/>
        <v>-0.43322198942546841</v>
      </c>
      <c r="R4" s="2">
        <f t="shared" si="16"/>
        <v>0.25036284756022525</v>
      </c>
      <c r="S4" s="2">
        <f t="shared" si="16"/>
        <v>0.7496371524397748</v>
      </c>
      <c r="T4" s="5">
        <f t="shared" si="17"/>
        <v>147</v>
      </c>
      <c r="U4" s="2">
        <f t="shared" si="18"/>
        <v>-73.473335537505321</v>
      </c>
      <c r="V4" s="2">
        <f t="shared" si="19"/>
        <v>-127.32112536807533</v>
      </c>
      <c r="W4" s="2">
        <f t="shared" si="20"/>
        <v>-73.55331925160759</v>
      </c>
      <c r="X4" s="2">
        <f t="shared" si="21"/>
        <v>127.27493558069905</v>
      </c>
      <c r="Z4" s="2">
        <f t="shared" si="0"/>
        <v>141.86112264273663</v>
      </c>
      <c r="AA4" s="5">
        <f t="shared" si="22"/>
        <v>9.6315789473684106</v>
      </c>
      <c r="AB4" s="5">
        <f t="shared" si="23"/>
        <v>5.1388773572633681</v>
      </c>
      <c r="AC4" s="5">
        <f t="shared" si="24"/>
        <v>4.4927015901050424</v>
      </c>
      <c r="AD4" s="5">
        <f t="shared" si="25"/>
        <v>92.767313019390386</v>
      </c>
      <c r="AE4" s="5">
        <f t="shared" si="1"/>
        <v>26.408060492994139</v>
      </c>
      <c r="AF4" s="5">
        <f t="shared" si="1"/>
        <v>20.184367577732377</v>
      </c>
      <c r="AG4" s="2">
        <f t="shared" si="2"/>
        <v>141.01388411192582</v>
      </c>
      <c r="AH4" s="2">
        <f t="shared" si="3"/>
        <v>137.69083342449912</v>
      </c>
      <c r="AI4" s="5">
        <f t="shared" si="26"/>
        <v>5.9861158880741812</v>
      </c>
      <c r="AJ4" s="5">
        <f t="shared" si="27"/>
        <v>3.6454630592942294</v>
      </c>
      <c r="AK4" s="5">
        <f t="shared" si="28"/>
        <v>9.3091665755008819</v>
      </c>
      <c r="AL4" s="5">
        <f t="shared" si="29"/>
        <v>0.32241237186752869</v>
      </c>
      <c r="AM4" s="4">
        <f t="shared" si="30"/>
        <v>13.289400916678842</v>
      </c>
      <c r="AN4" s="4">
        <f t="shared" si="31"/>
        <v>0.1039497375332456</v>
      </c>
      <c r="AP4" s="4">
        <f t="shared" si="32"/>
        <v>-4.8140423928977656</v>
      </c>
      <c r="AQ4" s="4">
        <f t="shared" si="33"/>
        <v>-8.3422004806150234</v>
      </c>
      <c r="AR4" s="4">
        <f t="shared" si="34"/>
        <v>-4.8192830014479675</v>
      </c>
      <c r="AS4" s="4">
        <f t="shared" si="35"/>
        <v>8.3391740820866094</v>
      </c>
    </row>
    <row r="5" spans="1:45" ht="16" x14ac:dyDescent="0.2">
      <c r="A5" s="12">
        <v>0.75</v>
      </c>
      <c r="B5" s="10">
        <v>132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6"/>
        <v>1.3497838043956716E-31</v>
      </c>
      <c r="T5" s="5">
        <f t="shared" si="17"/>
        <v>132</v>
      </c>
      <c r="U5" s="2">
        <f t="shared" si="18"/>
        <v>-2.4248006623117591E-14</v>
      </c>
      <c r="V5" s="2">
        <f t="shared" si="19"/>
        <v>-132</v>
      </c>
      <c r="W5" s="2">
        <f t="shared" si="20"/>
        <v>-132</v>
      </c>
      <c r="X5" s="2">
        <f t="shared" si="21"/>
        <v>4.8496013246235182E-14</v>
      </c>
      <c r="Z5" s="2">
        <f t="shared" si="0"/>
        <v>137.77500800136735</v>
      </c>
      <c r="AA5" s="5">
        <f t="shared" si="22"/>
        <v>-5.3684210526315894</v>
      </c>
      <c r="AB5" s="5">
        <f t="shared" si="23"/>
        <v>-5.7750080013673539</v>
      </c>
      <c r="AC5" s="5">
        <f t="shared" si="24"/>
        <v>0.40658694873576451</v>
      </c>
      <c r="AD5" s="5">
        <f t="shared" si="25"/>
        <v>28.819944598338061</v>
      </c>
      <c r="AE5" s="5">
        <f t="shared" si="1"/>
        <v>33.350717415856963</v>
      </c>
      <c r="AF5" s="5">
        <f t="shared" si="1"/>
        <v>0.1653129468822592</v>
      </c>
      <c r="AG5" s="2">
        <f t="shared" si="2"/>
        <v>140.10553734657185</v>
      </c>
      <c r="AH5" s="2">
        <f t="shared" si="3"/>
        <v>134.51306554848381</v>
      </c>
      <c r="AI5" s="5">
        <f t="shared" si="26"/>
        <v>-8.1055373465718503</v>
      </c>
      <c r="AJ5" s="5">
        <f t="shared" si="27"/>
        <v>2.7371162939402609</v>
      </c>
      <c r="AK5" s="5">
        <f t="shared" si="28"/>
        <v>-2.5130655484838087</v>
      </c>
      <c r="AL5" s="5">
        <f t="shared" si="29"/>
        <v>-2.8553555041477807</v>
      </c>
      <c r="AM5" s="4">
        <f t="shared" si="30"/>
        <v>7.4918056065532683</v>
      </c>
      <c r="AN5" s="4">
        <f t="shared" si="31"/>
        <v>8.1530550550670267</v>
      </c>
      <c r="AP5" s="4">
        <f t="shared" si="32"/>
        <v>9.8616294878708109E-16</v>
      </c>
      <c r="AQ5" s="4">
        <f t="shared" si="33"/>
        <v>5.3684210526315894</v>
      </c>
      <c r="AR5" s="4">
        <f t="shared" si="34"/>
        <v>5.3684210526315894</v>
      </c>
      <c r="AS5" s="4">
        <f t="shared" si="35"/>
        <v>-1.9723258975741622E-15</v>
      </c>
    </row>
    <row r="6" spans="1:45" ht="16" x14ac:dyDescent="0.2">
      <c r="A6" s="12">
        <v>0.83330000000000004</v>
      </c>
      <c r="B6" s="10">
        <v>144</v>
      </c>
      <c r="C6" s="5"/>
      <c r="E6" s="2">
        <v>1</v>
      </c>
      <c r="F6" s="2">
        <f t="shared" si="4"/>
        <v>0.49981860909867531</v>
      </c>
      <c r="G6" s="2">
        <f t="shared" si="5"/>
        <v>-0.86613010454473038</v>
      </c>
      <c r="H6" s="2">
        <f t="shared" si="6"/>
        <v>-0.50036271599733118</v>
      </c>
      <c r="I6" s="2">
        <f t="shared" si="7"/>
        <v>-0.86581588830407474</v>
      </c>
      <c r="J6" s="2">
        <f t="shared" si="8"/>
        <v>0.24981864200133438</v>
      </c>
      <c r="K6" s="2">
        <f t="shared" si="9"/>
        <v>-0.43290794415203737</v>
      </c>
      <c r="L6" s="2">
        <f t="shared" si="10"/>
        <v>0.75018135799866559</v>
      </c>
      <c r="M6" s="2">
        <f t="shared" si="11"/>
        <v>-0.25009059675462159</v>
      </c>
      <c r="N6" s="2">
        <f t="shared" si="12"/>
        <v>-0.43275089302767666</v>
      </c>
      <c r="O6" s="2">
        <f t="shared" si="13"/>
        <v>0.7499092058532969</v>
      </c>
      <c r="P6" s="2">
        <f t="shared" si="14"/>
        <v>0.43337921151705366</v>
      </c>
      <c r="Q6" s="2">
        <f t="shared" si="15"/>
        <v>0.43322198942546875</v>
      </c>
      <c r="R6" s="2">
        <f t="shared" si="16"/>
        <v>0.25036284756022592</v>
      </c>
      <c r="S6" s="2">
        <f t="shared" si="16"/>
        <v>0.74963715243977402</v>
      </c>
      <c r="T6" s="5">
        <f t="shared" si="17"/>
        <v>144</v>
      </c>
      <c r="U6" s="2">
        <f t="shared" si="18"/>
        <v>71.973879710209246</v>
      </c>
      <c r="V6" s="2">
        <f t="shared" si="19"/>
        <v>-124.72273505444117</v>
      </c>
      <c r="W6" s="2">
        <f t="shared" si="20"/>
        <v>-72.052231103615696</v>
      </c>
      <c r="X6" s="2">
        <f t="shared" si="21"/>
        <v>-124.67748791578677</v>
      </c>
      <c r="Z6" s="2">
        <f t="shared" si="0"/>
        <v>135.14438027435381</v>
      </c>
      <c r="AA6" s="5">
        <f t="shared" si="22"/>
        <v>6.6315789473684106</v>
      </c>
      <c r="AB6" s="5">
        <f t="shared" si="23"/>
        <v>8.8556197256461928</v>
      </c>
      <c r="AC6" s="5">
        <f t="shared" si="24"/>
        <v>-2.2240407782777822</v>
      </c>
      <c r="AD6" s="5">
        <f t="shared" si="25"/>
        <v>43.977839335179915</v>
      </c>
      <c r="AE6" s="5">
        <f t="shared" si="1"/>
        <v>78.422000725253952</v>
      </c>
      <c r="AF6" s="5">
        <f t="shared" si="1"/>
        <v>4.946357383442443</v>
      </c>
      <c r="AG6" s="2">
        <f t="shared" si="2"/>
        <v>138.32383879092063</v>
      </c>
      <c r="AH6" s="2">
        <f t="shared" si="3"/>
        <v>133.66413637712148</v>
      </c>
      <c r="AI6" s="5">
        <f t="shared" si="26"/>
        <v>5.6761612090793676</v>
      </c>
      <c r="AJ6" s="5">
        <f t="shared" si="27"/>
        <v>0.95541773828904297</v>
      </c>
      <c r="AK6" s="5">
        <f t="shared" si="28"/>
        <v>10.33586362287852</v>
      </c>
      <c r="AL6" s="5">
        <f t="shared" si="29"/>
        <v>-3.7042846755101095</v>
      </c>
      <c r="AM6" s="4">
        <f t="shared" si="30"/>
        <v>0.91282305463735025</v>
      </c>
      <c r="AN6" s="4">
        <f t="shared" si="31"/>
        <v>13.721724957219038</v>
      </c>
      <c r="AP6" s="4">
        <f t="shared" si="32"/>
        <v>3.3145865656017364</v>
      </c>
      <c r="AQ6" s="4">
        <f t="shared" si="33"/>
        <v>-5.7438101669808344</v>
      </c>
      <c r="AR6" s="4">
        <f t="shared" si="34"/>
        <v>-3.3181948534559806</v>
      </c>
      <c r="AS6" s="4">
        <f t="shared" si="35"/>
        <v>-5.7417264171743811</v>
      </c>
    </row>
    <row r="7" spans="1:45" ht="16" x14ac:dyDescent="0.2">
      <c r="A7" s="12">
        <v>0.91669999999999996</v>
      </c>
      <c r="B7" s="10">
        <v>133</v>
      </c>
      <c r="C7" s="5"/>
      <c r="E7" s="2">
        <v>1</v>
      </c>
      <c r="F7" s="2">
        <f t="shared" si="4"/>
        <v>0.86613010454473016</v>
      </c>
      <c r="G7" s="2">
        <f t="shared" si="5"/>
        <v>-0.4998186090986757</v>
      </c>
      <c r="H7" s="2">
        <f t="shared" si="6"/>
        <v>0.5003627159973304</v>
      </c>
      <c r="I7" s="2">
        <f t="shared" si="7"/>
        <v>-0.86581588830407519</v>
      </c>
      <c r="J7" s="2">
        <f t="shared" si="8"/>
        <v>0.75018135799866525</v>
      </c>
      <c r="K7" s="2">
        <f t="shared" si="9"/>
        <v>-0.43290794415203759</v>
      </c>
      <c r="L7" s="2">
        <f t="shared" si="10"/>
        <v>0.24981864200133477</v>
      </c>
      <c r="M7" s="2">
        <f t="shared" si="11"/>
        <v>0.43337921151705289</v>
      </c>
      <c r="N7" s="2">
        <f t="shared" si="12"/>
        <v>-0.74990920585329701</v>
      </c>
      <c r="O7" s="2">
        <f t="shared" si="13"/>
        <v>0.43275089302767722</v>
      </c>
      <c r="P7" s="2">
        <f t="shared" si="14"/>
        <v>-0.25009059675462136</v>
      </c>
      <c r="Q7" s="2">
        <f t="shared" si="15"/>
        <v>-0.4332219894254683</v>
      </c>
      <c r="R7" s="2">
        <f t="shared" si="16"/>
        <v>0.25036284756022514</v>
      </c>
      <c r="S7" s="2">
        <f t="shared" si="16"/>
        <v>0.7496371524397748</v>
      </c>
      <c r="T7" s="5">
        <f t="shared" si="17"/>
        <v>133</v>
      </c>
      <c r="U7" s="2">
        <f t="shared" si="18"/>
        <v>115.1953039044491</v>
      </c>
      <c r="V7" s="2">
        <f t="shared" si="19"/>
        <v>-66.475875010123872</v>
      </c>
      <c r="W7" s="2">
        <f t="shared" si="20"/>
        <v>66.548241227644937</v>
      </c>
      <c r="X7" s="2">
        <f t="shared" si="21"/>
        <v>-115.153513144442</v>
      </c>
      <c r="Z7" s="2">
        <f t="shared" si="0"/>
        <v>135.29596110484266</v>
      </c>
      <c r="AA7" s="5">
        <f t="shared" si="22"/>
        <v>-4.3684210526315894</v>
      </c>
      <c r="AB7" s="5">
        <f t="shared" si="23"/>
        <v>-2.2959611048426609</v>
      </c>
      <c r="AC7" s="5">
        <f t="shared" si="24"/>
        <v>-2.0724599477889285</v>
      </c>
      <c r="AD7" s="5">
        <f t="shared" si="25"/>
        <v>19.083102493074882</v>
      </c>
      <c r="AE7" s="5">
        <f t="shared" si="1"/>
        <v>5.2714373949503326</v>
      </c>
      <c r="AF7" s="5">
        <f t="shared" si="1"/>
        <v>4.2950902351892886</v>
      </c>
      <c r="AG7" s="2">
        <f t="shared" si="2"/>
        <v>136.14319963565347</v>
      </c>
      <c r="AH7" s="2">
        <f t="shared" si="3"/>
        <v>135.99635636287749</v>
      </c>
      <c r="AI7" s="5">
        <f t="shared" si="26"/>
        <v>-3.1431996356534739</v>
      </c>
      <c r="AJ7" s="5">
        <f t="shared" si="27"/>
        <v>-1.2252214169781155</v>
      </c>
      <c r="AK7" s="5">
        <f t="shared" si="28"/>
        <v>-2.9963563628774921</v>
      </c>
      <c r="AL7" s="5">
        <f t="shared" si="29"/>
        <v>-1.3720646897540973</v>
      </c>
      <c r="AM7" s="4">
        <f t="shared" si="30"/>
        <v>1.5011675206218611</v>
      </c>
      <c r="AN7" s="4">
        <f t="shared" si="31"/>
        <v>1.8825615128700075</v>
      </c>
      <c r="AP7" s="4">
        <f t="shared" si="32"/>
        <v>-3.7836209830111986</v>
      </c>
      <c r="AQ7" s="4">
        <f t="shared" si="33"/>
        <v>2.183418134483694</v>
      </c>
      <c r="AR7" s="4">
        <f t="shared" si="34"/>
        <v>-2.1857950225146592</v>
      </c>
      <c r="AS7" s="4">
        <f t="shared" si="35"/>
        <v>3.7822483541704428</v>
      </c>
    </row>
    <row r="8" spans="1:45" ht="16" x14ac:dyDescent="0.2">
      <c r="A8" s="12">
        <v>1</v>
      </c>
      <c r="B8" s="10">
        <v>136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6"/>
        <v>2.3996156522589722E-31</v>
      </c>
      <c r="T8" s="5">
        <f t="shared" si="17"/>
        <v>136</v>
      </c>
      <c r="U8" s="2">
        <f t="shared" si="18"/>
        <v>136</v>
      </c>
      <c r="V8" s="2">
        <f t="shared" si="19"/>
        <v>-3.3310392936808004E-14</v>
      </c>
      <c r="W8" s="2">
        <f t="shared" si="20"/>
        <v>136</v>
      </c>
      <c r="X8" s="2">
        <f t="shared" si="21"/>
        <v>-6.6620785873616009E-14</v>
      </c>
      <c r="Z8" s="2">
        <f t="shared" si="0"/>
        <v>136.48310266422979</v>
      </c>
      <c r="AA8" s="5">
        <f t="shared" si="22"/>
        <v>-1.3684210526315894</v>
      </c>
      <c r="AB8" s="5">
        <f t="shared" si="23"/>
        <v>-0.48310266422978998</v>
      </c>
      <c r="AC8" s="5">
        <f t="shared" si="24"/>
        <v>-0.88531838840179944</v>
      </c>
      <c r="AD8" s="5">
        <f t="shared" si="25"/>
        <v>1.8725761772853473</v>
      </c>
      <c r="AE8" s="5">
        <f t="shared" si="1"/>
        <v>0.23338818418592119</v>
      </c>
      <c r="AF8" s="5">
        <f t="shared" si="1"/>
        <v>0.78378864884235944</v>
      </c>
      <c r="AG8" s="2">
        <f t="shared" si="2"/>
        <v>134.15257331902529</v>
      </c>
      <c r="AH8" s="2">
        <f t="shared" si="3"/>
        <v>139.1741242388928</v>
      </c>
      <c r="AI8" s="5">
        <f t="shared" si="26"/>
        <v>1.8474266809747064</v>
      </c>
      <c r="AJ8" s="5">
        <f t="shared" si="27"/>
        <v>-3.2158477336062958</v>
      </c>
      <c r="AK8" s="5">
        <f t="shared" si="28"/>
        <v>-3.1741242388928015</v>
      </c>
      <c r="AL8" s="5">
        <f t="shared" si="29"/>
        <v>1.8057031862612121</v>
      </c>
      <c r="AM8" s="4">
        <f t="shared" si="30"/>
        <v>10.341676645740749</v>
      </c>
      <c r="AN8" s="4">
        <f t="shared" si="31"/>
        <v>3.2605639968738935</v>
      </c>
      <c r="AP8" s="4">
        <f t="shared" si="32"/>
        <v>-1.3684210526315894</v>
      </c>
      <c r="AQ8" s="4">
        <f t="shared" si="33"/>
        <v>3.3516649239822553E-16</v>
      </c>
      <c r="AR8" s="4">
        <f t="shared" si="34"/>
        <v>-1.3684210526315894</v>
      </c>
      <c r="AS8" s="4">
        <f t="shared" si="35"/>
        <v>6.7033298479645105E-16</v>
      </c>
    </row>
    <row r="9" spans="1:45" ht="16" x14ac:dyDescent="0.2">
      <c r="A9" s="12">
        <v>1.0832999999999999</v>
      </c>
      <c r="B9" s="10">
        <v>135</v>
      </c>
      <c r="C9" s="5"/>
      <c r="E9" s="2">
        <v>1</v>
      </c>
      <c r="F9" s="2">
        <f t="shared" si="4"/>
        <v>0.86613010454473038</v>
      </c>
      <c r="G9" s="2">
        <f t="shared" si="5"/>
        <v>0.49981860909867526</v>
      </c>
      <c r="H9" s="2">
        <f t="shared" si="6"/>
        <v>0.50036271599733129</v>
      </c>
      <c r="I9" s="2">
        <f t="shared" si="7"/>
        <v>0.86581588830407474</v>
      </c>
      <c r="J9" s="2">
        <f t="shared" si="8"/>
        <v>0.75018135799866559</v>
      </c>
      <c r="K9" s="2">
        <f t="shared" si="9"/>
        <v>0.43290794415203732</v>
      </c>
      <c r="L9" s="2">
        <f t="shared" si="10"/>
        <v>0.24981864200133436</v>
      </c>
      <c r="M9" s="2">
        <f t="shared" si="11"/>
        <v>0.43337921151705378</v>
      </c>
      <c r="N9" s="2">
        <f t="shared" si="12"/>
        <v>0.7499092058532969</v>
      </c>
      <c r="O9" s="2">
        <f t="shared" si="13"/>
        <v>0.43275089302767661</v>
      </c>
      <c r="P9" s="2">
        <f t="shared" si="14"/>
        <v>0.25009059675462159</v>
      </c>
      <c r="Q9" s="2">
        <f t="shared" si="15"/>
        <v>0.43322198942546886</v>
      </c>
      <c r="R9" s="2">
        <f t="shared" si="16"/>
        <v>0.25036284756022603</v>
      </c>
      <c r="S9" s="2">
        <f t="shared" si="16"/>
        <v>0.74963715243977402</v>
      </c>
      <c r="T9" s="5">
        <f t="shared" si="17"/>
        <v>135</v>
      </c>
      <c r="U9" s="2">
        <f t="shared" si="18"/>
        <v>116.92756411353861</v>
      </c>
      <c r="V9" s="2">
        <f t="shared" si="19"/>
        <v>67.475512228321165</v>
      </c>
      <c r="W9" s="2">
        <f t="shared" si="20"/>
        <v>67.548966659639717</v>
      </c>
      <c r="X9" s="2">
        <f t="shared" si="21"/>
        <v>116.88514492105008</v>
      </c>
      <c r="Z9" s="2">
        <f t="shared" si="0"/>
        <v>136.06189907269993</v>
      </c>
      <c r="AA9" s="5">
        <f t="shared" si="22"/>
        <v>-2.3684210526315894</v>
      </c>
      <c r="AB9" s="5">
        <f t="shared" si="23"/>
        <v>-1.06189907269993</v>
      </c>
      <c r="AC9" s="5">
        <f t="shared" si="24"/>
        <v>-1.3065219799316594</v>
      </c>
      <c r="AD9" s="5">
        <f t="shared" si="25"/>
        <v>5.6094182825485257</v>
      </c>
      <c r="AE9" s="5">
        <f t="shared" si="1"/>
        <v>1.1276296406009712</v>
      </c>
      <c r="AF9" s="5">
        <f t="shared" si="1"/>
        <v>1.7069996840445434</v>
      </c>
      <c r="AG9" s="2">
        <f t="shared" si="2"/>
        <v>132.8824405561331</v>
      </c>
      <c r="AH9" s="2">
        <f t="shared" si="3"/>
        <v>140.02305341025513</v>
      </c>
      <c r="AI9" s="5">
        <f t="shared" si="26"/>
        <v>2.1175594438668952</v>
      </c>
      <c r="AJ9" s="5">
        <f t="shared" si="27"/>
        <v>-4.4859804964984846</v>
      </c>
      <c r="AK9" s="5">
        <f t="shared" si="28"/>
        <v>-5.0230534102551303</v>
      </c>
      <c r="AL9" s="5">
        <f t="shared" si="29"/>
        <v>2.6546323576235409</v>
      </c>
      <c r="AM9" s="4">
        <f t="shared" si="30"/>
        <v>20.124021014964789</v>
      </c>
      <c r="AN9" s="4">
        <f t="shared" si="31"/>
        <v>7.0470729541419193</v>
      </c>
      <c r="AP9" s="4">
        <f t="shared" si="32"/>
        <v>-2.051360773921739</v>
      </c>
      <c r="AQ9" s="4">
        <f t="shared" si="33"/>
        <v>-1.1837809162863413</v>
      </c>
      <c r="AR9" s="4">
        <f t="shared" si="34"/>
        <v>-1.1850695905200004</v>
      </c>
      <c r="AS9" s="4">
        <f t="shared" si="35"/>
        <v>-2.0506165775622915</v>
      </c>
    </row>
    <row r="10" spans="1:45" ht="16" x14ac:dyDescent="0.2">
      <c r="A10" s="12">
        <v>1.1667000000000001</v>
      </c>
      <c r="B10" s="10">
        <v>140</v>
      </c>
      <c r="C10" s="5"/>
      <c r="E10" s="2">
        <v>1</v>
      </c>
      <c r="F10" s="2">
        <f t="shared" si="4"/>
        <v>0.49981860909867576</v>
      </c>
      <c r="G10" s="2">
        <f t="shared" si="5"/>
        <v>0.86613010454473016</v>
      </c>
      <c r="H10" s="2">
        <f t="shared" si="6"/>
        <v>-0.50036271599733029</v>
      </c>
      <c r="I10" s="2">
        <f t="shared" si="7"/>
        <v>0.8658158883040753</v>
      </c>
      <c r="J10" s="2">
        <f t="shared" si="8"/>
        <v>0.24981864200133483</v>
      </c>
      <c r="K10" s="2">
        <f t="shared" si="9"/>
        <v>0.43290794415203765</v>
      </c>
      <c r="L10" s="2">
        <f t="shared" si="10"/>
        <v>0.75018135799866525</v>
      </c>
      <c r="M10" s="2">
        <f t="shared" si="11"/>
        <v>-0.25009059675462136</v>
      </c>
      <c r="N10" s="2">
        <f t="shared" si="12"/>
        <v>0.43275089302767733</v>
      </c>
      <c r="O10" s="2">
        <f t="shared" si="13"/>
        <v>0.74990920585329712</v>
      </c>
      <c r="P10" s="2">
        <f t="shared" si="14"/>
        <v>-0.43337921151705283</v>
      </c>
      <c r="Q10" s="2">
        <f t="shared" si="15"/>
        <v>-0.43322198942546825</v>
      </c>
      <c r="R10" s="2">
        <f t="shared" si="16"/>
        <v>0.25036284756022503</v>
      </c>
      <c r="S10" s="2">
        <f t="shared" si="16"/>
        <v>0.74963715243977502</v>
      </c>
      <c r="T10" s="5">
        <f t="shared" si="17"/>
        <v>140</v>
      </c>
      <c r="U10" s="2">
        <f t="shared" si="18"/>
        <v>69.974605273814603</v>
      </c>
      <c r="V10" s="2">
        <f t="shared" si="19"/>
        <v>121.25821463626222</v>
      </c>
      <c r="W10" s="2">
        <f t="shared" si="20"/>
        <v>-70.050780239626235</v>
      </c>
      <c r="X10" s="2">
        <f t="shared" si="21"/>
        <v>121.21422436257055</v>
      </c>
      <c r="Z10" s="2">
        <f t="shared" si="0"/>
        <v>133.5205442062616</v>
      </c>
      <c r="AA10" s="5">
        <f t="shared" si="22"/>
        <v>2.6315789473684106</v>
      </c>
      <c r="AB10" s="5">
        <f t="shared" si="23"/>
        <v>6.4794557937383956</v>
      </c>
      <c r="AC10" s="5">
        <f t="shared" si="24"/>
        <v>-3.8478768463699851</v>
      </c>
      <c r="AD10" s="5">
        <f t="shared" si="25"/>
        <v>6.9252077562326315</v>
      </c>
      <c r="AE10" s="5">
        <f t="shared" si="1"/>
        <v>41.983347383010063</v>
      </c>
      <c r="AF10" s="5">
        <f t="shared" si="1"/>
        <v>14.806156224830222</v>
      </c>
      <c r="AG10" s="2">
        <f t="shared" si="2"/>
        <v>132.67330567545079</v>
      </c>
      <c r="AH10" s="2">
        <f t="shared" si="3"/>
        <v>137.69083342449912</v>
      </c>
      <c r="AI10" s="5">
        <f t="shared" si="26"/>
        <v>7.3266943245492087</v>
      </c>
      <c r="AJ10" s="5">
        <f t="shared" si="27"/>
        <v>-4.6951153771807981</v>
      </c>
      <c r="AK10" s="5">
        <f t="shared" si="28"/>
        <v>2.3091665755008819</v>
      </c>
      <c r="AL10" s="5">
        <f t="shared" si="29"/>
        <v>0.32241237186752869</v>
      </c>
      <c r="AM10" s="4">
        <f t="shared" si="30"/>
        <v>22.044108405039587</v>
      </c>
      <c r="AN10" s="4">
        <f t="shared" si="31"/>
        <v>0.1039497375332456</v>
      </c>
      <c r="AP10" s="4">
        <f t="shared" si="32"/>
        <v>1.3153121292070362</v>
      </c>
      <c r="AQ10" s="4">
        <f t="shared" si="33"/>
        <v>2.2792897488019124</v>
      </c>
      <c r="AR10" s="4">
        <f t="shared" si="34"/>
        <v>-1.3167439894666535</v>
      </c>
      <c r="AS10" s="4">
        <f t="shared" si="35"/>
        <v>2.278462863958084</v>
      </c>
    </row>
    <row r="11" spans="1:45" ht="16" x14ac:dyDescent="0.2">
      <c r="A11" s="12">
        <v>1.25</v>
      </c>
      <c r="B11" s="10">
        <v>130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6"/>
        <v>3.7493994566546447E-31</v>
      </c>
      <c r="T11" s="5">
        <f t="shared" si="17"/>
        <v>130</v>
      </c>
      <c r="U11" s="2">
        <f t="shared" si="18"/>
        <v>3.980102097228898E-14</v>
      </c>
      <c r="V11" s="2">
        <f t="shared" si="19"/>
        <v>130</v>
      </c>
      <c r="W11" s="2">
        <f t="shared" si="20"/>
        <v>-130</v>
      </c>
      <c r="X11" s="2">
        <f t="shared" si="21"/>
        <v>7.960204194457796E-14</v>
      </c>
      <c r="Z11" s="2">
        <f t="shared" si="0"/>
        <v>131.25112309560026</v>
      </c>
      <c r="AA11" s="5">
        <f t="shared" si="22"/>
        <v>-7.3684210526315894</v>
      </c>
      <c r="AB11" s="5">
        <f t="shared" si="23"/>
        <v>-1.2511230956002635</v>
      </c>
      <c r="AC11" s="5">
        <f t="shared" si="24"/>
        <v>-6.117297957031326</v>
      </c>
      <c r="AD11" s="5">
        <f t="shared" si="25"/>
        <v>54.293628808864419</v>
      </c>
      <c r="AE11" s="5">
        <f t="shared" si="1"/>
        <v>1.5653090003443859</v>
      </c>
      <c r="AF11" s="5">
        <f t="shared" si="1"/>
        <v>37.421334295099633</v>
      </c>
      <c r="AG11" s="2">
        <f t="shared" si="2"/>
        <v>133.58165244080476</v>
      </c>
      <c r="AH11" s="2">
        <f t="shared" si="3"/>
        <v>134.51306554848381</v>
      </c>
      <c r="AI11" s="5">
        <f t="shared" si="26"/>
        <v>-3.5816524408047599</v>
      </c>
      <c r="AJ11" s="5">
        <f t="shared" si="27"/>
        <v>-3.7867686118268296</v>
      </c>
      <c r="AK11" s="5">
        <f t="shared" si="28"/>
        <v>-4.5130655484838087</v>
      </c>
      <c r="AL11" s="5">
        <f t="shared" si="29"/>
        <v>-2.8553555041477807</v>
      </c>
      <c r="AM11" s="4">
        <f t="shared" si="30"/>
        <v>14.339616519516893</v>
      </c>
      <c r="AN11" s="4">
        <f t="shared" si="31"/>
        <v>8.1530550550670267</v>
      </c>
      <c r="AP11" s="4">
        <f t="shared" si="32"/>
        <v>-2.2559283142188118E-15</v>
      </c>
      <c r="AQ11" s="4">
        <f t="shared" si="33"/>
        <v>-7.3684210526315894</v>
      </c>
      <c r="AR11" s="4">
        <f t="shared" si="34"/>
        <v>7.3684210526315894</v>
      </c>
      <c r="AS11" s="4">
        <f t="shared" si="35"/>
        <v>-4.5118566284376236E-15</v>
      </c>
    </row>
    <row r="12" spans="1:45" ht="16" x14ac:dyDescent="0.2">
      <c r="A12" s="12">
        <v>1.3332999999999999</v>
      </c>
      <c r="B12" s="10">
        <v>128</v>
      </c>
      <c r="C12" s="5"/>
      <c r="E12" s="2">
        <v>1</v>
      </c>
      <c r="F12" s="2">
        <f t="shared" si="4"/>
        <v>-0.49981860909867448</v>
      </c>
      <c r="G12" s="2">
        <f t="shared" si="5"/>
        <v>0.86613010454473094</v>
      </c>
      <c r="H12" s="2">
        <f t="shared" si="6"/>
        <v>-0.50036271599733295</v>
      </c>
      <c r="I12" s="2">
        <f t="shared" si="7"/>
        <v>-0.86581588830407374</v>
      </c>
      <c r="J12" s="2">
        <f t="shared" si="8"/>
        <v>0.24981864200133358</v>
      </c>
      <c r="K12" s="2">
        <f t="shared" si="9"/>
        <v>-0.43290794415203693</v>
      </c>
      <c r="L12" s="2">
        <f t="shared" si="10"/>
        <v>0.75018135799866659</v>
      </c>
      <c r="M12" s="2">
        <f t="shared" si="11"/>
        <v>0.25009059675462203</v>
      </c>
      <c r="N12" s="2">
        <f t="shared" si="12"/>
        <v>0.43275089302767544</v>
      </c>
      <c r="O12" s="2">
        <f t="shared" si="13"/>
        <v>-0.74990920585329646</v>
      </c>
      <c r="P12" s="2">
        <f t="shared" si="14"/>
        <v>-0.4333792115170555</v>
      </c>
      <c r="Q12" s="2">
        <f t="shared" si="15"/>
        <v>0.4332219894254698</v>
      </c>
      <c r="R12" s="2">
        <f t="shared" si="16"/>
        <v>0.2503628475602277</v>
      </c>
      <c r="S12" s="2">
        <f t="shared" si="16"/>
        <v>0.74963715243977225</v>
      </c>
      <c r="T12" s="5">
        <f t="shared" si="17"/>
        <v>128</v>
      </c>
      <c r="U12" s="2">
        <f t="shared" si="18"/>
        <v>-63.976781964630334</v>
      </c>
      <c r="V12" s="2">
        <f t="shared" si="19"/>
        <v>110.86465338172556</v>
      </c>
      <c r="W12" s="2">
        <f t="shared" si="20"/>
        <v>-64.046427647658618</v>
      </c>
      <c r="X12" s="2">
        <f t="shared" si="21"/>
        <v>-110.82443370292144</v>
      </c>
      <c r="Z12" s="2">
        <f t="shared" si="0"/>
        <v>132.18389247988915</v>
      </c>
      <c r="AA12" s="5">
        <f t="shared" si="22"/>
        <v>-9.3684210526315894</v>
      </c>
      <c r="AB12" s="5">
        <f t="shared" si="23"/>
        <v>-4.1838924798891526</v>
      </c>
      <c r="AC12" s="5">
        <f t="shared" si="24"/>
        <v>-5.1845285727424368</v>
      </c>
      <c r="AD12" s="5">
        <f t="shared" si="25"/>
        <v>87.767313019390784</v>
      </c>
      <c r="AE12" s="5">
        <f t="shared" si="1"/>
        <v>17.504956283273003</v>
      </c>
      <c r="AF12" s="5">
        <f t="shared" si="1"/>
        <v>26.879336521582729</v>
      </c>
      <c r="AG12" s="2">
        <f t="shared" si="2"/>
        <v>135.36335099645598</v>
      </c>
      <c r="AH12" s="2">
        <f t="shared" si="3"/>
        <v>133.66413637712148</v>
      </c>
      <c r="AI12" s="5">
        <f t="shared" si="26"/>
        <v>-7.3633509964559778</v>
      </c>
      <c r="AJ12" s="5">
        <f t="shared" si="27"/>
        <v>-2.0050700561756116</v>
      </c>
      <c r="AK12" s="5">
        <f t="shared" si="28"/>
        <v>-5.6641363771214799</v>
      </c>
      <c r="AL12" s="5">
        <f t="shared" si="29"/>
        <v>-3.7042846755101095</v>
      </c>
      <c r="AM12" s="4">
        <f t="shared" si="30"/>
        <v>4.0203059301720705</v>
      </c>
      <c r="AN12" s="4">
        <f t="shared" si="31"/>
        <v>13.721724957219038</v>
      </c>
      <c r="AP12" s="4">
        <f t="shared" si="32"/>
        <v>4.6825111799770607</v>
      </c>
      <c r="AQ12" s="4">
        <f t="shared" si="33"/>
        <v>-8.1142715057348571</v>
      </c>
      <c r="AR12" s="4">
        <f t="shared" si="34"/>
        <v>4.687608602501335</v>
      </c>
      <c r="AS12" s="4">
        <f t="shared" si="35"/>
        <v>8.111327795690805</v>
      </c>
    </row>
    <row r="13" spans="1:45" ht="16" x14ac:dyDescent="0.2">
      <c r="A13" s="12">
        <v>1.4167000000000001</v>
      </c>
      <c r="B13" s="10">
        <v>136</v>
      </c>
      <c r="C13" s="5"/>
      <c r="E13" s="2">
        <v>1</v>
      </c>
      <c r="F13" s="2">
        <f t="shared" si="4"/>
        <v>-0.86613010454473061</v>
      </c>
      <c r="G13" s="2">
        <f t="shared" si="5"/>
        <v>0.49981860909867504</v>
      </c>
      <c r="H13" s="2">
        <f t="shared" si="6"/>
        <v>0.50036271599733173</v>
      </c>
      <c r="I13" s="2">
        <f t="shared" si="7"/>
        <v>-0.86581588830407441</v>
      </c>
      <c r="J13" s="2">
        <f t="shared" si="8"/>
        <v>0.75018135799866592</v>
      </c>
      <c r="K13" s="2">
        <f t="shared" si="9"/>
        <v>-0.43290794415203726</v>
      </c>
      <c r="L13" s="2">
        <f t="shared" si="10"/>
        <v>0.24981864200133413</v>
      </c>
      <c r="M13" s="2">
        <f t="shared" si="11"/>
        <v>-0.43337921151705427</v>
      </c>
      <c r="N13" s="2">
        <f t="shared" si="12"/>
        <v>0.74990920585329679</v>
      </c>
      <c r="O13" s="2">
        <f t="shared" si="13"/>
        <v>-0.43275089302767628</v>
      </c>
      <c r="P13" s="2">
        <f t="shared" si="14"/>
        <v>0.2500905967546217</v>
      </c>
      <c r="Q13" s="2">
        <f t="shared" si="15"/>
        <v>-0.43322198942546908</v>
      </c>
      <c r="R13" s="2">
        <f t="shared" si="16"/>
        <v>0.25036284756022648</v>
      </c>
      <c r="S13" s="2">
        <f t="shared" si="16"/>
        <v>0.74963715243977347</v>
      </c>
      <c r="T13" s="5">
        <f t="shared" si="17"/>
        <v>136</v>
      </c>
      <c r="U13" s="2">
        <f t="shared" si="18"/>
        <v>-117.79369421808336</v>
      </c>
      <c r="V13" s="2">
        <f t="shared" si="19"/>
        <v>67.975330837419804</v>
      </c>
      <c r="W13" s="2">
        <f t="shared" si="20"/>
        <v>68.049329375637114</v>
      </c>
      <c r="X13" s="2">
        <f t="shared" si="21"/>
        <v>-117.75096080935413</v>
      </c>
      <c r="Z13" s="2">
        <f t="shared" si="0"/>
        <v>136.69675162091232</v>
      </c>
      <c r="AA13" s="5">
        <f t="shared" si="22"/>
        <v>-1.3684210526315894</v>
      </c>
      <c r="AB13" s="5">
        <f t="shared" si="23"/>
        <v>-0.69675162091232323</v>
      </c>
      <c r="AC13" s="5">
        <f t="shared" si="24"/>
        <v>-0.67166943171926619</v>
      </c>
      <c r="AD13" s="5">
        <f t="shared" si="25"/>
        <v>1.8725761772853473</v>
      </c>
      <c r="AE13" s="5">
        <f t="shared" si="1"/>
        <v>0.48546282124394979</v>
      </c>
      <c r="AF13" s="5">
        <f t="shared" si="1"/>
        <v>0.451139825506082</v>
      </c>
      <c r="AG13" s="2">
        <f t="shared" si="2"/>
        <v>137.54399015172314</v>
      </c>
      <c r="AH13" s="2">
        <f t="shared" si="3"/>
        <v>135.99635636287749</v>
      </c>
      <c r="AI13" s="5">
        <f t="shared" si="26"/>
        <v>-1.5439901517231363</v>
      </c>
      <c r="AJ13" s="5">
        <f t="shared" si="27"/>
        <v>0.17556909909154683</v>
      </c>
      <c r="AK13" s="5">
        <f t="shared" si="28"/>
        <v>3.6436371225079256E-3</v>
      </c>
      <c r="AL13" s="5">
        <f t="shared" si="29"/>
        <v>-1.3720646897540973</v>
      </c>
      <c r="AM13" s="4">
        <f t="shared" si="30"/>
        <v>3.0824508555817389E-2</v>
      </c>
      <c r="AN13" s="4">
        <f t="shared" si="31"/>
        <v>1.8825615128700075</v>
      </c>
      <c r="AP13" s="4">
        <f t="shared" si="32"/>
        <v>1.1852306693770089</v>
      </c>
      <c r="AQ13" s="4">
        <f t="shared" si="33"/>
        <v>-0.68396230718766582</v>
      </c>
      <c r="AR13" s="4">
        <f t="shared" si="34"/>
        <v>-0.68470687452266976</v>
      </c>
      <c r="AS13" s="4">
        <f t="shared" si="35"/>
        <v>1.1848006892582161</v>
      </c>
    </row>
    <row r="14" spans="1:45" ht="16" x14ac:dyDescent="0.2">
      <c r="A14" s="12">
        <v>1.5</v>
      </c>
      <c r="B14" s="10">
        <v>145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6"/>
        <v>5.3991352175826865E-31</v>
      </c>
      <c r="T14" s="5">
        <f t="shared" si="17"/>
        <v>145</v>
      </c>
      <c r="U14" s="2">
        <f t="shared" si="18"/>
        <v>-145</v>
      </c>
      <c r="V14" s="2">
        <f t="shared" si="19"/>
        <v>5.3272135762909859E-14</v>
      </c>
      <c r="W14" s="2">
        <f t="shared" si="20"/>
        <v>145</v>
      </c>
      <c r="X14" s="2">
        <f t="shared" si="21"/>
        <v>-1.0654427152581972E-13</v>
      </c>
      <c r="Z14" s="2">
        <f t="shared" si="0"/>
        <v>141.86514581355581</v>
      </c>
      <c r="AA14" s="5">
        <f t="shared" si="22"/>
        <v>7.6315789473684106</v>
      </c>
      <c r="AB14" s="5">
        <f t="shared" si="23"/>
        <v>3.134854186444187</v>
      </c>
      <c r="AC14" s="5">
        <f t="shared" si="24"/>
        <v>4.4967247609242236</v>
      </c>
      <c r="AD14" s="5">
        <f t="shared" si="25"/>
        <v>58.240997229916736</v>
      </c>
      <c r="AE14" s="5">
        <f t="shared" si="1"/>
        <v>9.8273107702666458</v>
      </c>
      <c r="AF14" s="5">
        <f t="shared" si="1"/>
        <v>20.220533575509016</v>
      </c>
      <c r="AG14" s="2">
        <f t="shared" si="2"/>
        <v>139.53461646835132</v>
      </c>
      <c r="AH14" s="2">
        <f t="shared" si="3"/>
        <v>139.1741242388928</v>
      </c>
      <c r="AI14" s="5">
        <f t="shared" si="26"/>
        <v>5.4653835316486834</v>
      </c>
      <c r="AJ14" s="5">
        <f t="shared" si="27"/>
        <v>2.1661954157197272</v>
      </c>
      <c r="AK14" s="5">
        <f t="shared" si="28"/>
        <v>5.8258757611071985</v>
      </c>
      <c r="AL14" s="5">
        <f t="shared" si="29"/>
        <v>1.8057031862612121</v>
      </c>
      <c r="AM14" s="4">
        <f t="shared" si="30"/>
        <v>4.6924025790851616</v>
      </c>
      <c r="AN14" s="4">
        <f t="shared" si="31"/>
        <v>3.2605639968738935</v>
      </c>
      <c r="AP14" s="4">
        <f t="shared" si="32"/>
        <v>-7.6315789473684106</v>
      </c>
      <c r="AQ14" s="4">
        <f t="shared" si="33"/>
        <v>2.8037966191005153E-15</v>
      </c>
      <c r="AR14" s="4">
        <f t="shared" si="34"/>
        <v>7.6315789473684106</v>
      </c>
      <c r="AS14" s="4">
        <f t="shared" si="35"/>
        <v>-5.6075932382010306E-15</v>
      </c>
    </row>
    <row r="15" spans="1:45" ht="16" x14ac:dyDescent="0.2">
      <c r="A15" s="12">
        <v>1.5832999999999999</v>
      </c>
      <c r="B15" s="10">
        <v>138</v>
      </c>
      <c r="C15" s="5"/>
      <c r="E15" s="2">
        <v>1</v>
      </c>
      <c r="F15" s="2">
        <f t="shared" si="4"/>
        <v>-0.86613010454473094</v>
      </c>
      <c r="G15" s="2">
        <f t="shared" si="5"/>
        <v>-0.49981860909867437</v>
      </c>
      <c r="H15" s="2">
        <f t="shared" si="6"/>
        <v>0.50036271599733306</v>
      </c>
      <c r="I15" s="2">
        <f t="shared" si="7"/>
        <v>0.86581588830407374</v>
      </c>
      <c r="J15" s="2">
        <f t="shared" si="8"/>
        <v>0.75018135799866659</v>
      </c>
      <c r="K15" s="2">
        <f t="shared" si="9"/>
        <v>0.43290794415203682</v>
      </c>
      <c r="L15" s="2">
        <f t="shared" si="10"/>
        <v>0.24981864200133347</v>
      </c>
      <c r="M15" s="2">
        <f t="shared" si="11"/>
        <v>-0.43337921151705561</v>
      </c>
      <c r="N15" s="2">
        <f t="shared" si="12"/>
        <v>-0.74990920585329646</v>
      </c>
      <c r="O15" s="2">
        <f t="shared" si="13"/>
        <v>-0.43275089302767533</v>
      </c>
      <c r="P15" s="2">
        <f t="shared" si="14"/>
        <v>-0.25009059675462203</v>
      </c>
      <c r="Q15" s="2">
        <f t="shared" si="15"/>
        <v>0.43322198942546991</v>
      </c>
      <c r="R15" s="2">
        <f t="shared" si="16"/>
        <v>0.25036284756022781</v>
      </c>
      <c r="S15" s="2">
        <f t="shared" si="16"/>
        <v>0.74963715243977225</v>
      </c>
      <c r="T15" s="5">
        <f t="shared" si="17"/>
        <v>138</v>
      </c>
      <c r="U15" s="2">
        <f t="shared" si="18"/>
        <v>-119.52595442717286</v>
      </c>
      <c r="V15" s="2">
        <f t="shared" si="19"/>
        <v>-68.974968055617069</v>
      </c>
      <c r="W15" s="2">
        <f t="shared" si="20"/>
        <v>69.050054807631966</v>
      </c>
      <c r="X15" s="2">
        <f t="shared" si="21"/>
        <v>119.48259258596218</v>
      </c>
      <c r="Z15" s="2">
        <f t="shared" si="0"/>
        <v>143.98420774781033</v>
      </c>
      <c r="AA15" s="5">
        <f t="shared" si="22"/>
        <v>0.63157894736841058</v>
      </c>
      <c r="AB15" s="5">
        <f t="shared" si="23"/>
        <v>-5.9842077478103306</v>
      </c>
      <c r="AC15" s="5">
        <f t="shared" si="24"/>
        <v>6.6157866951787412</v>
      </c>
      <c r="AD15" s="5">
        <f t="shared" si="25"/>
        <v>0.39889196675898952</v>
      </c>
      <c r="AE15" s="5">
        <f t="shared" si="1"/>
        <v>35.810742368953193</v>
      </c>
      <c r="AF15" s="5">
        <f t="shared" si="1"/>
        <v>43.768633596104053</v>
      </c>
      <c r="AG15" s="2">
        <f t="shared" si="2"/>
        <v>140.80474923124351</v>
      </c>
      <c r="AH15" s="2">
        <f t="shared" si="3"/>
        <v>140.02305341025513</v>
      </c>
      <c r="AI15" s="5">
        <f t="shared" si="26"/>
        <v>-2.8047492312435054</v>
      </c>
      <c r="AJ15" s="5">
        <f t="shared" si="27"/>
        <v>3.436328178611916</v>
      </c>
      <c r="AK15" s="5">
        <f t="shared" si="28"/>
        <v>-2.0230534102551303</v>
      </c>
      <c r="AL15" s="5">
        <f t="shared" si="29"/>
        <v>2.6546323576235409</v>
      </c>
      <c r="AM15" s="4">
        <f t="shared" si="30"/>
        <v>11.808351351122289</v>
      </c>
      <c r="AN15" s="4">
        <f t="shared" si="31"/>
        <v>7.0470729541419193</v>
      </c>
      <c r="AP15" s="4">
        <f t="shared" si="32"/>
        <v>-0.54702953971245261</v>
      </c>
      <c r="AQ15" s="4">
        <f t="shared" si="33"/>
        <v>-0.31567491100968387</v>
      </c>
      <c r="AR15" s="4">
        <f t="shared" si="34"/>
        <v>0.31601855747199459</v>
      </c>
      <c r="AS15" s="4">
        <f t="shared" si="35"/>
        <v>0.54683108734993224</v>
      </c>
    </row>
    <row r="16" spans="1:45" ht="16" x14ac:dyDescent="0.2">
      <c r="A16" s="12">
        <v>1.6667000000000001</v>
      </c>
      <c r="B16" s="10">
        <v>140</v>
      </c>
      <c r="C16" s="5"/>
      <c r="E16" s="2">
        <v>1</v>
      </c>
      <c r="F16" s="2">
        <f t="shared" si="4"/>
        <v>-0.49981860909867509</v>
      </c>
      <c r="G16" s="2">
        <f t="shared" si="5"/>
        <v>-0.86613010454473049</v>
      </c>
      <c r="H16" s="2">
        <f t="shared" si="6"/>
        <v>-0.50036271599733162</v>
      </c>
      <c r="I16" s="2">
        <f t="shared" si="7"/>
        <v>0.86581588830407452</v>
      </c>
      <c r="J16" s="2">
        <f t="shared" si="8"/>
        <v>0.24981864200133419</v>
      </c>
      <c r="K16" s="2">
        <f t="shared" si="9"/>
        <v>0.43290794415203726</v>
      </c>
      <c r="L16" s="2">
        <f t="shared" si="10"/>
        <v>0.75018135799866581</v>
      </c>
      <c r="M16" s="2">
        <f t="shared" si="11"/>
        <v>0.2500905967546217</v>
      </c>
      <c r="N16" s="2">
        <f t="shared" si="12"/>
        <v>-0.43275089302767639</v>
      </c>
      <c r="O16" s="2">
        <f t="shared" si="13"/>
        <v>-0.74990920585329679</v>
      </c>
      <c r="P16" s="2">
        <f t="shared" si="14"/>
        <v>0.43337921151705411</v>
      </c>
      <c r="Q16" s="2">
        <f t="shared" si="15"/>
        <v>-0.43322198942546902</v>
      </c>
      <c r="R16" s="2">
        <f t="shared" si="16"/>
        <v>0.25036284756022636</v>
      </c>
      <c r="S16" s="2">
        <f t="shared" si="16"/>
        <v>0.74963715243977369</v>
      </c>
      <c r="T16" s="5">
        <f t="shared" si="17"/>
        <v>140</v>
      </c>
      <c r="U16" s="2">
        <f t="shared" si="18"/>
        <v>-69.974605273814518</v>
      </c>
      <c r="V16" s="2">
        <f t="shared" si="19"/>
        <v>-121.25821463626227</v>
      </c>
      <c r="W16" s="2">
        <f t="shared" si="20"/>
        <v>-70.05078023962642</v>
      </c>
      <c r="X16" s="2">
        <f t="shared" si="21"/>
        <v>121.21422436257043</v>
      </c>
      <c r="Z16" s="2">
        <f t="shared" si="0"/>
        <v>141.86112264273663</v>
      </c>
      <c r="AA16" s="5">
        <f t="shared" si="22"/>
        <v>2.6315789473684106</v>
      </c>
      <c r="AB16" s="5">
        <f t="shared" si="23"/>
        <v>-1.8611226427366319</v>
      </c>
      <c r="AC16" s="5">
        <f t="shared" si="24"/>
        <v>4.4927015901050424</v>
      </c>
      <c r="AD16" s="5">
        <f t="shared" si="25"/>
        <v>6.9252077562326315</v>
      </c>
      <c r="AE16" s="5">
        <f t="shared" si="1"/>
        <v>3.4637774913069848</v>
      </c>
      <c r="AF16" s="5">
        <f t="shared" si="1"/>
        <v>20.184367577732377</v>
      </c>
      <c r="AG16" s="2">
        <f t="shared" si="2"/>
        <v>141.01388411192582</v>
      </c>
      <c r="AH16" s="2">
        <f t="shared" si="3"/>
        <v>137.69083342449912</v>
      </c>
      <c r="AI16" s="5">
        <f t="shared" si="26"/>
        <v>-1.0138841119258188</v>
      </c>
      <c r="AJ16" s="5">
        <f t="shared" si="27"/>
        <v>3.6454630592942294</v>
      </c>
      <c r="AK16" s="5">
        <f t="shared" si="28"/>
        <v>2.3091665755008819</v>
      </c>
      <c r="AL16" s="5">
        <f t="shared" si="29"/>
        <v>0.32241237186752869</v>
      </c>
      <c r="AM16" s="4">
        <f t="shared" si="30"/>
        <v>13.289400916678842</v>
      </c>
      <c r="AN16" s="4">
        <f t="shared" si="31"/>
        <v>0.1039497375332456</v>
      </c>
      <c r="AP16" s="4">
        <f t="shared" si="32"/>
        <v>-1.3153121292070344</v>
      </c>
      <c r="AQ16" s="4">
        <f t="shared" si="33"/>
        <v>-2.2792897488019133</v>
      </c>
      <c r="AR16" s="4">
        <f t="shared" si="34"/>
        <v>-1.3167439894666568</v>
      </c>
      <c r="AS16" s="4">
        <f t="shared" si="35"/>
        <v>2.2784628639580817</v>
      </c>
    </row>
    <row r="17" spans="1:45" ht="16" x14ac:dyDescent="0.2">
      <c r="A17" s="12">
        <v>1.75</v>
      </c>
      <c r="B17" s="10">
        <v>142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6"/>
        <v>7.3488229350431021E-31</v>
      </c>
      <c r="T17" s="5">
        <f t="shared" si="17"/>
        <v>142</v>
      </c>
      <c r="U17" s="2">
        <f t="shared" si="18"/>
        <v>-6.0864945917623457E-14</v>
      </c>
      <c r="V17" s="2">
        <f t="shared" si="19"/>
        <v>-142</v>
      </c>
      <c r="W17" s="2">
        <f t="shared" si="20"/>
        <v>-142</v>
      </c>
      <c r="X17" s="2">
        <f t="shared" si="21"/>
        <v>1.2172989183524691E-13</v>
      </c>
      <c r="Z17" s="2">
        <f t="shared" si="0"/>
        <v>137.77500800136735</v>
      </c>
      <c r="AA17" s="5">
        <f t="shared" si="22"/>
        <v>4.6315789473684106</v>
      </c>
      <c r="AB17" s="5">
        <f t="shared" si="23"/>
        <v>4.2249919986326461</v>
      </c>
      <c r="AC17" s="5">
        <f t="shared" si="24"/>
        <v>0.40658694873576451</v>
      </c>
      <c r="AD17" s="5">
        <f t="shared" si="25"/>
        <v>21.451523545706273</v>
      </c>
      <c r="AE17" s="5">
        <f t="shared" si="1"/>
        <v>17.85055738850988</v>
      </c>
      <c r="AF17" s="5">
        <f t="shared" si="1"/>
        <v>0.1653129468822592</v>
      </c>
      <c r="AG17" s="2">
        <f t="shared" si="2"/>
        <v>140.10553734657185</v>
      </c>
      <c r="AH17" s="2">
        <f t="shared" si="3"/>
        <v>134.51306554848381</v>
      </c>
      <c r="AI17" s="5">
        <f t="shared" si="26"/>
        <v>1.8944626534281497</v>
      </c>
      <c r="AJ17" s="5">
        <f t="shared" si="27"/>
        <v>2.7371162939402609</v>
      </c>
      <c r="AK17" s="5">
        <f t="shared" si="28"/>
        <v>7.4869344515161913</v>
      </c>
      <c r="AL17" s="5">
        <f t="shared" si="29"/>
        <v>-2.8553555041477807</v>
      </c>
      <c r="AM17" s="4">
        <f t="shared" si="30"/>
        <v>7.4918056065532683</v>
      </c>
      <c r="AN17" s="4">
        <f t="shared" si="31"/>
        <v>8.1530550550670267</v>
      </c>
      <c r="AP17" s="4">
        <f t="shared" si="32"/>
        <v>-1.985216916512547E-15</v>
      </c>
      <c r="AQ17" s="4">
        <f t="shared" si="33"/>
        <v>-4.6315789473684106</v>
      </c>
      <c r="AR17" s="4">
        <f t="shared" si="34"/>
        <v>-4.6315789473684106</v>
      </c>
      <c r="AS17" s="4">
        <f t="shared" si="35"/>
        <v>3.970433833025094E-15</v>
      </c>
    </row>
    <row r="18" spans="1:45" ht="16" x14ac:dyDescent="0.2">
      <c r="A18" s="12">
        <v>1.8332999999999999</v>
      </c>
      <c r="B18" s="10">
        <v>124</v>
      </c>
      <c r="C18" s="5"/>
      <c r="E18" s="2">
        <v>1</v>
      </c>
      <c r="F18" s="2">
        <f t="shared" si="4"/>
        <v>0.49981860909867437</v>
      </c>
      <c r="G18" s="2">
        <f t="shared" si="5"/>
        <v>-0.86613010454473094</v>
      </c>
      <c r="H18" s="2">
        <f t="shared" si="6"/>
        <v>-0.50036271599733317</v>
      </c>
      <c r="I18" s="2">
        <f t="shared" si="7"/>
        <v>-0.86581588830407363</v>
      </c>
      <c r="J18" s="2">
        <f t="shared" si="8"/>
        <v>0.24981864200133347</v>
      </c>
      <c r="K18" s="2">
        <f t="shared" si="9"/>
        <v>-0.43290794415203682</v>
      </c>
      <c r="L18" s="2">
        <f t="shared" si="10"/>
        <v>0.75018135799866659</v>
      </c>
      <c r="M18" s="2">
        <f t="shared" si="11"/>
        <v>-0.25009059675462209</v>
      </c>
      <c r="N18" s="2">
        <f t="shared" si="12"/>
        <v>-0.43275089302767528</v>
      </c>
      <c r="O18" s="2">
        <f t="shared" si="13"/>
        <v>0.74990920585329635</v>
      </c>
      <c r="P18" s="2">
        <f t="shared" si="14"/>
        <v>0.43337921151705572</v>
      </c>
      <c r="Q18" s="2">
        <f t="shared" si="15"/>
        <v>0.43322198942546991</v>
      </c>
      <c r="R18" s="2">
        <f t="shared" si="16"/>
        <v>0.25036284756022792</v>
      </c>
      <c r="S18" s="2">
        <f t="shared" si="16"/>
        <v>0.74963715243977214</v>
      </c>
      <c r="T18" s="5">
        <f t="shared" si="17"/>
        <v>124</v>
      </c>
      <c r="U18" s="2">
        <f t="shared" si="18"/>
        <v>61.97750752823562</v>
      </c>
      <c r="V18" s="2">
        <f t="shared" si="19"/>
        <v>-107.40013296354664</v>
      </c>
      <c r="W18" s="2">
        <f t="shared" si="20"/>
        <v>-62.044976783669313</v>
      </c>
      <c r="X18" s="2">
        <f t="shared" si="21"/>
        <v>-107.36117014970513</v>
      </c>
      <c r="Z18" s="2">
        <f t="shared" si="0"/>
        <v>135.14438027435381</v>
      </c>
      <c r="AA18" s="5">
        <f t="shared" si="22"/>
        <v>-13.368421052631589</v>
      </c>
      <c r="AB18" s="5">
        <f t="shared" si="23"/>
        <v>-11.144380274353807</v>
      </c>
      <c r="AC18" s="5">
        <f t="shared" si="24"/>
        <v>-2.2240407782777822</v>
      </c>
      <c r="AD18" s="5">
        <f t="shared" si="25"/>
        <v>178.71468144044348</v>
      </c>
      <c r="AE18" s="5">
        <f t="shared" si="25"/>
        <v>124.19721169940624</v>
      </c>
      <c r="AF18" s="5">
        <f t="shared" si="25"/>
        <v>4.946357383442443</v>
      </c>
      <c r="AG18" s="2">
        <f t="shared" si="2"/>
        <v>138.32383879092063</v>
      </c>
      <c r="AH18" s="2">
        <f t="shared" si="3"/>
        <v>133.66413637712148</v>
      </c>
      <c r="AI18" s="5">
        <f t="shared" si="26"/>
        <v>-14.323838790920632</v>
      </c>
      <c r="AJ18" s="5">
        <f t="shared" si="27"/>
        <v>0.95541773828904297</v>
      </c>
      <c r="AK18" s="5">
        <f t="shared" si="28"/>
        <v>-9.6641363771214799</v>
      </c>
      <c r="AL18" s="5">
        <f t="shared" si="29"/>
        <v>-3.7042846755101095</v>
      </c>
      <c r="AM18" s="4">
        <f t="shared" si="30"/>
        <v>0.91282305463735025</v>
      </c>
      <c r="AN18" s="4">
        <f t="shared" si="31"/>
        <v>13.721724957219038</v>
      </c>
      <c r="AP18" s="4">
        <f t="shared" si="32"/>
        <v>-6.6817856163717577</v>
      </c>
      <c r="AQ18" s="4">
        <f t="shared" si="33"/>
        <v>11.57879192391378</v>
      </c>
      <c r="AR18" s="4">
        <f t="shared" si="34"/>
        <v>6.6890594664906695</v>
      </c>
      <c r="AS18" s="4">
        <f t="shared" si="35"/>
        <v>11.574591348907099</v>
      </c>
    </row>
    <row r="19" spans="1:45" ht="16" x14ac:dyDescent="0.2">
      <c r="A19" s="12">
        <v>1.9167000000000001</v>
      </c>
      <c r="B19" s="10">
        <v>146</v>
      </c>
      <c r="C19" s="5"/>
      <c r="E19" s="2">
        <v>1</v>
      </c>
      <c r="F19" s="2">
        <f t="shared" si="4"/>
        <v>0.86613010454473049</v>
      </c>
      <c r="G19" s="2">
        <f t="shared" si="5"/>
        <v>-0.49981860909867515</v>
      </c>
      <c r="H19" s="2">
        <f t="shared" si="6"/>
        <v>0.50036271599733151</v>
      </c>
      <c r="I19" s="2">
        <f t="shared" si="7"/>
        <v>-0.86581588830407452</v>
      </c>
      <c r="J19" s="2">
        <f t="shared" si="8"/>
        <v>0.75018135799866581</v>
      </c>
      <c r="K19" s="2">
        <f t="shared" si="9"/>
        <v>-0.43290794415203732</v>
      </c>
      <c r="L19" s="2">
        <f t="shared" si="10"/>
        <v>0.24981864200133425</v>
      </c>
      <c r="M19" s="2">
        <f t="shared" si="11"/>
        <v>0.43337921151705405</v>
      </c>
      <c r="N19" s="2">
        <f t="shared" si="12"/>
        <v>-0.74990920585329679</v>
      </c>
      <c r="O19" s="2">
        <f t="shared" si="13"/>
        <v>0.43275089302767639</v>
      </c>
      <c r="P19" s="2">
        <f t="shared" si="14"/>
        <v>-0.25009059675462164</v>
      </c>
      <c r="Q19" s="2">
        <f t="shared" si="15"/>
        <v>-0.43322198942546891</v>
      </c>
      <c r="R19" s="2">
        <f t="shared" si="16"/>
        <v>0.25036284756022625</v>
      </c>
      <c r="S19" s="2">
        <f t="shared" si="16"/>
        <v>0.74963715243977369</v>
      </c>
      <c r="T19" s="5">
        <f t="shared" si="17"/>
        <v>146</v>
      </c>
      <c r="U19" s="2">
        <f t="shared" si="18"/>
        <v>126.45499526353065</v>
      </c>
      <c r="V19" s="2">
        <f t="shared" si="19"/>
        <v>-72.973516928406568</v>
      </c>
      <c r="W19" s="2">
        <f t="shared" si="20"/>
        <v>73.052956535610406</v>
      </c>
      <c r="X19" s="2">
        <f t="shared" si="21"/>
        <v>-126.40911969239488</v>
      </c>
      <c r="Z19" s="2">
        <f t="shared" si="0"/>
        <v>135.29596110484266</v>
      </c>
      <c r="AA19" s="5">
        <f t="shared" si="22"/>
        <v>8.6315789473684106</v>
      </c>
      <c r="AB19" s="5">
        <f t="shared" si="23"/>
        <v>10.704038895157339</v>
      </c>
      <c r="AC19" s="5">
        <f t="shared" si="24"/>
        <v>-2.0724599477889285</v>
      </c>
      <c r="AD19" s="5">
        <f t="shared" ref="AD19:AF20" si="36">AA19^2</f>
        <v>74.504155124653565</v>
      </c>
      <c r="AE19" s="5">
        <f t="shared" si="36"/>
        <v>114.57644866904114</v>
      </c>
      <c r="AF19" s="5">
        <f t="shared" si="36"/>
        <v>4.2950902351892886</v>
      </c>
      <c r="AG19" s="2">
        <f t="shared" si="2"/>
        <v>136.14319963565347</v>
      </c>
      <c r="AH19" s="2">
        <f t="shared" si="3"/>
        <v>135.99635636287749</v>
      </c>
      <c r="AI19" s="5">
        <f t="shared" si="26"/>
        <v>9.8568003643465261</v>
      </c>
      <c r="AJ19" s="5">
        <f t="shared" si="27"/>
        <v>-1.2252214169781155</v>
      </c>
      <c r="AK19" s="5">
        <f t="shared" si="28"/>
        <v>10.003643637122508</v>
      </c>
      <c r="AL19" s="5">
        <f t="shared" si="29"/>
        <v>-1.3720646897540973</v>
      </c>
      <c r="AM19" s="4">
        <f t="shared" si="30"/>
        <v>1.5011675206218611</v>
      </c>
      <c r="AN19" s="4">
        <f t="shared" si="31"/>
        <v>1.8825615128700075</v>
      </c>
      <c r="AP19" s="4">
        <f t="shared" si="32"/>
        <v>7.4760703760702967</v>
      </c>
      <c r="AQ19" s="4">
        <f t="shared" si="33"/>
        <v>-4.3142237837990853</v>
      </c>
      <c r="AR19" s="4">
        <f t="shared" si="34"/>
        <v>4.3189202854506457</v>
      </c>
      <c r="AS19" s="4">
        <f t="shared" si="35"/>
        <v>-7.4733581937825289</v>
      </c>
    </row>
    <row r="20" spans="1:45" ht="16" x14ac:dyDescent="0.2">
      <c r="A20" s="12">
        <v>2</v>
      </c>
      <c r="B20" s="10">
        <v>129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6"/>
        <v>9.5984626090358887E-31</v>
      </c>
      <c r="T20" s="5">
        <f t="shared" si="17"/>
        <v>129</v>
      </c>
      <c r="U20" s="2">
        <f t="shared" si="18"/>
        <v>129</v>
      </c>
      <c r="V20" s="2">
        <f t="shared" si="19"/>
        <v>-6.3191774836003425E-14</v>
      </c>
      <c r="W20" s="2">
        <f t="shared" si="20"/>
        <v>129</v>
      </c>
      <c r="X20" s="2">
        <f t="shared" si="21"/>
        <v>-1.2638354967200685E-13</v>
      </c>
      <c r="Z20" s="2">
        <f t="shared" si="0"/>
        <v>136.48310266422979</v>
      </c>
      <c r="AA20" s="5">
        <f t="shared" si="22"/>
        <v>-8.3684210526315894</v>
      </c>
      <c r="AB20" s="5">
        <f t="shared" si="23"/>
        <v>-7.48310266422979</v>
      </c>
      <c r="AC20" s="5">
        <f t="shared" si="24"/>
        <v>-0.88531838840179944</v>
      </c>
      <c r="AD20" s="5">
        <f t="shared" si="36"/>
        <v>70.030470914127605</v>
      </c>
      <c r="AE20" s="5">
        <f t="shared" si="36"/>
        <v>55.996825483402979</v>
      </c>
      <c r="AF20" s="5">
        <f t="shared" si="36"/>
        <v>0.78378864884235944</v>
      </c>
      <c r="AG20" s="2">
        <f t="shared" si="2"/>
        <v>134.15257331902529</v>
      </c>
      <c r="AH20" s="2">
        <f t="shared" si="3"/>
        <v>139.1741242388928</v>
      </c>
      <c r="AI20" s="5">
        <f t="shared" si="26"/>
        <v>-5.1525733190252936</v>
      </c>
      <c r="AJ20" s="5">
        <f t="shared" si="27"/>
        <v>-3.2158477336062958</v>
      </c>
      <c r="AK20" s="5">
        <f t="shared" si="28"/>
        <v>-10.174124238892801</v>
      </c>
      <c r="AL20" s="5">
        <f t="shared" si="29"/>
        <v>1.8057031862612121</v>
      </c>
      <c r="AM20" s="4">
        <f t="shared" si="30"/>
        <v>10.341676645740749</v>
      </c>
      <c r="AN20" s="4">
        <f t="shared" si="31"/>
        <v>3.2605639968738935</v>
      </c>
      <c r="AP20" s="4">
        <f t="shared" si="32"/>
        <v>-8.3684210526315894</v>
      </c>
      <c r="AQ20" s="4">
        <f t="shared" si="33"/>
        <v>4.0993440224090401E-15</v>
      </c>
      <c r="AR20" s="4">
        <f t="shared" si="34"/>
        <v>-8.3684210526315894</v>
      </c>
      <c r="AS20" s="4">
        <f t="shared" si="35"/>
        <v>8.1986880448180803E-15</v>
      </c>
    </row>
    <row r="21" spans="1:45" x14ac:dyDescent="0.2">
      <c r="C21" s="5"/>
      <c r="T21" s="5"/>
      <c r="AA21" s="5"/>
      <c r="AB21" s="5"/>
      <c r="AC21" s="5"/>
      <c r="AD21" s="5"/>
      <c r="AE21" s="5"/>
      <c r="AF21" s="5"/>
      <c r="AG21" s="2"/>
      <c r="AH21" s="2"/>
      <c r="AI21" s="5"/>
      <c r="AJ21" s="5"/>
      <c r="AK21" s="5"/>
      <c r="AL21" s="5"/>
      <c r="AM21" s="4"/>
      <c r="AN21" s="4"/>
    </row>
    <row r="22" spans="1:45" x14ac:dyDescent="0.2">
      <c r="C22" s="5"/>
      <c r="T22" s="5"/>
      <c r="AA22" s="5"/>
      <c r="AB22" s="5"/>
      <c r="AC22" s="5"/>
      <c r="AD22" s="5"/>
      <c r="AE22" s="5"/>
      <c r="AF22" s="5"/>
      <c r="AG22" s="2"/>
      <c r="AH22" s="2"/>
      <c r="AI22" s="5"/>
      <c r="AJ22" s="5"/>
      <c r="AK22" s="5"/>
      <c r="AL22" s="5"/>
      <c r="AM22" s="4"/>
      <c r="AN22" s="4"/>
    </row>
    <row r="23" spans="1:45" x14ac:dyDescent="0.2">
      <c r="C23" s="5"/>
      <c r="T23" s="5"/>
      <c r="AA23" s="5"/>
      <c r="AB23" s="5"/>
      <c r="AC23" s="5"/>
      <c r="AD23" s="5"/>
      <c r="AE23" s="5"/>
      <c r="AF23" s="5"/>
      <c r="AG23" s="2"/>
      <c r="AH23" s="2"/>
      <c r="AI23" s="5"/>
      <c r="AJ23" s="5"/>
      <c r="AK23" s="5"/>
      <c r="AL23" s="5"/>
      <c r="AM23" s="4"/>
      <c r="AN23" s="4"/>
    </row>
    <row r="24" spans="1:45" x14ac:dyDescent="0.2">
      <c r="C24" s="5"/>
      <c r="T24" s="5"/>
      <c r="AA24" s="5"/>
      <c r="AB24" s="5"/>
      <c r="AC24" s="5"/>
      <c r="AD24" s="5"/>
      <c r="AE24" s="5"/>
      <c r="AF24" s="5"/>
      <c r="AG24" s="2"/>
      <c r="AH24" s="2"/>
      <c r="AI24" s="5"/>
      <c r="AJ24" s="5"/>
      <c r="AK24" s="5"/>
      <c r="AL24" s="5"/>
      <c r="AM24" s="4"/>
      <c r="AN24" s="4"/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37">SUM(E2:E238)</f>
        <v>19</v>
      </c>
      <c r="F241" s="2">
        <f t="shared" si="37"/>
        <v>-9.9741493625564059E-2</v>
      </c>
      <c r="G241" s="2">
        <f t="shared" si="37"/>
        <v>-2.9730574757316455</v>
      </c>
      <c r="H241" s="2">
        <f t="shared" si="37"/>
        <v>1.3654531723067427</v>
      </c>
      <c r="I241" s="2">
        <f t="shared" si="37"/>
        <v>-1.3661786043014044</v>
      </c>
      <c r="J241" s="2">
        <f t="shared" si="37"/>
        <v>10.182726586153372</v>
      </c>
      <c r="K241" s="2">
        <f t="shared" si="37"/>
        <v>-0.68308930215070229</v>
      </c>
      <c r="L241" s="2">
        <f t="shared" si="37"/>
        <v>8.8172734138466282</v>
      </c>
      <c r="M241" s="2">
        <f t="shared" si="37"/>
        <v>-0.40288776424043804</v>
      </c>
      <c r="N241" s="2">
        <f t="shared" si="37"/>
        <v>-1.1321248557434789</v>
      </c>
      <c r="O241" s="2">
        <f t="shared" si="37"/>
        <v>0.3031462706148737</v>
      </c>
      <c r="P241" s="2">
        <f t="shared" si="37"/>
        <v>1.8409326199881668</v>
      </c>
      <c r="Q241" s="2">
        <f t="shared" si="37"/>
        <v>-0.86644397885093782</v>
      </c>
      <c r="R241" s="2">
        <f t="shared" si="37"/>
        <v>10.503628475602262</v>
      </c>
      <c r="S241" s="2">
        <f t="shared" si="37"/>
        <v>8.4963715243977358</v>
      </c>
      <c r="T241" s="5">
        <f t="shared" si="37"/>
        <v>2610</v>
      </c>
      <c r="U241" s="2">
        <f t="shared" si="37"/>
        <v>-42.394282567610333</v>
      </c>
      <c r="V241" s="2">
        <f t="shared" si="37"/>
        <v>-428.77182630392252</v>
      </c>
      <c r="W241" s="2">
        <f t="shared" si="37"/>
        <v>204.39688947953891</v>
      </c>
      <c r="X241" s="2">
        <f t="shared" si="37"/>
        <v>-167.15706927337314</v>
      </c>
      <c r="Z241" s="2">
        <f t="shared" si="37"/>
        <v>2609.9999999999995</v>
      </c>
      <c r="AA241" s="2">
        <f t="shared" si="37"/>
        <v>-1.9895196601282805E-13</v>
      </c>
      <c r="AB241" s="2">
        <f t="shared" si="37"/>
        <v>1.4210854715202004E-13</v>
      </c>
      <c r="AC241" s="2">
        <f t="shared" si="37"/>
        <v>-3.4106051316484809E-13</v>
      </c>
      <c r="AD241" s="2">
        <f t="shared" si="37"/>
        <v>806.42105263157896</v>
      </c>
      <c r="AE241" s="2">
        <f t="shared" si="37"/>
        <v>575.85466386927055</v>
      </c>
      <c r="AF241" s="5">
        <f>SUM(AF2:AF238)</f>
        <v>230.56638876230849</v>
      </c>
      <c r="AG241" s="5"/>
      <c r="AH241" s="5"/>
      <c r="AM241" s="4">
        <f>SUM(AM2:AM238)</f>
        <v>150.3373090817193</v>
      </c>
      <c r="AN241" s="4">
        <f>SUM(AN2:AN238)</f>
        <v>98.828813728371358</v>
      </c>
      <c r="AP241" s="5">
        <f t="shared" ref="AP241:AS241" si="38">SUM(AP2:AP238)</f>
        <v>-28.692951074835428</v>
      </c>
      <c r="AQ241" s="5">
        <f t="shared" si="38"/>
        <v>-20.367615163943839</v>
      </c>
      <c r="AR241" s="5">
        <f t="shared" si="38"/>
        <v>16.826743178454699</v>
      </c>
      <c r="AS241" s="5">
        <f t="shared" si="38"/>
        <v>20.512728475398752</v>
      </c>
    </row>
    <row r="242" spans="1:45" x14ac:dyDescent="0.2">
      <c r="AF242" s="5">
        <f>AE241+AF241</f>
        <v>806.42105263157907</v>
      </c>
      <c r="AN242" s="2">
        <f>AM241+AN241</f>
        <v>249.16612281009066</v>
      </c>
    </row>
    <row r="243" spans="1:45" x14ac:dyDescent="0.2">
      <c r="H243" s="2" t="s">
        <v>41</v>
      </c>
      <c r="Y243" s="2" t="s">
        <v>42</v>
      </c>
      <c r="Z243" s="2">
        <f>100*(AD241-AE241)/AD241</f>
        <v>28.591315666909409</v>
      </c>
      <c r="AL243" s="2" t="s">
        <v>42</v>
      </c>
      <c r="AM243" s="2">
        <f>100*AM241/AD241</f>
        <v>18.642532780006963</v>
      </c>
      <c r="AN243" s="2">
        <f>100*AN241/AD241</f>
        <v>12.255237311310896</v>
      </c>
    </row>
    <row r="244" spans="1:45" x14ac:dyDescent="0.2">
      <c r="F244" s="2">
        <f>$T$241</f>
        <v>2610</v>
      </c>
      <c r="H244" s="2">
        <f>E241</f>
        <v>19</v>
      </c>
      <c r="I244" s="2">
        <f>F241</f>
        <v>-9.9741493625564059E-2</v>
      </c>
      <c r="J244" s="2">
        <f>G241</f>
        <v>-2.9730574757316455</v>
      </c>
      <c r="K244" s="2">
        <f>H241</f>
        <v>1.3654531723067427</v>
      </c>
      <c r="L244" s="2">
        <f>I241</f>
        <v>-1.3661786043014044</v>
      </c>
      <c r="Y244" s="2" t="s">
        <v>43</v>
      </c>
      <c r="Z244" s="2">
        <f>((1-AE241/AD241)/(AE241/AD241))*((E241-5)/4)</f>
        <v>1.4013646346906712</v>
      </c>
      <c r="AL244" s="2" t="s">
        <v>43</v>
      </c>
      <c r="AM244" s="2">
        <f>(AM241/AE241)*((E241-5)/2)</f>
        <v>1.8274770173797537</v>
      </c>
      <c r="AN244" s="2">
        <f>(AN241/AE241)*((E241-5)/2)</f>
        <v>1.2013477349480164</v>
      </c>
    </row>
    <row r="245" spans="1:45" x14ac:dyDescent="0.2">
      <c r="F245" s="2">
        <f>$U$241</f>
        <v>-42.394282567610333</v>
      </c>
      <c r="H245" s="2">
        <f>F241</f>
        <v>-9.9741493625564059E-2</v>
      </c>
      <c r="I245" s="2">
        <f>J241</f>
        <v>10.182726586153372</v>
      </c>
      <c r="J245" s="2">
        <f>K241</f>
        <v>-0.68308930215070229</v>
      </c>
      <c r="K245" s="2">
        <f>M241</f>
        <v>-0.40288776424043804</v>
      </c>
      <c r="L245" s="2">
        <f>N241</f>
        <v>-1.1321248557434789</v>
      </c>
      <c r="Y245" s="2" t="s">
        <v>44</v>
      </c>
      <c r="Z245" s="2">
        <f>FDIST(Z244,4,E241-5)</f>
        <v>0.28417113058845178</v>
      </c>
      <c r="AL245" s="2" t="s">
        <v>44</v>
      </c>
      <c r="AM245" s="2">
        <f>FDIST(AM244,2,E241-5)</f>
        <v>0.19716513085818166</v>
      </c>
      <c r="AN245" s="2">
        <f>FDIST(AN244,2,E241-5)</f>
        <v>0.32998157896076169</v>
      </c>
    </row>
    <row r="246" spans="1:45" x14ac:dyDescent="0.2">
      <c r="F246" s="2">
        <f>$V$241</f>
        <v>-428.77182630392252</v>
      </c>
      <c r="H246" s="2">
        <f>G241</f>
        <v>-2.9730574757316455</v>
      </c>
      <c r="I246" s="2">
        <f>K241</f>
        <v>-0.68308930215070229</v>
      </c>
      <c r="J246" s="2">
        <f>L241</f>
        <v>8.8172734138466282</v>
      </c>
      <c r="K246" s="2">
        <f>P241</f>
        <v>1.8409326199881668</v>
      </c>
      <c r="L246" s="2">
        <f>O241</f>
        <v>0.3031462706148737</v>
      </c>
    </row>
    <row r="247" spans="1:45" x14ac:dyDescent="0.2">
      <c r="F247" s="2">
        <f>$W$241</f>
        <v>204.39688947953891</v>
      </c>
      <c r="H247" s="2">
        <f>H241</f>
        <v>1.3654531723067427</v>
      </c>
      <c r="I247" s="2">
        <f>M241</f>
        <v>-0.40288776424043804</v>
      </c>
      <c r="J247" s="2">
        <f>P241</f>
        <v>1.8409326199881668</v>
      </c>
      <c r="K247" s="2">
        <f>R241</f>
        <v>10.503628475602262</v>
      </c>
      <c r="L247" s="2">
        <f>Q241</f>
        <v>-0.86644397885093782</v>
      </c>
      <c r="AI247" s="6" t="s">
        <v>45</v>
      </c>
      <c r="AL247" s="2" t="s">
        <v>42</v>
      </c>
      <c r="AM247" s="2">
        <f>100*(P252*AP241+P253*AQ241)/AD241</f>
        <v>17.813441065510517</v>
      </c>
      <c r="AN247" s="2">
        <f>100*(P254*AR241+P255*AS241)/AD241</f>
        <v>10.77787460139891</v>
      </c>
      <c r="AO247" s="2"/>
      <c r="AP247" s="4">
        <f>AM247+AN247</f>
        <v>28.591315666909427</v>
      </c>
    </row>
    <row r="248" spans="1:45" x14ac:dyDescent="0.2">
      <c r="F248" s="2">
        <f>$X$241</f>
        <v>-167.15706927337314</v>
      </c>
      <c r="H248" s="2">
        <f>I241</f>
        <v>-1.3661786043014044</v>
      </c>
      <c r="I248" s="2">
        <f>N241</f>
        <v>-1.1321248557434789</v>
      </c>
      <c r="J248" s="2">
        <f>O241</f>
        <v>0.3031462706148737</v>
      </c>
      <c r="K248" s="2">
        <f>Q241</f>
        <v>-0.86644397885093782</v>
      </c>
      <c r="L248" s="2">
        <f>S241</f>
        <v>8.4963715243977358</v>
      </c>
      <c r="AL248" s="2" t="s">
        <v>43</v>
      </c>
      <c r="AM248" s="2">
        <f>(J253*P252^2-2*I253*P252*P253+I252*P253^2)/((I252*J253-I253^2)*2*AE241/(E241-5))</f>
        <v>1.7822512993783541</v>
      </c>
      <c r="AN248" s="2">
        <f>(L255*P254^2-2*L254*P254*P255+K254*P255^2)/((K254*L255-L254^2)*2*AE241/(E241-5))</f>
        <v>1.089528955546669</v>
      </c>
    </row>
    <row r="249" spans="1:45" x14ac:dyDescent="0.2">
      <c r="AL249" s="2" t="s">
        <v>44</v>
      </c>
      <c r="AM249" s="2">
        <f>FDIST(AM248,2,E241-5)</f>
        <v>0.20438323068531331</v>
      </c>
      <c r="AN249" s="2">
        <f>FDIST(AN248,2,E241-5)</f>
        <v>0.36326507261928176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137.36842105263159</v>
      </c>
      <c r="H251" s="2">
        <f t="array" ref="H251:L255">MINVERSE(H244:L248)</f>
        <v>5.7305419024810823E-2</v>
      </c>
      <c r="I251" s="2">
        <v>2.4414878517058564E-3</v>
      </c>
      <c r="J251" s="2">
        <v>2.1434194788157244E-2</v>
      </c>
      <c r="K251" s="2">
        <v>-1.0476931101901024E-2</v>
      </c>
      <c r="L251" s="2">
        <v>7.7065999517995018E-3</v>
      </c>
      <c r="N251" s="2">
        <f>$F$244</f>
        <v>2610</v>
      </c>
      <c r="P251" s="2">
        <f t="array" ref="P251:P255">MMULT(H251:L255,N251:N255)</f>
        <v>136.84359489368831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2.4414878517058564E-3</v>
      </c>
      <c r="I252" s="2">
        <v>0.10040067088542541</v>
      </c>
      <c r="J252" s="2">
        <v>7.4204743917903101E-3</v>
      </c>
      <c r="K252" s="2">
        <v>3.3756278324802587E-3</v>
      </c>
      <c r="L252" s="2">
        <v>1.3850254363605452E-2</v>
      </c>
      <c r="N252" s="2">
        <f>$F$245</f>
        <v>-42.394282567610333</v>
      </c>
      <c r="P252" s="2">
        <v>-2.6910215746630204</v>
      </c>
      <c r="R252" s="2" t="s">
        <v>55</v>
      </c>
      <c r="T252" s="2" t="s">
        <v>56</v>
      </c>
      <c r="U252" s="2">
        <f>(P252^2+P253^2)^0.5</f>
        <v>4.2286955058535263</v>
      </c>
      <c r="W252" s="2" t="s">
        <v>57</v>
      </c>
    </row>
    <row r="253" spans="1:45" x14ac:dyDescent="0.2">
      <c r="A253" s="1" t="s">
        <v>51</v>
      </c>
      <c r="B253" s="2">
        <f>P251</f>
        <v>136.84359489368831</v>
      </c>
      <c r="H253" s="2">
        <v>2.1434194788157251E-2</v>
      </c>
      <c r="I253" s="2">
        <v>7.4204743917903118E-3</v>
      </c>
      <c r="J253" s="2">
        <v>0.12650242683602397</v>
      </c>
      <c r="K253" s="2">
        <v>-2.4889226706922164E-2</v>
      </c>
      <c r="L253" s="2">
        <v>-2.6164130950892162E-3</v>
      </c>
      <c r="N253" s="2">
        <f>$F$246</f>
        <v>-428.77182630392252</v>
      </c>
      <c r="P253" s="2">
        <v>-3.2619424528835532</v>
      </c>
      <c r="R253" s="2" t="s">
        <v>58</v>
      </c>
      <c r="T253" s="2" t="s">
        <v>59</v>
      </c>
      <c r="Y253" s="2">
        <f>ABS(P253/P252)</f>
        <v>1.2121576740952089</v>
      </c>
      <c r="Z253" s="2">
        <f>ATAN(Y253)</f>
        <v>0.88101104828627352</v>
      </c>
      <c r="AA253" s="2">
        <f>IF(P252*P253&gt;0,-1,1)</f>
        <v>-1</v>
      </c>
      <c r="AB253" s="2">
        <f>IF(P252&lt;0,-PI(),0)</f>
        <v>-3.1415926535897931</v>
      </c>
      <c r="AD253" s="2">
        <f>$AB$253+$AA$253*$Z$253</f>
        <v>-4.0226037018760668</v>
      </c>
      <c r="AE253" s="2">
        <f>AD253*180/PI()</f>
        <v>-230.47821477119984</v>
      </c>
      <c r="AF253" s="2">
        <f>IF(AE253&lt;0,AE253,AE253-360)</f>
        <v>-230.47821477119984</v>
      </c>
    </row>
    <row r="254" spans="1:45" x14ac:dyDescent="0.2">
      <c r="A254" s="1" t="s">
        <v>56</v>
      </c>
      <c r="B254" s="2">
        <f>U252</f>
        <v>4.2286955058535263</v>
      </c>
      <c r="H254" s="2">
        <v>-1.0476931101901022E-2</v>
      </c>
      <c r="I254" s="2">
        <v>3.3756278324802583E-3</v>
      </c>
      <c r="J254" s="2">
        <v>-2.4889226706922164E-2</v>
      </c>
      <c r="K254" s="2">
        <v>0.10188738632784046</v>
      </c>
      <c r="L254" s="2">
        <v>1.0043471083744822E-2</v>
      </c>
      <c r="N254" s="2">
        <f>$F$247</f>
        <v>204.39688947953891</v>
      </c>
      <c r="P254" s="2">
        <v>2.3305293452044866</v>
      </c>
      <c r="R254" s="2" t="s">
        <v>64</v>
      </c>
      <c r="T254" s="2" t="s">
        <v>68</v>
      </c>
      <c r="U254" s="2">
        <f>(P254^2+P255^2)^0.5</f>
        <v>3.2922251044547397</v>
      </c>
    </row>
    <row r="255" spans="1:45" x14ac:dyDescent="0.2">
      <c r="A255" s="1" t="s">
        <v>59</v>
      </c>
      <c r="B255" s="2">
        <f>Y258</f>
        <v>-230.47821477119984</v>
      </c>
      <c r="H255" s="2">
        <v>7.7065999517995027E-3</v>
      </c>
      <c r="I255" s="2">
        <v>1.3850254363605452E-2</v>
      </c>
      <c r="J255" s="2">
        <v>-2.6164130950892166E-3</v>
      </c>
      <c r="K255" s="2">
        <v>1.0043471083744822E-2</v>
      </c>
      <c r="L255" s="2">
        <v>0.12189957408698888</v>
      </c>
      <c r="N255" s="2">
        <f>$F$248</f>
        <v>-167.15706927337314</v>
      </c>
      <c r="P255" s="2">
        <v>2.3253771972612896</v>
      </c>
      <c r="R255" s="2" t="s">
        <v>65</v>
      </c>
      <c r="T255" s="2" t="s">
        <v>69</v>
      </c>
      <c r="Y255" s="2">
        <f>ABS(P255/P254)</f>
        <v>0.99778927995315803</v>
      </c>
      <c r="Z255" s="2">
        <f>ATAN(Y255)</f>
        <v>0.78429158065287941</v>
      </c>
      <c r="AA255" s="2">
        <f>IF(P254*P255&gt;0,-1,1)</f>
        <v>-1</v>
      </c>
      <c r="AB255" s="2">
        <f>IF(P254&lt;0,-PI(),0)</f>
        <v>0</v>
      </c>
      <c r="AD255" s="2">
        <f>$AB$255+$AA$255*$Z$255</f>
        <v>-0.78429158065287941</v>
      </c>
      <c r="AE255" s="2">
        <f>AD255*180/PI()</f>
        <v>-44.9365974790542</v>
      </c>
      <c r="AF255" s="2">
        <f>IF(AE255&lt;0,AE255,AE255-360)</f>
        <v>-44.9365974790542</v>
      </c>
    </row>
    <row r="256" spans="1:45" x14ac:dyDescent="0.2">
      <c r="A256" s="1" t="s">
        <v>68</v>
      </c>
      <c r="B256" s="2">
        <f>U254</f>
        <v>3.2922251044547397</v>
      </c>
      <c r="W256" s="2" t="s">
        <v>54</v>
      </c>
    </row>
    <row r="257" spans="1:25" x14ac:dyDescent="0.2">
      <c r="A257" s="1" t="s">
        <v>69</v>
      </c>
      <c r="B257" s="2">
        <f>Y260</f>
        <v>-44.9365974790542</v>
      </c>
      <c r="T257" s="2" t="s">
        <v>59</v>
      </c>
      <c r="U257" s="2">
        <f>ATAN(-P253/P252)</f>
        <v>-0.88101104828627352</v>
      </c>
      <c r="W257" s="2">
        <f>$AB$253+$AA$253*$Z$253</f>
        <v>-4.0226037018760668</v>
      </c>
    </row>
    <row r="258" spans="1:25" x14ac:dyDescent="0.2">
      <c r="U258" s="2">
        <f>U257*180/PI()</f>
        <v>-50.478214771199852</v>
      </c>
      <c r="W258" s="2">
        <f>W257*180/PI()</f>
        <v>-230.47821477119984</v>
      </c>
      <c r="Y258" s="2">
        <f>IF(W258&lt;0,W258,W258-360)</f>
        <v>-230.47821477119984</v>
      </c>
    </row>
    <row r="259" spans="1:25" x14ac:dyDescent="0.2">
      <c r="T259" s="2" t="s">
        <v>69</v>
      </c>
      <c r="U259" s="2">
        <f>ATAN(-P255/P254)</f>
        <v>-0.78429158065287941</v>
      </c>
      <c r="W259" s="2">
        <f>$AB$255+$AA$255*$Z$255</f>
        <v>-0.78429158065287941</v>
      </c>
    </row>
    <row r="260" spans="1:25" x14ac:dyDescent="0.2">
      <c r="U260" s="2">
        <f>U259*180/PI()</f>
        <v>-44.9365974790542</v>
      </c>
      <c r="W260" s="2">
        <f>W259*180/PI()</f>
        <v>-44.9365974790542</v>
      </c>
      <c r="Y260" s="2">
        <f>IF(W260&lt;0,W260,W260-360)</f>
        <v>-44.9365974790542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0053-51A1-B042-9C19-1453020E5163}">
  <dimension ref="A1:AS260"/>
  <sheetViews>
    <sheetView tabSelected="1" topLeftCell="A228" workbookViewId="0">
      <selection activeCell="E25" sqref="E25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ht="16" x14ac:dyDescent="0.2">
      <c r="A2" s="12">
        <v>2.0832999999999999</v>
      </c>
      <c r="B2" s="10">
        <v>124</v>
      </c>
      <c r="C2" s="5"/>
      <c r="E2" s="2">
        <v>1</v>
      </c>
      <c r="F2" s="2">
        <f>COS(2*PI()*A2)</f>
        <v>0.86613010454473105</v>
      </c>
      <c r="G2" s="2">
        <f>SIN(2*PI()*A2)</f>
        <v>0.49981860909867426</v>
      </c>
      <c r="H2" s="2">
        <f>COS(4*PI()*A2)</f>
        <v>0.50036271599733328</v>
      </c>
      <c r="I2" s="2">
        <f>SIN(4*PI()*A2)</f>
        <v>0.86581588830407363</v>
      </c>
      <c r="J2" s="2">
        <f>F2^2</f>
        <v>0.7501813579986667</v>
      </c>
      <c r="K2" s="2">
        <f>F2*G2</f>
        <v>0.43290794415203682</v>
      </c>
      <c r="L2" s="2">
        <f>G2^2</f>
        <v>0.24981864200133336</v>
      </c>
      <c r="M2" s="2">
        <f>F2*H2</f>
        <v>0.43337921151705583</v>
      </c>
      <c r="N2" s="2">
        <f>F2*I2</f>
        <v>0.74990920585329646</v>
      </c>
      <c r="O2" s="2">
        <f>G2*I2</f>
        <v>0.43275089302767522</v>
      </c>
      <c r="P2" s="2">
        <f>H2*G2</f>
        <v>0.25009059675462209</v>
      </c>
      <c r="Q2" s="2">
        <f>H2*I2</f>
        <v>0.43322198942547002</v>
      </c>
      <c r="R2" s="2">
        <f>H2^2</f>
        <v>0.25036284756022803</v>
      </c>
      <c r="S2" s="2">
        <f>I2^2</f>
        <v>0.74963715243977214</v>
      </c>
      <c r="T2" s="5">
        <f>B2</f>
        <v>124</v>
      </c>
      <c r="U2" s="2">
        <f>B2*F2</f>
        <v>107.40013296354665</v>
      </c>
      <c r="V2" s="2">
        <f>B2*G2</f>
        <v>61.977507528235606</v>
      </c>
      <c r="W2" s="2">
        <f>B2*H2</f>
        <v>62.044976783669327</v>
      </c>
      <c r="X2" s="2">
        <f>B2*I2</f>
        <v>107.36117014970513</v>
      </c>
      <c r="Z2" s="2">
        <f t="shared" ref="Z2:Z24" si="0">$P$251+$P$252*$F2+$P$253*$G2+$P$254*$H2+$P$255*$I2</f>
        <v>136.74281233997851</v>
      </c>
      <c r="AA2" s="5">
        <f>B2-$B$251</f>
        <v>-16.913043478260875</v>
      </c>
      <c r="AB2" s="5">
        <f>B2-Z2</f>
        <v>-12.742812339978514</v>
      </c>
      <c r="AC2" s="5">
        <f>Z2-$B$251</f>
        <v>-4.1702311382823609</v>
      </c>
      <c r="AD2" s="5">
        <f>AA2^2</f>
        <v>286.05103969754271</v>
      </c>
      <c r="AE2" s="5">
        <f t="shared" ref="AE2:AF17" si="1">AB2^2</f>
        <v>162.37926633190867</v>
      </c>
      <c r="AF2" s="5">
        <f t="shared" si="1"/>
        <v>17.390827746699795</v>
      </c>
      <c r="AG2" s="2">
        <f t="shared" ref="AG2:AG24" si="2">$P$251+$P$252*$F2+$P$253*$G2</f>
        <v>137.56916983863184</v>
      </c>
      <c r="AH2" s="2">
        <f t="shared" ref="AH2:AH24" si="3">$P$251+$P$254*$H2+$P$255*$I2</f>
        <v>140.04052423300604</v>
      </c>
      <c r="AI2" s="5">
        <f>B2-AG2</f>
        <v>-13.569169838631836</v>
      </c>
      <c r="AJ2" s="5">
        <f>AG2-$B$251</f>
        <v>-3.3438736396290381</v>
      </c>
      <c r="AK2" s="5">
        <f>B2-AH2</f>
        <v>-16.040524233006039</v>
      </c>
      <c r="AL2" s="5">
        <f>AH2-$B$251</f>
        <v>-0.8725192452548356</v>
      </c>
      <c r="AM2" s="4">
        <f>AJ2^2</f>
        <v>11.181490917805951</v>
      </c>
      <c r="AN2" s="4">
        <f>AL2^2</f>
        <v>0.76128983334006795</v>
      </c>
      <c r="AP2" s="4">
        <f>AA2*F2</f>
        <v>-14.648896115995672</v>
      </c>
      <c r="AQ2" s="4">
        <f>AA2*G2</f>
        <v>-8.4534538669297543</v>
      </c>
      <c r="AR2" s="4">
        <f>AA2*H2</f>
        <v>-8.4626563705635967</v>
      </c>
      <c r="AS2" s="4">
        <f>AA2*I2</f>
        <v>-14.643581763055858</v>
      </c>
    </row>
    <row r="3" spans="1:45" ht="16" x14ac:dyDescent="0.2">
      <c r="A3" s="12">
        <v>2.1667000000000001</v>
      </c>
      <c r="B3" s="10">
        <v>132</v>
      </c>
      <c r="C3" s="5"/>
      <c r="E3" s="2">
        <v>1</v>
      </c>
      <c r="F3" s="2">
        <f t="shared" ref="F3:F20" si="4">COS(2*PI()*A3)</f>
        <v>0.4998186090986752</v>
      </c>
      <c r="G3" s="2">
        <f t="shared" ref="G3:G20" si="5">SIN(2*PI()*A3)</f>
        <v>0.86613010454473049</v>
      </c>
      <c r="H3" s="2">
        <f t="shared" ref="H3:H20" si="6">COS(4*PI()*A3)</f>
        <v>-0.5003627159973314</v>
      </c>
      <c r="I3" s="2">
        <f t="shared" ref="I3:I20" si="7">SIN(4*PI()*A3)</f>
        <v>0.86581588830407463</v>
      </c>
      <c r="J3" s="2">
        <f t="shared" ref="J3:J20" si="8">F3^2</f>
        <v>0.2498186420013343</v>
      </c>
      <c r="K3" s="2">
        <f t="shared" ref="K3:K20" si="9">F3*G3</f>
        <v>0.43290794415203732</v>
      </c>
      <c r="L3" s="2">
        <f t="shared" ref="L3:L20" si="10">G3^2</f>
        <v>0.75018135799866581</v>
      </c>
      <c r="M3" s="2">
        <f t="shared" ref="M3:M20" si="11">F3*H3</f>
        <v>-0.25009059675462164</v>
      </c>
      <c r="N3" s="2">
        <f t="shared" ref="N3:N20" si="12">F3*I3</f>
        <v>0.4327508930276765</v>
      </c>
      <c r="O3" s="2">
        <f t="shared" ref="O3:O20" si="13">G3*I3</f>
        <v>0.7499092058532969</v>
      </c>
      <c r="P3" s="2">
        <f t="shared" ref="P3:P20" si="14">H3*G3</f>
        <v>-0.43337921151705394</v>
      </c>
      <c r="Q3" s="2">
        <f t="shared" ref="Q3:Q20" si="15">H3*I3</f>
        <v>-0.43322198942546891</v>
      </c>
      <c r="R3" s="2">
        <f t="shared" ref="R3:S20" si="16">H3^2</f>
        <v>0.25036284756022614</v>
      </c>
      <c r="S3" s="2">
        <f t="shared" si="16"/>
        <v>0.7496371524397738</v>
      </c>
      <c r="T3" s="5">
        <f t="shared" ref="T3:T20" si="17">B3</f>
        <v>132</v>
      </c>
      <c r="U3" s="2">
        <f t="shared" ref="U3:U20" si="18">B3*F3</f>
        <v>65.976056401025133</v>
      </c>
      <c r="V3" s="2">
        <f t="shared" ref="V3:V20" si="19">B3*G3</f>
        <v>114.32917379990442</v>
      </c>
      <c r="W3" s="2">
        <f t="shared" ref="W3:W20" si="20">B3*H3</f>
        <v>-66.047878511647738</v>
      </c>
      <c r="X3" s="2">
        <f t="shared" ref="X3:X20" si="21">B3*I3</f>
        <v>114.28769725613785</v>
      </c>
      <c r="Z3" s="2">
        <f t="shared" si="0"/>
        <v>137.78685955816701</v>
      </c>
      <c r="AA3" s="5">
        <f t="shared" ref="AA3:AA20" si="22">B3-$B$251</f>
        <v>-8.9130434782608745</v>
      </c>
      <c r="AB3" s="5">
        <f t="shared" ref="AB3:AB20" si="23">B3-Z3</f>
        <v>-5.7868595581670093</v>
      </c>
      <c r="AC3" s="5">
        <f t="shared" ref="AC3:AC20" si="24">Z3-$B$251</f>
        <v>-3.1261839200938653</v>
      </c>
      <c r="AD3" s="5">
        <f t="shared" ref="AD3:AF18" si="25">AA3^2</f>
        <v>79.442344045368714</v>
      </c>
      <c r="AE3" s="5">
        <f t="shared" si="1"/>
        <v>33.487743545948874</v>
      </c>
      <c r="AF3" s="5">
        <f t="shared" si="1"/>
        <v>9.7730259022534458</v>
      </c>
      <c r="AG3" s="2">
        <f t="shared" si="2"/>
        <v>136.93614725449189</v>
      </c>
      <c r="AH3" s="2">
        <f t="shared" si="3"/>
        <v>141.71759403533449</v>
      </c>
      <c r="AI3" s="5">
        <f t="shared" ref="AI3:AI20" si="26">B3-AG3</f>
        <v>-4.9361472544918854</v>
      </c>
      <c r="AJ3" s="5">
        <f t="shared" ref="AJ3:AJ20" si="27">AG3-$B$251</f>
        <v>-3.9768962237689891</v>
      </c>
      <c r="AK3" s="5">
        <f t="shared" ref="AK3:AK20" si="28">B3-AH3</f>
        <v>-9.7175940353344856</v>
      </c>
      <c r="AL3" s="5">
        <f t="shared" ref="AL3:AL20" si="29">AH3-$B$251</f>
        <v>0.80455055707361112</v>
      </c>
      <c r="AM3" s="4">
        <f t="shared" ref="AM3:AM20" si="30">AJ3^2</f>
        <v>15.815703574628046</v>
      </c>
      <c r="AN3" s="4">
        <f t="shared" ref="AN3:AN20" si="31">AL3^2</f>
        <v>0.64730159888745797</v>
      </c>
      <c r="AP3" s="4">
        <f t="shared" ref="AP3:AP20" si="32">AA3*F3</f>
        <v>-4.4549049941403682</v>
      </c>
      <c r="AQ3" s="4">
        <f t="shared" ref="AQ3:AQ20" si="33">AA3*G3</f>
        <v>-7.7198552796378195</v>
      </c>
      <c r="AR3" s="4">
        <f t="shared" ref="AR3:AR20" si="34">AA3*H3</f>
        <v>4.4597546425849126</v>
      </c>
      <c r="AS3" s="4">
        <f t="shared" ref="AS3:AS20" si="35">AA3*I3</f>
        <v>-7.7170546566232785</v>
      </c>
    </row>
    <row r="4" spans="1:45" ht="16" x14ac:dyDescent="0.2">
      <c r="A4" s="12">
        <v>2.25</v>
      </c>
      <c r="B4" s="10">
        <v>134</v>
      </c>
      <c r="C4" s="5"/>
      <c r="E4" s="2">
        <v>1</v>
      </c>
      <c r="F4" s="2">
        <f t="shared" si="4"/>
        <v>5.5109105961630896E-16</v>
      </c>
      <c r="G4" s="2">
        <f t="shared" si="5"/>
        <v>1</v>
      </c>
      <c r="H4" s="2">
        <f t="shared" si="6"/>
        <v>-1</v>
      </c>
      <c r="I4" s="2">
        <f t="shared" si="7"/>
        <v>1.1021821192326179E-15</v>
      </c>
      <c r="J4" s="2">
        <f t="shared" si="8"/>
        <v>3.037013559890262E-31</v>
      </c>
      <c r="K4" s="2">
        <f t="shared" si="9"/>
        <v>5.5109105961630896E-16</v>
      </c>
      <c r="L4" s="2">
        <f t="shared" si="10"/>
        <v>1</v>
      </c>
      <c r="M4" s="2">
        <f t="shared" si="11"/>
        <v>-5.5109105961630896E-16</v>
      </c>
      <c r="N4" s="2">
        <f t="shared" si="12"/>
        <v>6.0740271197805241E-31</v>
      </c>
      <c r="O4" s="2">
        <f t="shared" si="13"/>
        <v>1.1021821192326179E-15</v>
      </c>
      <c r="P4" s="2">
        <f t="shared" si="14"/>
        <v>-1</v>
      </c>
      <c r="Q4" s="2">
        <f t="shared" si="15"/>
        <v>-1.1021821192326179E-15</v>
      </c>
      <c r="R4" s="2">
        <f t="shared" si="16"/>
        <v>1</v>
      </c>
      <c r="S4" s="2">
        <f t="shared" si="16"/>
        <v>1.2148054239561048E-30</v>
      </c>
      <c r="T4" s="5">
        <f t="shared" si="17"/>
        <v>134</v>
      </c>
      <c r="U4" s="2">
        <f t="shared" si="18"/>
        <v>7.3846201988585395E-14</v>
      </c>
      <c r="V4" s="2">
        <f t="shared" si="19"/>
        <v>134</v>
      </c>
      <c r="W4" s="2">
        <f t="shared" si="20"/>
        <v>-134</v>
      </c>
      <c r="X4" s="2">
        <f t="shared" si="21"/>
        <v>1.4769240397717079E-13</v>
      </c>
      <c r="Z4" s="2">
        <f t="shared" si="0"/>
        <v>139.0327426929982</v>
      </c>
      <c r="AA4" s="5">
        <f t="shared" si="22"/>
        <v>-6.9130434782608745</v>
      </c>
      <c r="AB4" s="5">
        <f t="shared" si="23"/>
        <v>-5.0327426929981982</v>
      </c>
      <c r="AC4" s="5">
        <f t="shared" si="24"/>
        <v>-1.8803007852626763</v>
      </c>
      <c r="AD4" s="5">
        <f t="shared" si="25"/>
        <v>47.790170132325208</v>
      </c>
      <c r="AE4" s="5">
        <f t="shared" si="1"/>
        <v>25.328499013926756</v>
      </c>
      <c r="AF4" s="5">
        <f t="shared" si="1"/>
        <v>3.5355310430594371</v>
      </c>
      <c r="AG4" s="2">
        <f t="shared" si="2"/>
        <v>137.35688860884076</v>
      </c>
      <c r="AH4" s="2">
        <f t="shared" si="3"/>
        <v>142.5427358158168</v>
      </c>
      <c r="AI4" s="5">
        <f t="shared" si="26"/>
        <v>-3.3568886088407623</v>
      </c>
      <c r="AJ4" s="5">
        <f t="shared" si="27"/>
        <v>-3.5561548694201122</v>
      </c>
      <c r="AK4" s="5">
        <f t="shared" si="28"/>
        <v>-8.5427358158167976</v>
      </c>
      <c r="AL4" s="5">
        <f t="shared" si="29"/>
        <v>1.6296923375559231</v>
      </c>
      <c r="AM4" s="4">
        <f t="shared" si="30"/>
        <v>12.646237455300374</v>
      </c>
      <c r="AN4" s="4">
        <f t="shared" si="31"/>
        <v>2.6558971150884889</v>
      </c>
      <c r="AP4" s="4">
        <f t="shared" si="32"/>
        <v>-3.8097164556083993E-15</v>
      </c>
      <c r="AQ4" s="4">
        <f t="shared" si="33"/>
        <v>-6.9130434782608745</v>
      </c>
      <c r="AR4" s="4">
        <f t="shared" si="34"/>
        <v>6.9130434782608745</v>
      </c>
      <c r="AS4" s="4">
        <f t="shared" si="35"/>
        <v>-7.6194329112167985E-15</v>
      </c>
    </row>
    <row r="5" spans="1:45" ht="16" x14ac:dyDescent="0.2">
      <c r="A5" s="12">
        <v>2.3332999999999999</v>
      </c>
      <c r="B5" s="10">
        <v>134</v>
      </c>
      <c r="C5" s="5"/>
      <c r="E5" s="2">
        <v>1</v>
      </c>
      <c r="F5" s="2">
        <f t="shared" si="4"/>
        <v>-0.49981860909867426</v>
      </c>
      <c r="G5" s="2">
        <f t="shared" si="5"/>
        <v>0.86613010454473105</v>
      </c>
      <c r="H5" s="2">
        <f t="shared" si="6"/>
        <v>-0.5003627159973334</v>
      </c>
      <c r="I5" s="2">
        <f t="shared" si="7"/>
        <v>-0.86581588830407352</v>
      </c>
      <c r="J5" s="2">
        <f t="shared" si="8"/>
        <v>0.24981864200133336</v>
      </c>
      <c r="K5" s="2">
        <f t="shared" si="9"/>
        <v>-0.43290794415203682</v>
      </c>
      <c r="L5" s="2">
        <f t="shared" si="10"/>
        <v>0.7501813579986667</v>
      </c>
      <c r="M5" s="2">
        <f t="shared" si="11"/>
        <v>0.25009059675462214</v>
      </c>
      <c r="N5" s="2">
        <f t="shared" si="12"/>
        <v>0.43275089302767517</v>
      </c>
      <c r="O5" s="2">
        <f t="shared" si="13"/>
        <v>-0.74990920585329635</v>
      </c>
      <c r="P5" s="2">
        <f t="shared" si="14"/>
        <v>-0.43337921151705594</v>
      </c>
      <c r="Q5" s="2">
        <f t="shared" si="15"/>
        <v>0.43322198942547008</v>
      </c>
      <c r="R5" s="2">
        <f t="shared" si="16"/>
        <v>0.25036284756022814</v>
      </c>
      <c r="S5" s="2">
        <f t="shared" si="16"/>
        <v>0.74963715243977191</v>
      </c>
      <c r="T5" s="5">
        <f t="shared" si="17"/>
        <v>134</v>
      </c>
      <c r="U5" s="2">
        <f t="shared" si="18"/>
        <v>-66.975693619222355</v>
      </c>
      <c r="V5" s="2">
        <f t="shared" si="19"/>
        <v>116.06143400899396</v>
      </c>
      <c r="W5" s="2">
        <f t="shared" si="20"/>
        <v>-67.048603943642675</v>
      </c>
      <c r="X5" s="2">
        <f t="shared" si="21"/>
        <v>-116.01932903274586</v>
      </c>
      <c r="Z5" s="2">
        <f t="shared" si="0"/>
        <v>139.54375228664384</v>
      </c>
      <c r="AA5" s="5">
        <f t="shared" si="22"/>
        <v>-6.9130434782608745</v>
      </c>
      <c r="AB5" s="5">
        <f t="shared" si="23"/>
        <v>-5.5437522866438371</v>
      </c>
      <c r="AC5" s="5">
        <f t="shared" si="24"/>
        <v>-1.3692911916170374</v>
      </c>
      <c r="AD5" s="5">
        <f t="shared" si="25"/>
        <v>47.790170132325208</v>
      </c>
      <c r="AE5" s="5">
        <f t="shared" si="1"/>
        <v>30.733189415668772</v>
      </c>
      <c r="AF5" s="5">
        <f t="shared" si="1"/>
        <v>1.8749583674400061</v>
      </c>
      <c r="AG5" s="2">
        <f t="shared" si="2"/>
        <v>138.71739478799051</v>
      </c>
      <c r="AH5" s="2">
        <f t="shared" si="3"/>
        <v>141.69323923031268</v>
      </c>
      <c r="AI5" s="5">
        <f t="shared" si="26"/>
        <v>-4.7173947879905143</v>
      </c>
      <c r="AJ5" s="5">
        <f t="shared" si="27"/>
        <v>-2.1956486902703602</v>
      </c>
      <c r="AK5" s="5">
        <f t="shared" si="28"/>
        <v>-7.6932392303126846</v>
      </c>
      <c r="AL5" s="5">
        <f t="shared" si="29"/>
        <v>0.78019575205181013</v>
      </c>
      <c r="AM5" s="4">
        <f t="shared" si="30"/>
        <v>4.8208731710859487</v>
      </c>
      <c r="AN5" s="4">
        <f t="shared" si="31"/>
        <v>0.6087054115196896</v>
      </c>
      <c r="AP5" s="4">
        <f t="shared" si="32"/>
        <v>3.4552677759430113</v>
      </c>
      <c r="AQ5" s="4">
        <f t="shared" si="33"/>
        <v>-5.9875950705483625</v>
      </c>
      <c r="AR5" s="4">
        <f t="shared" si="34"/>
        <v>3.4590292105902636</v>
      </c>
      <c r="AS5" s="4">
        <f t="shared" si="35"/>
        <v>5.985422880015121</v>
      </c>
    </row>
    <row r="6" spans="1:45" ht="16" x14ac:dyDescent="0.2">
      <c r="A6" s="12">
        <v>2.4167000000000001</v>
      </c>
      <c r="B6" s="10">
        <v>132</v>
      </c>
      <c r="C6" s="5"/>
      <c r="E6" s="2">
        <v>1</v>
      </c>
      <c r="F6" s="2">
        <f t="shared" si="4"/>
        <v>-0.86613010454473038</v>
      </c>
      <c r="G6" s="2">
        <f t="shared" si="5"/>
        <v>0.49981860909867526</v>
      </c>
      <c r="H6" s="2">
        <f t="shared" si="6"/>
        <v>0.5003627159973314</v>
      </c>
      <c r="I6" s="2">
        <f t="shared" si="7"/>
        <v>-0.86581588830407474</v>
      </c>
      <c r="J6" s="2">
        <f t="shared" si="8"/>
        <v>0.75018135799866559</v>
      </c>
      <c r="K6" s="2">
        <f t="shared" si="9"/>
        <v>-0.43290794415203732</v>
      </c>
      <c r="L6" s="2">
        <f t="shared" si="10"/>
        <v>0.24981864200133436</v>
      </c>
      <c r="M6" s="2">
        <f t="shared" si="11"/>
        <v>-0.43337921151705389</v>
      </c>
      <c r="N6" s="2">
        <f t="shared" si="12"/>
        <v>0.7499092058532969</v>
      </c>
      <c r="O6" s="2">
        <f t="shared" si="13"/>
        <v>-0.43275089302767661</v>
      </c>
      <c r="P6" s="2">
        <f t="shared" si="14"/>
        <v>0.25009059675462164</v>
      </c>
      <c r="Q6" s="2">
        <f t="shared" si="15"/>
        <v>-0.43322198942546897</v>
      </c>
      <c r="R6" s="2">
        <f t="shared" si="16"/>
        <v>0.25036284756022614</v>
      </c>
      <c r="S6" s="2">
        <f t="shared" si="16"/>
        <v>0.74963715243977402</v>
      </c>
      <c r="T6" s="5">
        <f t="shared" si="17"/>
        <v>132</v>
      </c>
      <c r="U6" s="2">
        <f t="shared" si="18"/>
        <v>-114.32917379990441</v>
      </c>
      <c r="V6" s="2">
        <f t="shared" si="19"/>
        <v>65.976056401025133</v>
      </c>
      <c r="W6" s="2">
        <f t="shared" si="20"/>
        <v>66.047878511647738</v>
      </c>
      <c r="X6" s="2">
        <f t="shared" si="21"/>
        <v>-114.28769725613786</v>
      </c>
      <c r="Z6" s="2">
        <f t="shared" si="0"/>
        <v>139.80516155982554</v>
      </c>
      <c r="AA6" s="5">
        <f t="shared" si="22"/>
        <v>-8.9130434782608745</v>
      </c>
      <c r="AB6" s="5">
        <f t="shared" si="23"/>
        <v>-7.8051615598255353</v>
      </c>
      <c r="AC6" s="5">
        <f t="shared" si="24"/>
        <v>-1.1078819184353392</v>
      </c>
      <c r="AD6" s="5">
        <f t="shared" si="25"/>
        <v>79.442344045368714</v>
      </c>
      <c r="AE6" s="5">
        <f t="shared" si="1"/>
        <v>60.92054697497818</v>
      </c>
      <c r="AF6" s="5">
        <f t="shared" si="1"/>
        <v>1.2274023451959677</v>
      </c>
      <c r="AG6" s="2">
        <f t="shared" si="2"/>
        <v>140.65587386350066</v>
      </c>
      <c r="AH6" s="2">
        <f t="shared" si="3"/>
        <v>140.01616942798424</v>
      </c>
      <c r="AI6" s="5">
        <f t="shared" si="26"/>
        <v>-8.6558738635006591</v>
      </c>
      <c r="AJ6" s="5">
        <f t="shared" si="27"/>
        <v>-0.25716961476021538</v>
      </c>
      <c r="AK6" s="5">
        <f t="shared" si="28"/>
        <v>-8.0161694279842379</v>
      </c>
      <c r="AL6" s="5">
        <f t="shared" si="29"/>
        <v>-0.89687405027663658</v>
      </c>
      <c r="AM6" s="4">
        <f t="shared" si="30"/>
        <v>6.6136210755917593E-2</v>
      </c>
      <c r="AN6" s="4">
        <f t="shared" si="31"/>
        <v>0.80438306205961885</v>
      </c>
      <c r="AP6" s="4">
        <f t="shared" si="32"/>
        <v>7.7198552796378186</v>
      </c>
      <c r="AQ6" s="4">
        <f t="shared" si="33"/>
        <v>-4.4549049941403691</v>
      </c>
      <c r="AR6" s="4">
        <f t="shared" si="34"/>
        <v>-4.4597546425849126</v>
      </c>
      <c r="AS6" s="4">
        <f t="shared" si="35"/>
        <v>7.7170546566232794</v>
      </c>
    </row>
    <row r="7" spans="1:45" ht="16" x14ac:dyDescent="0.2">
      <c r="A7" s="12">
        <v>2.5</v>
      </c>
      <c r="B7" s="10">
        <v>144</v>
      </c>
      <c r="C7" s="5"/>
      <c r="E7" s="2">
        <v>1</v>
      </c>
      <c r="F7" s="2">
        <f t="shared" si="4"/>
        <v>-1</v>
      </c>
      <c r="G7" s="2">
        <f t="shared" si="5"/>
        <v>6.1232339957367663E-16</v>
      </c>
      <c r="H7" s="2">
        <f t="shared" si="6"/>
        <v>1</v>
      </c>
      <c r="I7" s="2">
        <f t="shared" si="7"/>
        <v>-1.2246467991473533E-15</v>
      </c>
      <c r="J7" s="2">
        <f t="shared" si="8"/>
        <v>1</v>
      </c>
      <c r="K7" s="2">
        <f t="shared" si="9"/>
        <v>-6.1232339957367663E-16</v>
      </c>
      <c r="L7" s="2">
        <f t="shared" si="10"/>
        <v>3.7493994566546447E-31</v>
      </c>
      <c r="M7" s="2">
        <f t="shared" si="11"/>
        <v>-1</v>
      </c>
      <c r="N7" s="2">
        <f t="shared" si="12"/>
        <v>1.2246467991473533E-15</v>
      </c>
      <c r="O7" s="2">
        <f t="shared" si="13"/>
        <v>-7.4987989133092894E-31</v>
      </c>
      <c r="P7" s="2">
        <f t="shared" si="14"/>
        <v>6.1232339957367663E-16</v>
      </c>
      <c r="Q7" s="2">
        <f t="shared" si="15"/>
        <v>-1.2246467991473533E-15</v>
      </c>
      <c r="R7" s="2">
        <f t="shared" si="16"/>
        <v>1</v>
      </c>
      <c r="S7" s="2">
        <f t="shared" si="16"/>
        <v>1.4997597826618579E-30</v>
      </c>
      <c r="T7" s="5">
        <f t="shared" si="17"/>
        <v>144</v>
      </c>
      <c r="U7" s="2">
        <f t="shared" si="18"/>
        <v>-144</v>
      </c>
      <c r="V7" s="2">
        <f t="shared" si="19"/>
        <v>8.8174569538609433E-14</v>
      </c>
      <c r="W7" s="2">
        <f t="shared" si="20"/>
        <v>144</v>
      </c>
      <c r="X7" s="2">
        <f t="shared" si="21"/>
        <v>-1.7634913907721887E-13</v>
      </c>
      <c r="Z7" s="2">
        <f t="shared" si="0"/>
        <v>140.97292161970793</v>
      </c>
      <c r="AA7" s="5">
        <f t="shared" si="22"/>
        <v>3.0869565217391255</v>
      </c>
      <c r="AB7" s="5">
        <f t="shared" si="23"/>
        <v>3.0270783802920675</v>
      </c>
      <c r="AC7" s="5">
        <f t="shared" si="24"/>
        <v>5.9878141447057942E-2</v>
      </c>
      <c r="AD7" s="5">
        <f t="shared" si="25"/>
        <v>9.52930056710772</v>
      </c>
      <c r="AE7" s="5">
        <f t="shared" si="1"/>
        <v>9.1632035204316473</v>
      </c>
      <c r="AF7" s="5">
        <f t="shared" si="1"/>
        <v>3.5853918231538782E-3</v>
      </c>
      <c r="AG7" s="2">
        <f t="shared" si="2"/>
        <v>142.64877570386537</v>
      </c>
      <c r="AH7" s="2">
        <f t="shared" si="3"/>
        <v>139.19102764750193</v>
      </c>
      <c r="AI7" s="5">
        <f t="shared" si="26"/>
        <v>1.3512242961346317</v>
      </c>
      <c r="AJ7" s="5">
        <f t="shared" si="27"/>
        <v>1.7357322256044938</v>
      </c>
      <c r="AK7" s="5">
        <f t="shared" si="28"/>
        <v>4.8089723524980741</v>
      </c>
      <c r="AL7" s="5">
        <f t="shared" si="29"/>
        <v>-1.7220158307589486</v>
      </c>
      <c r="AM7" s="4">
        <f t="shared" si="30"/>
        <v>3.0127663590019296</v>
      </c>
      <c r="AN7" s="4">
        <f t="shared" si="31"/>
        <v>2.9653385213844321</v>
      </c>
      <c r="AP7" s="4">
        <f t="shared" si="32"/>
        <v>-3.0869565217391255</v>
      </c>
      <c r="AQ7" s="4">
        <f t="shared" si="33"/>
        <v>1.8902157117274336E-15</v>
      </c>
      <c r="AR7" s="4">
        <f t="shared" si="34"/>
        <v>3.0869565217391255</v>
      </c>
      <c r="AS7" s="4">
        <f t="shared" si="35"/>
        <v>-3.7804314234548671E-15</v>
      </c>
    </row>
    <row r="8" spans="1:45" ht="16" x14ac:dyDescent="0.2">
      <c r="A8" s="12">
        <v>2.5832999999999999</v>
      </c>
      <c r="B8" s="10">
        <v>142</v>
      </c>
      <c r="C8" s="5"/>
      <c r="E8" s="2">
        <v>1</v>
      </c>
      <c r="F8" s="2">
        <f t="shared" si="4"/>
        <v>-0.86613010454473105</v>
      </c>
      <c r="G8" s="2">
        <f t="shared" si="5"/>
        <v>-0.4998186090986742</v>
      </c>
      <c r="H8" s="2">
        <f t="shared" si="6"/>
        <v>0.50036271599733351</v>
      </c>
      <c r="I8" s="2">
        <f t="shared" si="7"/>
        <v>0.86581588830407341</v>
      </c>
      <c r="J8" s="2">
        <f t="shared" si="8"/>
        <v>0.7501813579986667</v>
      </c>
      <c r="K8" s="2">
        <f t="shared" si="9"/>
        <v>0.43290794415203676</v>
      </c>
      <c r="L8" s="2">
        <f t="shared" si="10"/>
        <v>0.2498186420013333</v>
      </c>
      <c r="M8" s="2">
        <f t="shared" si="11"/>
        <v>-0.43337921151705605</v>
      </c>
      <c r="N8" s="2">
        <f t="shared" si="12"/>
        <v>-0.74990920585329623</v>
      </c>
      <c r="O8" s="2">
        <f t="shared" si="13"/>
        <v>-0.43275089302767505</v>
      </c>
      <c r="P8" s="2">
        <f t="shared" si="14"/>
        <v>-0.2500905967546222</v>
      </c>
      <c r="Q8" s="2">
        <f t="shared" si="15"/>
        <v>0.43322198942547013</v>
      </c>
      <c r="R8" s="2">
        <f t="shared" si="16"/>
        <v>0.25036284756022825</v>
      </c>
      <c r="S8" s="2">
        <f t="shared" si="16"/>
        <v>0.74963715243977169</v>
      </c>
      <c r="T8" s="5">
        <f t="shared" si="17"/>
        <v>142</v>
      </c>
      <c r="U8" s="2">
        <f t="shared" si="18"/>
        <v>-122.99047484535181</v>
      </c>
      <c r="V8" s="2">
        <f t="shared" si="19"/>
        <v>-70.97424249201174</v>
      </c>
      <c r="W8" s="2">
        <f t="shared" si="20"/>
        <v>71.051505671621356</v>
      </c>
      <c r="X8" s="2">
        <f t="shared" si="21"/>
        <v>122.94585613917843</v>
      </c>
      <c r="Z8" s="2">
        <f t="shared" si="0"/>
        <v>143.33823612603356</v>
      </c>
      <c r="AA8" s="5">
        <f t="shared" si="22"/>
        <v>1.0869565217391255</v>
      </c>
      <c r="AB8" s="5">
        <f t="shared" si="23"/>
        <v>-1.3382361260335642</v>
      </c>
      <c r="AC8" s="5">
        <f t="shared" si="24"/>
        <v>2.4251926477726897</v>
      </c>
      <c r="AD8" s="5">
        <f t="shared" si="25"/>
        <v>1.181474480151218</v>
      </c>
      <c r="AE8" s="5">
        <f t="shared" si="1"/>
        <v>1.7908759290213216</v>
      </c>
      <c r="AF8" s="5">
        <f t="shared" si="1"/>
        <v>5.8815593788107092</v>
      </c>
      <c r="AG8" s="2">
        <f t="shared" si="2"/>
        <v>144.16459362468689</v>
      </c>
      <c r="AH8" s="2">
        <f t="shared" si="3"/>
        <v>140.04052423300604</v>
      </c>
      <c r="AI8" s="5">
        <f t="shared" si="26"/>
        <v>-2.1645936246868871</v>
      </c>
      <c r="AJ8" s="5">
        <f t="shared" si="27"/>
        <v>3.2515501464260126</v>
      </c>
      <c r="AK8" s="5">
        <f t="shared" si="28"/>
        <v>1.9594757669939611</v>
      </c>
      <c r="AL8" s="5">
        <f t="shared" si="29"/>
        <v>-0.8725192452548356</v>
      </c>
      <c r="AM8" s="4">
        <f t="shared" si="30"/>
        <v>10.572578354723024</v>
      </c>
      <c r="AN8" s="4">
        <f t="shared" si="31"/>
        <v>0.76128983334006795</v>
      </c>
      <c r="AP8" s="4">
        <f t="shared" si="32"/>
        <v>-0.94144576580948602</v>
      </c>
      <c r="AQ8" s="4">
        <f t="shared" si="33"/>
        <v>-0.54328109684638248</v>
      </c>
      <c r="AR8" s="4">
        <f t="shared" si="34"/>
        <v>0.54387251738840348</v>
      </c>
      <c r="AS8" s="4">
        <f t="shared" si="35"/>
        <v>0.94110422641746683</v>
      </c>
    </row>
    <row r="9" spans="1:45" ht="16" x14ac:dyDescent="0.2">
      <c r="A9" s="12">
        <v>2.6667000000000001</v>
      </c>
      <c r="B9" s="10">
        <v>154</v>
      </c>
      <c r="C9" s="5"/>
      <c r="E9" s="2">
        <v>1</v>
      </c>
      <c r="F9" s="2">
        <f t="shared" si="4"/>
        <v>-0.49981860909867681</v>
      </c>
      <c r="G9" s="2">
        <f t="shared" si="5"/>
        <v>-0.8661301045447295</v>
      </c>
      <c r="H9" s="2">
        <f t="shared" si="6"/>
        <v>-0.50036271599732818</v>
      </c>
      <c r="I9" s="2">
        <f t="shared" si="7"/>
        <v>0.86581588830407652</v>
      </c>
      <c r="J9" s="2">
        <f t="shared" si="8"/>
        <v>0.24981864200133588</v>
      </c>
      <c r="K9" s="2">
        <f t="shared" si="9"/>
        <v>0.43290794415203826</v>
      </c>
      <c r="L9" s="2">
        <f t="shared" si="10"/>
        <v>0.75018135799866403</v>
      </c>
      <c r="M9" s="2">
        <f t="shared" si="11"/>
        <v>0.25009059675462081</v>
      </c>
      <c r="N9" s="2">
        <f t="shared" si="12"/>
        <v>-0.43275089302767883</v>
      </c>
      <c r="O9" s="2">
        <f t="shared" si="13"/>
        <v>-0.74990920585329768</v>
      </c>
      <c r="P9" s="2">
        <f t="shared" si="14"/>
        <v>0.43337921151705067</v>
      </c>
      <c r="Q9" s="2">
        <f t="shared" si="15"/>
        <v>-0.43322198942546708</v>
      </c>
      <c r="R9" s="2">
        <f t="shared" si="16"/>
        <v>0.25036284756022292</v>
      </c>
      <c r="S9" s="2">
        <f t="shared" si="16"/>
        <v>0.74963715243977713</v>
      </c>
      <c r="T9" s="5">
        <f t="shared" si="17"/>
        <v>154</v>
      </c>
      <c r="U9" s="2">
        <f t="shared" si="18"/>
        <v>-76.972065801196223</v>
      </c>
      <c r="V9" s="2">
        <f t="shared" si="19"/>
        <v>-133.38403609988833</v>
      </c>
      <c r="W9" s="2">
        <f t="shared" si="20"/>
        <v>-77.055858263588533</v>
      </c>
      <c r="X9" s="2">
        <f t="shared" si="21"/>
        <v>133.33564679882778</v>
      </c>
      <c r="Z9" s="2">
        <f t="shared" si="0"/>
        <v>145.64832851250196</v>
      </c>
      <c r="AA9" s="5">
        <f t="shared" si="22"/>
        <v>13.086956521739125</v>
      </c>
      <c r="AB9" s="5">
        <f t="shared" si="23"/>
        <v>8.351671487498038</v>
      </c>
      <c r="AC9" s="5">
        <f t="shared" si="24"/>
        <v>4.7352850342410875</v>
      </c>
      <c r="AD9" s="5">
        <f t="shared" si="25"/>
        <v>171.26843100189024</v>
      </c>
      <c r="AE9" s="5">
        <f t="shared" si="1"/>
        <v>69.750416635087689</v>
      </c>
      <c r="AF9" s="5">
        <f t="shared" si="1"/>
        <v>22.422924355507618</v>
      </c>
      <c r="AG9" s="2">
        <f t="shared" si="2"/>
        <v>144.79761620882684</v>
      </c>
      <c r="AH9" s="2">
        <f t="shared" si="3"/>
        <v>141.71759403533449</v>
      </c>
      <c r="AI9" s="5">
        <f t="shared" si="26"/>
        <v>9.2023837911731619</v>
      </c>
      <c r="AJ9" s="5">
        <f t="shared" si="27"/>
        <v>3.8845727305659636</v>
      </c>
      <c r="AK9" s="5">
        <f t="shared" si="28"/>
        <v>12.282405964665514</v>
      </c>
      <c r="AL9" s="5">
        <f t="shared" si="29"/>
        <v>0.80455055707361112</v>
      </c>
      <c r="AM9" s="4">
        <f t="shared" si="30"/>
        <v>15.089905299056706</v>
      </c>
      <c r="AN9" s="4">
        <f t="shared" si="31"/>
        <v>0.64730159888745797</v>
      </c>
      <c r="AP9" s="4">
        <f t="shared" si="32"/>
        <v>-6.5411044060305068</v>
      </c>
      <c r="AQ9" s="4">
        <f t="shared" si="33"/>
        <v>-11.335007020346238</v>
      </c>
      <c r="AR9" s="4">
        <f t="shared" si="34"/>
        <v>-6.5482251093563359</v>
      </c>
      <c r="AS9" s="4">
        <f t="shared" si="35"/>
        <v>11.330894886066389</v>
      </c>
    </row>
    <row r="10" spans="1:45" ht="16" x14ac:dyDescent="0.2">
      <c r="A10" s="12">
        <v>2.75</v>
      </c>
      <c r="B10" s="10">
        <v>142</v>
      </c>
      <c r="C10" s="5"/>
      <c r="E10" s="2">
        <v>1</v>
      </c>
      <c r="F10" s="2">
        <f t="shared" si="4"/>
        <v>-2.4499125789312946E-15</v>
      </c>
      <c r="G10" s="2">
        <f t="shared" si="5"/>
        <v>-1</v>
      </c>
      <c r="H10" s="2">
        <f t="shared" si="6"/>
        <v>-1</v>
      </c>
      <c r="I10" s="2">
        <f t="shared" si="7"/>
        <v>4.8998251578625891E-15</v>
      </c>
      <c r="J10" s="2">
        <f t="shared" si="8"/>
        <v>6.0020716444057863E-30</v>
      </c>
      <c r="K10" s="2">
        <f t="shared" si="9"/>
        <v>2.4499125789312946E-15</v>
      </c>
      <c r="L10" s="2">
        <f t="shared" si="10"/>
        <v>1</v>
      </c>
      <c r="M10" s="2">
        <f t="shared" si="11"/>
        <v>2.4499125789312946E-15</v>
      </c>
      <c r="N10" s="2">
        <f t="shared" si="12"/>
        <v>-1.2004143288811573E-29</v>
      </c>
      <c r="O10" s="2">
        <f t="shared" si="13"/>
        <v>-4.8998251578625891E-15</v>
      </c>
      <c r="P10" s="2">
        <f t="shared" si="14"/>
        <v>1</v>
      </c>
      <c r="Q10" s="2">
        <f t="shared" si="15"/>
        <v>-4.8998251578625891E-15</v>
      </c>
      <c r="R10" s="2">
        <f t="shared" si="16"/>
        <v>1</v>
      </c>
      <c r="S10" s="2">
        <f t="shared" si="16"/>
        <v>2.4008286577623145E-29</v>
      </c>
      <c r="T10" s="5">
        <f t="shared" si="17"/>
        <v>142</v>
      </c>
      <c r="U10" s="2">
        <f t="shared" si="18"/>
        <v>-3.4788758620824384E-13</v>
      </c>
      <c r="V10" s="2">
        <f t="shared" si="19"/>
        <v>-142</v>
      </c>
      <c r="W10" s="2">
        <f t="shared" si="20"/>
        <v>-142</v>
      </c>
      <c r="X10" s="2">
        <f t="shared" si="21"/>
        <v>6.9577517241648769E-13</v>
      </c>
      <c r="Z10" s="2">
        <f t="shared" si="0"/>
        <v>146.0527289386354</v>
      </c>
      <c r="AA10" s="5">
        <f t="shared" si="22"/>
        <v>1.0869565217391255</v>
      </c>
      <c r="AB10" s="5">
        <f t="shared" si="23"/>
        <v>-4.0527289386353971</v>
      </c>
      <c r="AC10" s="5">
        <f t="shared" si="24"/>
        <v>5.1396854603745226</v>
      </c>
      <c r="AD10" s="5">
        <f t="shared" si="25"/>
        <v>1.181474480151218</v>
      </c>
      <c r="AE10" s="5">
        <f t="shared" si="1"/>
        <v>16.424611850052791</v>
      </c>
      <c r="AF10" s="5">
        <f t="shared" si="1"/>
        <v>26.416366631585269</v>
      </c>
      <c r="AG10" s="2">
        <f t="shared" si="2"/>
        <v>144.37687485447796</v>
      </c>
      <c r="AH10" s="2">
        <f t="shared" si="3"/>
        <v>142.5427358158168</v>
      </c>
      <c r="AI10" s="5">
        <f t="shared" si="26"/>
        <v>-2.3768748544779612</v>
      </c>
      <c r="AJ10" s="5">
        <f t="shared" si="27"/>
        <v>3.4638313762170867</v>
      </c>
      <c r="AK10" s="5">
        <f t="shared" si="28"/>
        <v>-0.54273581581679764</v>
      </c>
      <c r="AL10" s="5">
        <f t="shared" si="29"/>
        <v>1.6296923375559231</v>
      </c>
      <c r="AM10" s="4">
        <f t="shared" si="30"/>
        <v>11.998127802865957</v>
      </c>
      <c r="AN10" s="4">
        <f t="shared" si="31"/>
        <v>2.6558971150884889</v>
      </c>
      <c r="AP10" s="4">
        <f t="shared" si="32"/>
        <v>-2.6629484553600908E-15</v>
      </c>
      <c r="AQ10" s="4">
        <f t="shared" si="33"/>
        <v>-1.0869565217391255</v>
      </c>
      <c r="AR10" s="4">
        <f t="shared" si="34"/>
        <v>-1.0869565217391255</v>
      </c>
      <c r="AS10" s="4">
        <f t="shared" si="35"/>
        <v>5.3258969107201817E-15</v>
      </c>
    </row>
    <row r="11" spans="1:45" ht="16" x14ac:dyDescent="0.2">
      <c r="A11" s="12">
        <v>2.8332999999999999</v>
      </c>
      <c r="B11" s="10">
        <v>144</v>
      </c>
      <c r="C11" s="5"/>
      <c r="E11" s="2">
        <v>1</v>
      </c>
      <c r="F11" s="2">
        <f t="shared" si="4"/>
        <v>0.49981860909867565</v>
      </c>
      <c r="G11" s="2">
        <f t="shared" si="5"/>
        <v>-0.86613010454473016</v>
      </c>
      <c r="H11" s="2">
        <f t="shared" si="6"/>
        <v>-0.50036271599733051</v>
      </c>
      <c r="I11" s="2">
        <f t="shared" si="7"/>
        <v>-0.86581588830407519</v>
      </c>
      <c r="J11" s="2">
        <f t="shared" si="8"/>
        <v>0.24981864200133472</v>
      </c>
      <c r="K11" s="2">
        <f t="shared" si="9"/>
        <v>-0.43290794415203754</v>
      </c>
      <c r="L11" s="2">
        <f t="shared" si="10"/>
        <v>0.75018135799866525</v>
      </c>
      <c r="M11" s="2">
        <f t="shared" si="11"/>
        <v>-0.25009059675462142</v>
      </c>
      <c r="N11" s="2">
        <f t="shared" si="12"/>
        <v>-0.43275089302767716</v>
      </c>
      <c r="O11" s="2">
        <f t="shared" si="13"/>
        <v>0.74990920585329701</v>
      </c>
      <c r="P11" s="2">
        <f t="shared" si="14"/>
        <v>0.433379211517053</v>
      </c>
      <c r="Q11" s="2">
        <f t="shared" si="15"/>
        <v>0.43322198942546841</v>
      </c>
      <c r="R11" s="2">
        <f t="shared" si="16"/>
        <v>0.25036284756022525</v>
      </c>
      <c r="S11" s="2">
        <f t="shared" si="16"/>
        <v>0.7496371524397748</v>
      </c>
      <c r="T11" s="5">
        <f t="shared" si="17"/>
        <v>144</v>
      </c>
      <c r="U11" s="2">
        <f t="shared" si="18"/>
        <v>71.973879710209289</v>
      </c>
      <c r="V11" s="2">
        <f t="shared" si="19"/>
        <v>-124.72273505444115</v>
      </c>
      <c r="W11" s="2">
        <f t="shared" si="20"/>
        <v>-72.052231103615597</v>
      </c>
      <c r="X11" s="2">
        <f t="shared" si="21"/>
        <v>-124.67748791578683</v>
      </c>
      <c r="Z11" s="2">
        <f t="shared" si="0"/>
        <v>143.84272617398153</v>
      </c>
      <c r="AA11" s="5">
        <f t="shared" si="22"/>
        <v>3.0869565217391255</v>
      </c>
      <c r="AB11" s="5">
        <f t="shared" si="23"/>
        <v>0.15727382601846784</v>
      </c>
      <c r="AC11" s="5">
        <f t="shared" si="24"/>
        <v>2.9296826957206576</v>
      </c>
      <c r="AD11" s="5">
        <f t="shared" si="25"/>
        <v>9.52930056710772</v>
      </c>
      <c r="AE11" s="5">
        <f t="shared" si="1"/>
        <v>2.4735056350487294E-2</v>
      </c>
      <c r="AF11" s="5">
        <f t="shared" si="1"/>
        <v>8.5830406976050604</v>
      </c>
      <c r="AG11" s="2">
        <f t="shared" si="2"/>
        <v>143.01636867532821</v>
      </c>
      <c r="AH11" s="2">
        <f t="shared" si="3"/>
        <v>141.69323923031268</v>
      </c>
      <c r="AI11" s="5">
        <f t="shared" si="26"/>
        <v>0.98363132467179071</v>
      </c>
      <c r="AJ11" s="5">
        <f t="shared" si="27"/>
        <v>2.1033251970673348</v>
      </c>
      <c r="AK11" s="5">
        <f t="shared" si="28"/>
        <v>2.3067607696873154</v>
      </c>
      <c r="AL11" s="5">
        <f t="shared" si="29"/>
        <v>0.78019575205181013</v>
      </c>
      <c r="AM11" s="4">
        <f t="shared" si="30"/>
        <v>4.4239768846183427</v>
      </c>
      <c r="AN11" s="4">
        <f t="shared" si="31"/>
        <v>0.6087054115196896</v>
      </c>
      <c r="AP11" s="4">
        <f t="shared" si="32"/>
        <v>1.5429183150437353</v>
      </c>
      <c r="AQ11" s="4">
        <f t="shared" si="33"/>
        <v>-2.6737059748989456</v>
      </c>
      <c r="AR11" s="4">
        <f t="shared" si="34"/>
        <v>-1.5445979493830613</v>
      </c>
      <c r="AS11" s="4">
        <f t="shared" si="35"/>
        <v>-2.6727360030256193</v>
      </c>
    </row>
    <row r="12" spans="1:45" ht="16" x14ac:dyDescent="0.2">
      <c r="A12" s="12">
        <v>2.9167000000000001</v>
      </c>
      <c r="B12" s="10">
        <v>122</v>
      </c>
      <c r="C12" s="5"/>
      <c r="E12" s="2">
        <v>1</v>
      </c>
      <c r="F12" s="2">
        <f t="shared" si="4"/>
        <v>0.86613010454473038</v>
      </c>
      <c r="G12" s="2">
        <f t="shared" si="5"/>
        <v>-0.49981860909867537</v>
      </c>
      <c r="H12" s="2">
        <f t="shared" si="6"/>
        <v>0.50036271599733118</v>
      </c>
      <c r="I12" s="2">
        <f t="shared" si="7"/>
        <v>-0.86581588830407485</v>
      </c>
      <c r="J12" s="2">
        <f t="shared" si="8"/>
        <v>0.75018135799866559</v>
      </c>
      <c r="K12" s="2">
        <f t="shared" si="9"/>
        <v>-0.43290794415203743</v>
      </c>
      <c r="L12" s="2">
        <f t="shared" si="10"/>
        <v>0.24981864200133444</v>
      </c>
      <c r="M12" s="2">
        <f t="shared" si="11"/>
        <v>0.43337921151705366</v>
      </c>
      <c r="N12" s="2">
        <f t="shared" si="12"/>
        <v>-0.74990920585329701</v>
      </c>
      <c r="O12" s="2">
        <f t="shared" si="13"/>
        <v>0.43275089302767678</v>
      </c>
      <c r="P12" s="2">
        <f t="shared" si="14"/>
        <v>-0.25009059675462159</v>
      </c>
      <c r="Q12" s="2">
        <f t="shared" si="15"/>
        <v>-0.4332219894254688</v>
      </c>
      <c r="R12" s="2">
        <f t="shared" si="16"/>
        <v>0.25036284756022592</v>
      </c>
      <c r="S12" s="2">
        <f t="shared" si="16"/>
        <v>0.74963715243977425</v>
      </c>
      <c r="T12" s="5">
        <f t="shared" si="17"/>
        <v>122</v>
      </c>
      <c r="U12" s="2">
        <f t="shared" si="18"/>
        <v>105.66787275445711</v>
      </c>
      <c r="V12" s="2">
        <f t="shared" si="19"/>
        <v>-60.977870310038398</v>
      </c>
      <c r="W12" s="2">
        <f t="shared" si="20"/>
        <v>61.044251351674404</v>
      </c>
      <c r="X12" s="2">
        <f t="shared" si="21"/>
        <v>-105.62953837309713</v>
      </c>
      <c r="Z12" s="2">
        <f t="shared" si="0"/>
        <v>140.22717729614294</v>
      </c>
      <c r="AA12" s="5">
        <f t="shared" si="22"/>
        <v>-18.913043478260875</v>
      </c>
      <c r="AB12" s="5">
        <f t="shared" si="23"/>
        <v>-18.227177296142941</v>
      </c>
      <c r="AC12" s="5">
        <f t="shared" si="24"/>
        <v>-0.68586618211793393</v>
      </c>
      <c r="AD12" s="5">
        <f t="shared" si="25"/>
        <v>357.7032136105862</v>
      </c>
      <c r="AE12" s="5">
        <f t="shared" si="1"/>
        <v>332.22999218502866</v>
      </c>
      <c r="AF12" s="5">
        <f t="shared" si="1"/>
        <v>0.47041241977303089</v>
      </c>
      <c r="AG12" s="2">
        <f t="shared" si="2"/>
        <v>141.07788959981806</v>
      </c>
      <c r="AH12" s="2">
        <f t="shared" si="3"/>
        <v>140.01616942798424</v>
      </c>
      <c r="AI12" s="5">
        <f t="shared" si="26"/>
        <v>-19.077889599818064</v>
      </c>
      <c r="AJ12" s="5">
        <f t="shared" si="27"/>
        <v>0.16484612155718992</v>
      </c>
      <c r="AK12" s="5">
        <f t="shared" si="28"/>
        <v>-18.016169427984238</v>
      </c>
      <c r="AL12" s="5">
        <f t="shared" si="29"/>
        <v>-0.89687405027663658</v>
      </c>
      <c r="AM12" s="4">
        <f t="shared" si="30"/>
        <v>2.7174243792447834E-2</v>
      </c>
      <c r="AN12" s="4">
        <f t="shared" si="31"/>
        <v>0.80438306205961885</v>
      </c>
      <c r="AP12" s="4">
        <f t="shared" si="32"/>
        <v>-16.381156325085122</v>
      </c>
      <c r="AQ12" s="4">
        <f t="shared" si="33"/>
        <v>9.4530910851271237</v>
      </c>
      <c r="AR12" s="4">
        <f t="shared" si="34"/>
        <v>-9.4633818025582226</v>
      </c>
      <c r="AS12" s="4">
        <f t="shared" si="35"/>
        <v>16.375213539664028</v>
      </c>
    </row>
    <row r="13" spans="1:45" ht="16" x14ac:dyDescent="0.2">
      <c r="A13" s="12">
        <v>3</v>
      </c>
      <c r="B13" s="10">
        <v>142</v>
      </c>
      <c r="C13" s="5"/>
      <c r="E13" s="2">
        <v>1</v>
      </c>
      <c r="F13" s="2">
        <f t="shared" si="4"/>
        <v>1</v>
      </c>
      <c r="G13" s="2">
        <f t="shared" si="5"/>
        <v>-7.3478807948841188E-16</v>
      </c>
      <c r="H13" s="2">
        <f t="shared" si="6"/>
        <v>1</v>
      </c>
      <c r="I13" s="2">
        <f t="shared" si="7"/>
        <v>-1.4695761589768238E-15</v>
      </c>
      <c r="J13" s="2">
        <f t="shared" si="8"/>
        <v>1</v>
      </c>
      <c r="K13" s="2">
        <f t="shared" si="9"/>
        <v>-7.3478807948841188E-16</v>
      </c>
      <c r="L13" s="2">
        <f t="shared" si="10"/>
        <v>5.3991352175826865E-31</v>
      </c>
      <c r="M13" s="2">
        <f t="shared" si="11"/>
        <v>1</v>
      </c>
      <c r="N13" s="2">
        <f t="shared" si="12"/>
        <v>-1.4695761589768238E-15</v>
      </c>
      <c r="O13" s="2">
        <f t="shared" si="13"/>
        <v>1.0798270435165373E-30</v>
      </c>
      <c r="P13" s="2">
        <f t="shared" si="14"/>
        <v>-7.3478807948841188E-16</v>
      </c>
      <c r="Q13" s="2">
        <f t="shared" si="15"/>
        <v>-1.4695761589768238E-15</v>
      </c>
      <c r="R13" s="2">
        <f t="shared" si="16"/>
        <v>1</v>
      </c>
      <c r="S13" s="2">
        <f t="shared" si="16"/>
        <v>2.1596540870330746E-30</v>
      </c>
      <c r="T13" s="5">
        <f t="shared" si="17"/>
        <v>142</v>
      </c>
      <c r="U13" s="2">
        <f t="shared" si="18"/>
        <v>142</v>
      </c>
      <c r="V13" s="2">
        <f t="shared" si="19"/>
        <v>-1.0433990728735449E-13</v>
      </c>
      <c r="W13" s="2">
        <f t="shared" si="20"/>
        <v>142</v>
      </c>
      <c r="X13" s="2">
        <f t="shared" si="21"/>
        <v>-2.0867981457470897E-13</v>
      </c>
      <c r="Z13" s="2">
        <f t="shared" si="0"/>
        <v>137.40913367529592</v>
      </c>
      <c r="AA13" s="5">
        <f t="shared" si="22"/>
        <v>1.0869565217391255</v>
      </c>
      <c r="AB13" s="5">
        <f t="shared" si="23"/>
        <v>4.5908663247040806</v>
      </c>
      <c r="AC13" s="5">
        <f t="shared" si="24"/>
        <v>-3.5039098029649551</v>
      </c>
      <c r="AD13" s="5">
        <f t="shared" si="25"/>
        <v>1.181474480151218</v>
      </c>
      <c r="AE13" s="5">
        <f t="shared" si="1"/>
        <v>21.076053611301955</v>
      </c>
      <c r="AF13" s="5">
        <f t="shared" si="1"/>
        <v>12.277383907313911</v>
      </c>
      <c r="AG13" s="2">
        <f t="shared" si="2"/>
        <v>139.08498775945336</v>
      </c>
      <c r="AH13" s="2">
        <f t="shared" si="3"/>
        <v>139.19102764750193</v>
      </c>
      <c r="AI13" s="5">
        <f t="shared" si="26"/>
        <v>2.9150122405466448</v>
      </c>
      <c r="AJ13" s="5">
        <f t="shared" si="27"/>
        <v>-1.8280557188075193</v>
      </c>
      <c r="AK13" s="5">
        <f t="shared" si="28"/>
        <v>2.8089723524980741</v>
      </c>
      <c r="AL13" s="5">
        <f t="shared" si="29"/>
        <v>-1.7220158307589486</v>
      </c>
      <c r="AM13" s="4">
        <f t="shared" si="30"/>
        <v>3.3417877110648759</v>
      </c>
      <c r="AN13" s="4">
        <f t="shared" si="31"/>
        <v>2.9653385213844321</v>
      </c>
      <c r="AP13" s="4">
        <f t="shared" si="32"/>
        <v>1.0869565217391255</v>
      </c>
      <c r="AQ13" s="4">
        <f t="shared" si="33"/>
        <v>-7.9868269509609628E-16</v>
      </c>
      <c r="AR13" s="4">
        <f t="shared" si="34"/>
        <v>1.0869565217391255</v>
      </c>
      <c r="AS13" s="4">
        <f t="shared" si="35"/>
        <v>-1.5973653901921926E-15</v>
      </c>
    </row>
    <row r="14" spans="1:45" ht="16" x14ac:dyDescent="0.2">
      <c r="A14" s="12">
        <v>3.0832999999999999</v>
      </c>
      <c r="B14" s="10">
        <v>136</v>
      </c>
      <c r="C14" s="5"/>
      <c r="E14" s="2">
        <v>1</v>
      </c>
      <c r="F14" s="2">
        <f t="shared" si="4"/>
        <v>0.86613010454473105</v>
      </c>
      <c r="G14" s="2">
        <f t="shared" si="5"/>
        <v>0.49981860909867409</v>
      </c>
      <c r="H14" s="2">
        <f t="shared" si="6"/>
        <v>0.50036271599733362</v>
      </c>
      <c r="I14" s="2">
        <f t="shared" si="7"/>
        <v>0.8658158883040733</v>
      </c>
      <c r="J14" s="2">
        <f t="shared" si="8"/>
        <v>0.7501813579986667</v>
      </c>
      <c r="K14" s="2">
        <f t="shared" si="9"/>
        <v>0.43290794415203665</v>
      </c>
      <c r="L14" s="2">
        <f t="shared" si="10"/>
        <v>0.24981864200133319</v>
      </c>
      <c r="M14" s="2">
        <f t="shared" si="11"/>
        <v>0.43337921151705616</v>
      </c>
      <c r="N14" s="2">
        <f t="shared" si="12"/>
        <v>0.74990920585329623</v>
      </c>
      <c r="O14" s="2">
        <f t="shared" si="13"/>
        <v>0.43275089302767489</v>
      </c>
      <c r="P14" s="2">
        <f t="shared" si="14"/>
        <v>0.2500905967546222</v>
      </c>
      <c r="Q14" s="2">
        <f t="shared" si="15"/>
        <v>0.43322198942547013</v>
      </c>
      <c r="R14" s="2">
        <f t="shared" si="16"/>
        <v>0.25036284756022836</v>
      </c>
      <c r="S14" s="2">
        <f t="shared" si="16"/>
        <v>0.74963715243977158</v>
      </c>
      <c r="T14" s="5">
        <f t="shared" si="17"/>
        <v>136</v>
      </c>
      <c r="U14" s="2">
        <f t="shared" si="18"/>
        <v>117.79369421808342</v>
      </c>
      <c r="V14" s="2">
        <f t="shared" si="19"/>
        <v>67.975330837419676</v>
      </c>
      <c r="W14" s="2">
        <f t="shared" si="20"/>
        <v>68.04932937563737</v>
      </c>
      <c r="X14" s="2">
        <f t="shared" si="21"/>
        <v>117.75096080935397</v>
      </c>
      <c r="Z14" s="2">
        <f t="shared" si="0"/>
        <v>136.74281233997849</v>
      </c>
      <c r="AA14" s="5">
        <f t="shared" si="22"/>
        <v>-4.9130434782608745</v>
      </c>
      <c r="AB14" s="5">
        <f t="shared" si="23"/>
        <v>-0.74281233997848517</v>
      </c>
      <c r="AC14" s="5">
        <f t="shared" si="24"/>
        <v>-4.1702311382823893</v>
      </c>
      <c r="AD14" s="5">
        <f t="shared" si="25"/>
        <v>24.13799621928171</v>
      </c>
      <c r="AE14" s="5">
        <f t="shared" si="1"/>
        <v>0.55177017242431259</v>
      </c>
      <c r="AF14" s="5">
        <f t="shared" si="1"/>
        <v>17.390827746700033</v>
      </c>
      <c r="AG14" s="2">
        <f t="shared" si="2"/>
        <v>137.56916983863184</v>
      </c>
      <c r="AH14" s="2">
        <f t="shared" si="3"/>
        <v>140.04052423300604</v>
      </c>
      <c r="AI14" s="5">
        <f t="shared" si="26"/>
        <v>-1.5691698386318365</v>
      </c>
      <c r="AJ14" s="5">
        <f t="shared" si="27"/>
        <v>-3.3438736396290381</v>
      </c>
      <c r="AK14" s="5">
        <f t="shared" si="28"/>
        <v>-4.0405242330060389</v>
      </c>
      <c r="AL14" s="5">
        <f t="shared" si="29"/>
        <v>-0.8725192452548356</v>
      </c>
      <c r="AM14" s="4">
        <f t="shared" si="30"/>
        <v>11.181490917805951</v>
      </c>
      <c r="AN14" s="4">
        <f t="shared" si="31"/>
        <v>0.76128983334006795</v>
      </c>
      <c r="AP14" s="4">
        <f t="shared" si="32"/>
        <v>-4.2553348614589002</v>
      </c>
      <c r="AQ14" s="4">
        <f t="shared" si="33"/>
        <v>-2.4556305577456623</v>
      </c>
      <c r="AR14" s="4">
        <f t="shared" si="34"/>
        <v>-2.4583037785955981</v>
      </c>
      <c r="AS14" s="4">
        <f t="shared" si="35"/>
        <v>-4.2537911034069733</v>
      </c>
    </row>
    <row r="15" spans="1:45" ht="16" x14ac:dyDescent="0.2">
      <c r="A15" s="12">
        <v>3.1667000000000001</v>
      </c>
      <c r="B15" s="10">
        <v>142</v>
      </c>
      <c r="C15" s="5"/>
      <c r="E15" s="2">
        <v>1</v>
      </c>
      <c r="F15" s="2">
        <f t="shared" si="4"/>
        <v>0.49981860909867692</v>
      </c>
      <c r="G15" s="2">
        <f t="shared" si="5"/>
        <v>0.8661301045447295</v>
      </c>
      <c r="H15" s="2">
        <f t="shared" si="6"/>
        <v>-0.50036271599732796</v>
      </c>
      <c r="I15" s="2">
        <f t="shared" si="7"/>
        <v>0.86581588830407663</v>
      </c>
      <c r="J15" s="2">
        <f t="shared" si="8"/>
        <v>0.24981864200133599</v>
      </c>
      <c r="K15" s="2">
        <f t="shared" si="9"/>
        <v>0.43290794415203832</v>
      </c>
      <c r="L15" s="2">
        <f t="shared" si="10"/>
        <v>0.75018135799866403</v>
      </c>
      <c r="M15" s="2">
        <f t="shared" si="11"/>
        <v>-0.25009059675462075</v>
      </c>
      <c r="N15" s="2">
        <f t="shared" si="12"/>
        <v>0.432750893027679</v>
      </c>
      <c r="O15" s="2">
        <f t="shared" si="13"/>
        <v>0.74990920585329768</v>
      </c>
      <c r="P15" s="2">
        <f t="shared" si="14"/>
        <v>-0.43337921151705044</v>
      </c>
      <c r="Q15" s="2">
        <f t="shared" si="15"/>
        <v>-0.43322198942546691</v>
      </c>
      <c r="R15" s="2">
        <f t="shared" si="16"/>
        <v>0.2503628475602227</v>
      </c>
      <c r="S15" s="2">
        <f t="shared" si="16"/>
        <v>0.74963715243977735</v>
      </c>
      <c r="T15" s="5">
        <f t="shared" si="17"/>
        <v>142</v>
      </c>
      <c r="U15" s="2">
        <f t="shared" si="18"/>
        <v>70.974242492012124</v>
      </c>
      <c r="V15" s="2">
        <f t="shared" si="19"/>
        <v>122.99047484535159</v>
      </c>
      <c r="W15" s="2">
        <f t="shared" si="20"/>
        <v>-71.051505671620575</v>
      </c>
      <c r="X15" s="2">
        <f t="shared" si="21"/>
        <v>122.94585613917889</v>
      </c>
      <c r="Z15" s="2">
        <f t="shared" si="0"/>
        <v>137.78685955816701</v>
      </c>
      <c r="AA15" s="5">
        <f t="shared" si="22"/>
        <v>1.0869565217391255</v>
      </c>
      <c r="AB15" s="5">
        <f t="shared" si="23"/>
        <v>4.2131404418329907</v>
      </c>
      <c r="AC15" s="5">
        <f t="shared" si="24"/>
        <v>-3.1261839200938653</v>
      </c>
      <c r="AD15" s="5">
        <f t="shared" si="25"/>
        <v>1.181474480151218</v>
      </c>
      <c r="AE15" s="5">
        <f t="shared" si="1"/>
        <v>17.750552382608689</v>
      </c>
      <c r="AF15" s="5">
        <f t="shared" si="1"/>
        <v>9.7730259022534458</v>
      </c>
      <c r="AG15" s="2">
        <f t="shared" si="2"/>
        <v>136.93614725449189</v>
      </c>
      <c r="AH15" s="2">
        <f t="shared" si="3"/>
        <v>141.71759403533449</v>
      </c>
      <c r="AI15" s="5">
        <f t="shared" si="26"/>
        <v>5.0638527455081146</v>
      </c>
      <c r="AJ15" s="5">
        <f t="shared" si="27"/>
        <v>-3.9768962237689891</v>
      </c>
      <c r="AK15" s="5">
        <f t="shared" si="28"/>
        <v>0.28240596466551438</v>
      </c>
      <c r="AL15" s="5">
        <f t="shared" si="29"/>
        <v>0.80455055707361112</v>
      </c>
      <c r="AM15" s="4">
        <f t="shared" si="30"/>
        <v>15.815703574628046</v>
      </c>
      <c r="AN15" s="4">
        <f t="shared" si="31"/>
        <v>0.64730159888745797</v>
      </c>
      <c r="AP15" s="4">
        <f t="shared" si="32"/>
        <v>0.54328109684638548</v>
      </c>
      <c r="AQ15" s="4">
        <f t="shared" si="33"/>
        <v>0.94144576580948425</v>
      </c>
      <c r="AR15" s="4">
        <f t="shared" si="34"/>
        <v>-0.54387251738839748</v>
      </c>
      <c r="AS15" s="4">
        <f t="shared" si="35"/>
        <v>0.94110422641747027</v>
      </c>
    </row>
    <row r="16" spans="1:45" ht="16" x14ac:dyDescent="0.2">
      <c r="A16" s="12">
        <v>3.25</v>
      </c>
      <c r="B16" s="10">
        <v>138</v>
      </c>
      <c r="C16" s="5"/>
      <c r="E16" s="2">
        <v>1</v>
      </c>
      <c r="F16" s="2">
        <f t="shared" si="4"/>
        <v>-9.8033641995447082E-16</v>
      </c>
      <c r="G16" s="2">
        <f t="shared" si="5"/>
        <v>1</v>
      </c>
      <c r="H16" s="2">
        <f t="shared" si="6"/>
        <v>-1</v>
      </c>
      <c r="I16" s="2">
        <f t="shared" si="7"/>
        <v>-1.9606728399089416E-15</v>
      </c>
      <c r="J16" s="2">
        <f t="shared" si="8"/>
        <v>9.6105949628914853E-31</v>
      </c>
      <c r="K16" s="2">
        <f t="shared" si="9"/>
        <v>-9.8033641995447082E-16</v>
      </c>
      <c r="L16" s="2">
        <f t="shared" si="10"/>
        <v>1</v>
      </c>
      <c r="M16" s="2">
        <f t="shared" si="11"/>
        <v>9.8033641995447082E-16</v>
      </c>
      <c r="N16" s="2">
        <f t="shared" si="12"/>
        <v>1.9221189925782971E-30</v>
      </c>
      <c r="O16" s="2">
        <f t="shared" si="13"/>
        <v>-1.9606728399089416E-15</v>
      </c>
      <c r="P16" s="2">
        <f t="shared" si="14"/>
        <v>-1</v>
      </c>
      <c r="Q16" s="2">
        <f t="shared" si="15"/>
        <v>1.9606728399089416E-15</v>
      </c>
      <c r="R16" s="2">
        <f t="shared" si="16"/>
        <v>1</v>
      </c>
      <c r="S16" s="2">
        <f t="shared" si="16"/>
        <v>3.8442379851565941E-30</v>
      </c>
      <c r="T16" s="5">
        <f t="shared" si="17"/>
        <v>138</v>
      </c>
      <c r="U16" s="2">
        <f t="shared" si="18"/>
        <v>-1.3528642595371698E-13</v>
      </c>
      <c r="V16" s="2">
        <f t="shared" si="19"/>
        <v>138</v>
      </c>
      <c r="W16" s="2">
        <f t="shared" si="20"/>
        <v>-138</v>
      </c>
      <c r="X16" s="2">
        <f t="shared" si="21"/>
        <v>-2.7057285190743397E-13</v>
      </c>
      <c r="Z16" s="2">
        <f t="shared" si="0"/>
        <v>139.0327426929982</v>
      </c>
      <c r="AA16" s="5">
        <f t="shared" si="22"/>
        <v>-2.9130434782608745</v>
      </c>
      <c r="AB16" s="5">
        <f t="shared" si="23"/>
        <v>-1.0327426929981982</v>
      </c>
      <c r="AC16" s="5">
        <f t="shared" si="24"/>
        <v>-1.8803007852626763</v>
      </c>
      <c r="AD16" s="5">
        <f t="shared" si="25"/>
        <v>8.4858223062382141</v>
      </c>
      <c r="AE16" s="5">
        <f t="shared" si="1"/>
        <v>1.0665574699411706</v>
      </c>
      <c r="AF16" s="5">
        <f t="shared" si="1"/>
        <v>3.5355310430594371</v>
      </c>
      <c r="AG16" s="2">
        <f t="shared" si="2"/>
        <v>137.35688860884076</v>
      </c>
      <c r="AH16" s="2">
        <f t="shared" si="3"/>
        <v>142.5427358158168</v>
      </c>
      <c r="AI16" s="5">
        <f t="shared" si="26"/>
        <v>0.64311139115923766</v>
      </c>
      <c r="AJ16" s="5">
        <f t="shared" si="27"/>
        <v>-3.5561548694201122</v>
      </c>
      <c r="AK16" s="5">
        <f t="shared" si="28"/>
        <v>-4.5427358158167976</v>
      </c>
      <c r="AL16" s="5">
        <f t="shared" si="29"/>
        <v>1.6296923375559231</v>
      </c>
      <c r="AM16" s="4">
        <f t="shared" si="30"/>
        <v>12.646237455300374</v>
      </c>
      <c r="AN16" s="4">
        <f t="shared" si="31"/>
        <v>2.6558971150884889</v>
      </c>
      <c r="AP16" s="4">
        <f t="shared" si="32"/>
        <v>2.8557626146499852E-15</v>
      </c>
      <c r="AQ16" s="4">
        <f t="shared" si="33"/>
        <v>-2.9130434782608745</v>
      </c>
      <c r="AR16" s="4">
        <f t="shared" si="34"/>
        <v>2.9130434782608745</v>
      </c>
      <c r="AS16" s="4">
        <f t="shared" si="35"/>
        <v>5.7115252292999704E-15</v>
      </c>
    </row>
    <row r="17" spans="1:45" ht="16" x14ac:dyDescent="0.2">
      <c r="A17" s="12">
        <v>3.3332999999999999</v>
      </c>
      <c r="B17" s="10">
        <v>163</v>
      </c>
      <c r="C17" s="5"/>
      <c r="E17" s="2">
        <v>1</v>
      </c>
      <c r="F17" s="2">
        <f t="shared" si="4"/>
        <v>-0.49981860909867559</v>
      </c>
      <c r="G17" s="2">
        <f t="shared" si="5"/>
        <v>0.86613010454473027</v>
      </c>
      <c r="H17" s="2">
        <f t="shared" si="6"/>
        <v>-0.50036271599733073</v>
      </c>
      <c r="I17" s="2">
        <f t="shared" si="7"/>
        <v>-0.86581588830407508</v>
      </c>
      <c r="J17" s="2">
        <f t="shared" si="8"/>
        <v>0.24981864200133466</v>
      </c>
      <c r="K17" s="2">
        <f t="shared" si="9"/>
        <v>-0.43290794415203754</v>
      </c>
      <c r="L17" s="2">
        <f t="shared" si="10"/>
        <v>0.75018135799866537</v>
      </c>
      <c r="M17" s="2">
        <f t="shared" si="11"/>
        <v>0.25009059675462147</v>
      </c>
      <c r="N17" s="2">
        <f t="shared" si="12"/>
        <v>0.43275089302767705</v>
      </c>
      <c r="O17" s="2">
        <f t="shared" si="13"/>
        <v>-0.74990920585329701</v>
      </c>
      <c r="P17" s="2">
        <f t="shared" si="14"/>
        <v>-0.43337921151705328</v>
      </c>
      <c r="Q17" s="2">
        <f t="shared" si="15"/>
        <v>0.43322198942546852</v>
      </c>
      <c r="R17" s="2">
        <f t="shared" si="16"/>
        <v>0.25036284756022548</v>
      </c>
      <c r="S17" s="2">
        <f t="shared" si="16"/>
        <v>0.74963715243977458</v>
      </c>
      <c r="T17" s="5">
        <f t="shared" si="17"/>
        <v>163</v>
      </c>
      <c r="U17" s="2">
        <f t="shared" si="18"/>
        <v>-81.47043328308412</v>
      </c>
      <c r="V17" s="2">
        <f t="shared" si="19"/>
        <v>141.17920704079103</v>
      </c>
      <c r="W17" s="2">
        <f t="shared" si="20"/>
        <v>-81.55912270756491</v>
      </c>
      <c r="X17" s="2">
        <f t="shared" si="21"/>
        <v>-141.12798979356424</v>
      </c>
      <c r="Z17" s="2">
        <f t="shared" si="0"/>
        <v>139.54375228664384</v>
      </c>
      <c r="AA17" s="5">
        <f t="shared" si="22"/>
        <v>22.086956521739125</v>
      </c>
      <c r="AB17" s="5">
        <f t="shared" si="23"/>
        <v>23.456247713356163</v>
      </c>
      <c r="AC17" s="5">
        <f t="shared" si="24"/>
        <v>-1.3692911916170374</v>
      </c>
      <c r="AD17" s="5">
        <f t="shared" si="25"/>
        <v>487.83364839319449</v>
      </c>
      <c r="AE17" s="5">
        <f t="shared" si="1"/>
        <v>550.19555679032624</v>
      </c>
      <c r="AF17" s="5">
        <f t="shared" si="1"/>
        <v>1.8749583674400061</v>
      </c>
      <c r="AG17" s="2">
        <f t="shared" si="2"/>
        <v>138.71739478799051</v>
      </c>
      <c r="AH17" s="2">
        <f t="shared" si="3"/>
        <v>141.69323923031268</v>
      </c>
      <c r="AI17" s="5">
        <f t="shared" si="26"/>
        <v>24.282605212009486</v>
      </c>
      <c r="AJ17" s="5">
        <f t="shared" si="27"/>
        <v>-2.1956486902703602</v>
      </c>
      <c r="AK17" s="5">
        <f t="shared" si="28"/>
        <v>21.306760769687315</v>
      </c>
      <c r="AL17" s="5">
        <f t="shared" si="29"/>
        <v>0.78019575205181013</v>
      </c>
      <c r="AM17" s="4">
        <f t="shared" si="30"/>
        <v>4.8208731710859487</v>
      </c>
      <c r="AN17" s="4">
        <f t="shared" si="31"/>
        <v>0.6087054115196896</v>
      </c>
      <c r="AP17" s="4">
        <f t="shared" si="32"/>
        <v>-11.039471887918571</v>
      </c>
      <c r="AQ17" s="4">
        <f t="shared" si="33"/>
        <v>19.130177961248823</v>
      </c>
      <c r="AR17" s="4">
        <f t="shared" si="34"/>
        <v>-11.051489553332345</v>
      </c>
      <c r="AS17" s="4">
        <f t="shared" si="35"/>
        <v>-19.123237880803046</v>
      </c>
    </row>
    <row r="18" spans="1:45" ht="16" x14ac:dyDescent="0.2">
      <c r="A18" s="12">
        <v>3.5</v>
      </c>
      <c r="B18" s="10">
        <v>135</v>
      </c>
      <c r="C18" s="5"/>
      <c r="E18" s="2">
        <v>1</v>
      </c>
      <c r="F18" s="2">
        <f t="shared" si="4"/>
        <v>-1</v>
      </c>
      <c r="G18" s="2">
        <f t="shared" si="5"/>
        <v>8.5725275940314722E-16</v>
      </c>
      <c r="H18" s="2">
        <f t="shared" si="6"/>
        <v>1</v>
      </c>
      <c r="I18" s="2">
        <f t="shared" si="7"/>
        <v>-1.7145055188062944E-15</v>
      </c>
      <c r="J18" s="2">
        <f t="shared" si="8"/>
        <v>1</v>
      </c>
      <c r="K18" s="2">
        <f t="shared" si="9"/>
        <v>-8.5725275940314722E-16</v>
      </c>
      <c r="L18" s="2">
        <f t="shared" si="10"/>
        <v>7.3488229350431021E-31</v>
      </c>
      <c r="M18" s="2">
        <f t="shared" si="11"/>
        <v>-1</v>
      </c>
      <c r="N18" s="2">
        <f t="shared" si="12"/>
        <v>1.7145055188062944E-15</v>
      </c>
      <c r="O18" s="2">
        <f t="shared" si="13"/>
        <v>-1.4697645870086204E-30</v>
      </c>
      <c r="P18" s="2">
        <f t="shared" si="14"/>
        <v>8.5725275940314722E-16</v>
      </c>
      <c r="Q18" s="2">
        <f t="shared" si="15"/>
        <v>-1.7145055188062944E-15</v>
      </c>
      <c r="R18" s="2">
        <f t="shared" si="16"/>
        <v>1</v>
      </c>
      <c r="S18" s="2">
        <f t="shared" si="16"/>
        <v>2.9395291740172408E-30</v>
      </c>
      <c r="T18" s="5">
        <f t="shared" si="17"/>
        <v>135</v>
      </c>
      <c r="U18" s="2">
        <f t="shared" si="18"/>
        <v>-135</v>
      </c>
      <c r="V18" s="2">
        <f t="shared" si="19"/>
        <v>1.1572912251942487E-13</v>
      </c>
      <c r="W18" s="2">
        <f t="shared" si="20"/>
        <v>135</v>
      </c>
      <c r="X18" s="2">
        <f t="shared" si="21"/>
        <v>-2.3145824503884973E-13</v>
      </c>
      <c r="Z18" s="2">
        <f t="shared" si="0"/>
        <v>140.97292161970793</v>
      </c>
      <c r="AA18" s="5">
        <f t="shared" si="22"/>
        <v>-5.9130434782608745</v>
      </c>
      <c r="AB18" s="5">
        <f t="shared" si="23"/>
        <v>-5.9729216197079325</v>
      </c>
      <c r="AC18" s="5">
        <f t="shared" si="24"/>
        <v>5.9878141447057942E-2</v>
      </c>
      <c r="AD18" s="5">
        <f t="shared" si="25"/>
        <v>34.964083175803459</v>
      </c>
      <c r="AE18" s="5">
        <f t="shared" si="25"/>
        <v>35.675792675174428</v>
      </c>
      <c r="AF18" s="5">
        <f t="shared" si="25"/>
        <v>3.5853918231538782E-3</v>
      </c>
      <c r="AG18" s="2">
        <f t="shared" si="2"/>
        <v>142.64877570386537</v>
      </c>
      <c r="AH18" s="2">
        <f t="shared" si="3"/>
        <v>139.19102764750193</v>
      </c>
      <c r="AI18" s="5">
        <f t="shared" si="26"/>
        <v>-7.6487757038653683</v>
      </c>
      <c r="AJ18" s="5">
        <f t="shared" si="27"/>
        <v>1.7357322256044938</v>
      </c>
      <c r="AK18" s="5">
        <f t="shared" si="28"/>
        <v>-4.1910276475019259</v>
      </c>
      <c r="AL18" s="5">
        <f t="shared" si="29"/>
        <v>-1.7220158307589486</v>
      </c>
      <c r="AM18" s="4">
        <f t="shared" si="30"/>
        <v>3.0127663590019296</v>
      </c>
      <c r="AN18" s="4">
        <f t="shared" si="31"/>
        <v>2.9653385213844321</v>
      </c>
      <c r="AP18" s="4">
        <f t="shared" si="32"/>
        <v>5.9130434782608745</v>
      </c>
      <c r="AQ18" s="4">
        <f t="shared" si="33"/>
        <v>-5.0689728382099179E-15</v>
      </c>
      <c r="AR18" s="4">
        <f t="shared" si="34"/>
        <v>-5.9130434782608745</v>
      </c>
      <c r="AS18" s="4">
        <f t="shared" si="35"/>
        <v>1.0137945676419836E-14</v>
      </c>
    </row>
    <row r="19" spans="1:45" ht="16" x14ac:dyDescent="0.2">
      <c r="A19" s="12">
        <v>3.5832999999999999</v>
      </c>
      <c r="B19" s="10">
        <v>135</v>
      </c>
      <c r="C19" s="5"/>
      <c r="E19" s="2">
        <v>1</v>
      </c>
      <c r="F19" s="2">
        <f t="shared" si="4"/>
        <v>-0.86613010454473116</v>
      </c>
      <c r="G19" s="2">
        <f t="shared" si="5"/>
        <v>-0.49981860909867398</v>
      </c>
      <c r="H19" s="2">
        <f t="shared" si="6"/>
        <v>0.50036271599733384</v>
      </c>
      <c r="I19" s="2">
        <f t="shared" si="7"/>
        <v>0.86581588830407319</v>
      </c>
      <c r="J19" s="2">
        <f t="shared" si="8"/>
        <v>0.75018135799866692</v>
      </c>
      <c r="K19" s="2">
        <f t="shared" si="9"/>
        <v>0.43290794415203659</v>
      </c>
      <c r="L19" s="2">
        <f t="shared" si="10"/>
        <v>0.24981864200133308</v>
      </c>
      <c r="M19" s="2">
        <f t="shared" si="11"/>
        <v>-0.43337921151705638</v>
      </c>
      <c r="N19" s="2">
        <f t="shared" si="12"/>
        <v>-0.74990920585329623</v>
      </c>
      <c r="O19" s="2">
        <f t="shared" si="13"/>
        <v>-0.43275089302767472</v>
      </c>
      <c r="P19" s="2">
        <f t="shared" si="14"/>
        <v>-0.25009059675462225</v>
      </c>
      <c r="Q19" s="2">
        <f t="shared" si="15"/>
        <v>0.4332219894254703</v>
      </c>
      <c r="R19" s="2">
        <f t="shared" si="16"/>
        <v>0.25036284756022859</v>
      </c>
      <c r="S19" s="2">
        <f t="shared" si="16"/>
        <v>0.74963715243977136</v>
      </c>
      <c r="T19" s="5">
        <f t="shared" si="17"/>
        <v>135</v>
      </c>
      <c r="U19" s="2">
        <f t="shared" si="18"/>
        <v>-116.92756411353871</v>
      </c>
      <c r="V19" s="2">
        <f t="shared" si="19"/>
        <v>-67.475512228320994</v>
      </c>
      <c r="W19" s="2">
        <f t="shared" si="20"/>
        <v>67.548966659640072</v>
      </c>
      <c r="X19" s="2">
        <f t="shared" si="21"/>
        <v>116.88514492104989</v>
      </c>
      <c r="Z19" s="2">
        <f t="shared" si="0"/>
        <v>143.33823612603354</v>
      </c>
      <c r="AA19" s="5">
        <f t="shared" si="22"/>
        <v>-5.9130434782608745</v>
      </c>
      <c r="AB19" s="5">
        <f t="shared" si="23"/>
        <v>-8.3382361260335358</v>
      </c>
      <c r="AC19" s="5">
        <f t="shared" si="24"/>
        <v>2.4251926477726613</v>
      </c>
      <c r="AD19" s="5">
        <f t="shared" ref="AD19:AF20" si="36">AA19^2</f>
        <v>34.964083175803459</v>
      </c>
      <c r="AE19" s="5">
        <f t="shared" si="36"/>
        <v>69.526181693490742</v>
      </c>
      <c r="AF19" s="5">
        <f t="shared" si="36"/>
        <v>5.8815593788105716</v>
      </c>
      <c r="AG19" s="2">
        <f t="shared" si="2"/>
        <v>144.16459362468689</v>
      </c>
      <c r="AH19" s="2">
        <f t="shared" si="3"/>
        <v>140.04052423300601</v>
      </c>
      <c r="AI19" s="5">
        <f t="shared" si="26"/>
        <v>-9.1645936246868871</v>
      </c>
      <c r="AJ19" s="5">
        <f t="shared" si="27"/>
        <v>3.2515501464260126</v>
      </c>
      <c r="AK19" s="5">
        <f t="shared" si="28"/>
        <v>-5.0405242330060105</v>
      </c>
      <c r="AL19" s="5">
        <f t="shared" si="29"/>
        <v>-0.87251924525486402</v>
      </c>
      <c r="AM19" s="4">
        <f t="shared" si="30"/>
        <v>10.572578354723024</v>
      </c>
      <c r="AN19" s="4">
        <f t="shared" si="31"/>
        <v>0.76128983334011757</v>
      </c>
      <c r="AP19" s="4">
        <f t="shared" si="32"/>
        <v>5.1214649660036322</v>
      </c>
      <c r="AQ19" s="4">
        <f t="shared" si="33"/>
        <v>2.9554491668443355</v>
      </c>
      <c r="AR19" s="4">
        <f t="shared" si="34"/>
        <v>-2.9586664945929328</v>
      </c>
      <c r="AS19" s="4">
        <f t="shared" si="35"/>
        <v>-5.1196069917110458</v>
      </c>
    </row>
    <row r="20" spans="1:45" ht="16" x14ac:dyDescent="0.2">
      <c r="A20" s="12">
        <v>3.6667000000000001</v>
      </c>
      <c r="B20" s="10">
        <v>157</v>
      </c>
      <c r="C20" s="5"/>
      <c r="E20" s="2">
        <v>1</v>
      </c>
      <c r="F20" s="2">
        <f t="shared" si="4"/>
        <v>-0.49981860909867704</v>
      </c>
      <c r="G20" s="2">
        <f t="shared" si="5"/>
        <v>-0.86613010454472938</v>
      </c>
      <c r="H20" s="2">
        <f t="shared" si="6"/>
        <v>-0.50036271599732773</v>
      </c>
      <c r="I20" s="2">
        <f t="shared" si="7"/>
        <v>0.86581588830407674</v>
      </c>
      <c r="J20" s="2">
        <f t="shared" si="8"/>
        <v>0.24981864200133611</v>
      </c>
      <c r="K20" s="2">
        <f t="shared" si="9"/>
        <v>0.43290794415203837</v>
      </c>
      <c r="L20" s="2">
        <f t="shared" si="10"/>
        <v>0.75018135799866381</v>
      </c>
      <c r="M20" s="2">
        <f t="shared" si="11"/>
        <v>0.2500905967546207</v>
      </c>
      <c r="N20" s="2">
        <f t="shared" si="12"/>
        <v>-0.43275089302767916</v>
      </c>
      <c r="O20" s="2">
        <f t="shared" si="13"/>
        <v>-0.74990920585329768</v>
      </c>
      <c r="P20" s="2">
        <f t="shared" si="14"/>
        <v>0.43337921151705022</v>
      </c>
      <c r="Q20" s="2">
        <f t="shared" si="15"/>
        <v>-0.4332219894254668</v>
      </c>
      <c r="R20" s="2">
        <f t="shared" si="16"/>
        <v>0.25036284756022248</v>
      </c>
      <c r="S20" s="2">
        <f t="shared" si="16"/>
        <v>0.74963715243977747</v>
      </c>
      <c r="T20" s="5">
        <f t="shared" si="17"/>
        <v>157</v>
      </c>
      <c r="U20" s="2">
        <f t="shared" si="18"/>
        <v>-78.471521628492297</v>
      </c>
      <c r="V20" s="2">
        <f t="shared" si="19"/>
        <v>-135.98242641352252</v>
      </c>
      <c r="W20" s="2">
        <f t="shared" si="20"/>
        <v>-78.556946411580455</v>
      </c>
      <c r="X20" s="2">
        <f t="shared" si="21"/>
        <v>135.93309446374005</v>
      </c>
      <c r="Z20" s="2">
        <f t="shared" si="0"/>
        <v>145.64832851250196</v>
      </c>
      <c r="AA20" s="5">
        <f t="shared" si="22"/>
        <v>16.086956521739125</v>
      </c>
      <c r="AB20" s="5">
        <f t="shared" si="23"/>
        <v>11.351671487498038</v>
      </c>
      <c r="AC20" s="5">
        <f t="shared" si="24"/>
        <v>4.7352850342410875</v>
      </c>
      <c r="AD20" s="5">
        <f t="shared" si="36"/>
        <v>258.79017013232499</v>
      </c>
      <c r="AE20" s="5">
        <f t="shared" si="36"/>
        <v>128.86044556007593</v>
      </c>
      <c r="AF20" s="5">
        <f t="shared" si="36"/>
        <v>22.422924355507618</v>
      </c>
      <c r="AG20" s="2">
        <f t="shared" si="2"/>
        <v>144.79761620882684</v>
      </c>
      <c r="AH20" s="2">
        <f t="shared" si="3"/>
        <v>141.71759403533449</v>
      </c>
      <c r="AI20" s="5">
        <f t="shared" si="26"/>
        <v>12.202383791173162</v>
      </c>
      <c r="AJ20" s="5">
        <f t="shared" si="27"/>
        <v>3.8845727305659636</v>
      </c>
      <c r="AK20" s="5">
        <f t="shared" si="28"/>
        <v>15.282405964665514</v>
      </c>
      <c r="AL20" s="5">
        <f t="shared" si="29"/>
        <v>0.80455055707361112</v>
      </c>
      <c r="AM20" s="4">
        <f t="shared" si="30"/>
        <v>15.089905299056706</v>
      </c>
      <c r="AN20" s="4">
        <f t="shared" si="31"/>
        <v>0.64730159888745797</v>
      </c>
      <c r="AP20" s="4">
        <f t="shared" si="32"/>
        <v>-8.0405602333265414</v>
      </c>
      <c r="AQ20" s="4">
        <f t="shared" si="33"/>
        <v>-13.933397333980425</v>
      </c>
      <c r="AR20" s="4">
        <f t="shared" si="34"/>
        <v>-8.049313257348313</v>
      </c>
      <c r="AS20" s="4">
        <f t="shared" si="35"/>
        <v>13.928342550978622</v>
      </c>
    </row>
    <row r="21" spans="1:45" ht="16" x14ac:dyDescent="0.2">
      <c r="A21" s="12">
        <v>3.75</v>
      </c>
      <c r="B21" s="10">
        <v>149</v>
      </c>
      <c r="C21" s="5"/>
      <c r="E21" s="2">
        <v>1</v>
      </c>
      <c r="F21" s="2">
        <f t="shared" ref="F21:F24" si="37">COS(2*PI()*A21)</f>
        <v>-2.6948419387607653E-15</v>
      </c>
      <c r="G21" s="2">
        <f t="shared" ref="G21:G24" si="38">SIN(2*PI()*A21)</f>
        <v>-1</v>
      </c>
      <c r="H21" s="2">
        <f t="shared" ref="H21:H24" si="39">COS(4*PI()*A21)</f>
        <v>-1</v>
      </c>
      <c r="I21" s="2">
        <f t="shared" ref="I21:I24" si="40">SIN(4*PI()*A21)</f>
        <v>5.3896838775215305E-15</v>
      </c>
      <c r="J21" s="2">
        <f t="shared" ref="J21:J24" si="41">F21^2</f>
        <v>7.2621730749038795E-30</v>
      </c>
      <c r="K21" s="2">
        <f t="shared" ref="K21:K24" si="42">F21*G21</f>
        <v>2.6948419387607653E-15</v>
      </c>
      <c r="L21" s="2">
        <f t="shared" ref="L21:L24" si="43">G21^2</f>
        <v>1</v>
      </c>
      <c r="M21" s="2">
        <f t="shared" ref="M21:M24" si="44">F21*H21</f>
        <v>2.6948419387607653E-15</v>
      </c>
      <c r="N21" s="2">
        <f t="shared" ref="N21:N24" si="45">F21*I21</f>
        <v>-1.4524346149807759E-29</v>
      </c>
      <c r="O21" s="2">
        <f t="shared" ref="O21:O24" si="46">G21*I21</f>
        <v>-5.3896838775215305E-15</v>
      </c>
      <c r="P21" s="2">
        <f t="shared" ref="P21:P24" si="47">H21*G21</f>
        <v>1</v>
      </c>
      <c r="Q21" s="2">
        <f t="shared" ref="Q21:Q24" si="48">H21*I21</f>
        <v>-5.3896838775215305E-15</v>
      </c>
      <c r="R21" s="2">
        <f t="shared" ref="R21:R24" si="49">H21^2</f>
        <v>1</v>
      </c>
      <c r="S21" s="2">
        <f t="shared" ref="S21:S24" si="50">I21^2</f>
        <v>2.9048692299615518E-29</v>
      </c>
      <c r="T21" s="5">
        <f t="shared" ref="T21:T24" si="51">B21</f>
        <v>149</v>
      </c>
      <c r="U21" s="2">
        <f t="shared" ref="U21:U24" si="52">B21*F21</f>
        <v>-4.0153144887535404E-13</v>
      </c>
      <c r="V21" s="2">
        <f t="shared" ref="V21:V24" si="53">B21*G21</f>
        <v>-149</v>
      </c>
      <c r="W21" s="2">
        <f t="shared" ref="W21:W24" si="54">B21*H21</f>
        <v>-149</v>
      </c>
      <c r="X21" s="2">
        <f t="shared" ref="X21:X24" si="55">B21*I21</f>
        <v>8.0306289775070807E-13</v>
      </c>
      <c r="Z21" s="2">
        <f t="shared" si="0"/>
        <v>146.0527289386354</v>
      </c>
      <c r="AA21" s="5">
        <f t="shared" ref="AA21:AA24" si="56">B21-$B$251</f>
        <v>8.0869565217391255</v>
      </c>
      <c r="AB21" s="5">
        <f t="shared" ref="AB21:AB24" si="57">B21-Z21</f>
        <v>2.9472710613646029</v>
      </c>
      <c r="AC21" s="5">
        <f t="shared" ref="AC21:AC24" si="58">Z21-$B$251</f>
        <v>5.1396854603745226</v>
      </c>
      <c r="AD21" s="5">
        <f t="shared" ref="AD21:AD24" si="59">AA21^2</f>
        <v>65.39886578449898</v>
      </c>
      <c r="AE21" s="5">
        <f t="shared" ref="AE21:AE24" si="60">AB21^2</f>
        <v>8.6864067091572323</v>
      </c>
      <c r="AF21" s="5">
        <f t="shared" ref="AF21:AF24" si="61">AC21^2</f>
        <v>26.416366631585269</v>
      </c>
      <c r="AG21" s="2">
        <f t="shared" si="2"/>
        <v>144.37687485447796</v>
      </c>
      <c r="AH21" s="2">
        <f t="shared" si="3"/>
        <v>142.5427358158168</v>
      </c>
      <c r="AI21" s="5">
        <f t="shared" ref="AI21:AI24" si="62">B21-AG21</f>
        <v>4.6231251455220388</v>
      </c>
      <c r="AJ21" s="5">
        <f t="shared" ref="AJ21:AJ24" si="63">AG21-$B$251</f>
        <v>3.4638313762170867</v>
      </c>
      <c r="AK21" s="5">
        <f t="shared" ref="AK21:AK24" si="64">B21-AH21</f>
        <v>6.4572641841832024</v>
      </c>
      <c r="AL21" s="5">
        <f t="shared" ref="AL21:AL24" si="65">AH21-$B$251</f>
        <v>1.6296923375559231</v>
      </c>
      <c r="AM21" s="4">
        <f t="shared" ref="AM21:AM24" si="66">AJ21^2</f>
        <v>11.998127802865957</v>
      </c>
      <c r="AN21" s="4">
        <f t="shared" ref="AN21:AN24" si="67">AL21^2</f>
        <v>2.6558971150884889</v>
      </c>
      <c r="AP21" s="4">
        <f t="shared" ref="AP21:AP24" si="68">AA21*F21</f>
        <v>-2.1793069591717479E-14</v>
      </c>
      <c r="AQ21" s="4">
        <f t="shared" ref="AQ21:AQ24" si="69">AA21*G21</f>
        <v>-8.0869565217391255</v>
      </c>
      <c r="AR21" s="4">
        <f t="shared" ref="AR21:AR24" si="70">AA21*H21</f>
        <v>-8.0869565217391255</v>
      </c>
      <c r="AS21" s="4">
        <f t="shared" ref="AS21:AS24" si="71">AA21*I21</f>
        <v>4.3586139183434957E-14</v>
      </c>
    </row>
    <row r="22" spans="1:45" ht="16" x14ac:dyDescent="0.2">
      <c r="A22" s="12">
        <v>3.8332999999999999</v>
      </c>
      <c r="B22" s="10">
        <v>127</v>
      </c>
      <c r="C22" s="5"/>
      <c r="E22" s="2">
        <v>1</v>
      </c>
      <c r="F22" s="2">
        <f t="shared" si="37"/>
        <v>0.49981860909867548</v>
      </c>
      <c r="G22" s="2">
        <f t="shared" si="38"/>
        <v>-0.86613010454473027</v>
      </c>
      <c r="H22" s="2">
        <f t="shared" si="39"/>
        <v>-0.50036271599733095</v>
      </c>
      <c r="I22" s="2">
        <f t="shared" si="40"/>
        <v>-0.86581588830407497</v>
      </c>
      <c r="J22" s="2">
        <f t="shared" si="41"/>
        <v>0.24981864200133455</v>
      </c>
      <c r="K22" s="2">
        <f t="shared" si="42"/>
        <v>-0.43290794415203748</v>
      </c>
      <c r="L22" s="2">
        <f t="shared" si="43"/>
        <v>0.75018135799866537</v>
      </c>
      <c r="M22" s="2">
        <f t="shared" si="44"/>
        <v>-0.25009059675462153</v>
      </c>
      <c r="N22" s="2">
        <f t="shared" si="45"/>
        <v>-0.43275089302767694</v>
      </c>
      <c r="O22" s="2">
        <f t="shared" si="46"/>
        <v>0.74990920585329701</v>
      </c>
      <c r="P22" s="2">
        <f t="shared" si="47"/>
        <v>0.43337921151705344</v>
      </c>
      <c r="Q22" s="2">
        <f t="shared" si="48"/>
        <v>0.43322198942546869</v>
      </c>
      <c r="R22" s="2">
        <f t="shared" si="49"/>
        <v>0.2503628475602257</v>
      </c>
      <c r="S22" s="2">
        <f t="shared" si="50"/>
        <v>0.74963715243977447</v>
      </c>
      <c r="T22" s="5">
        <f t="shared" si="51"/>
        <v>127</v>
      </c>
      <c r="U22" s="2">
        <f t="shared" si="52"/>
        <v>63.476963355531787</v>
      </c>
      <c r="V22" s="2">
        <f t="shared" si="53"/>
        <v>-109.99852327718074</v>
      </c>
      <c r="W22" s="2">
        <f t="shared" si="54"/>
        <v>-63.546064931661029</v>
      </c>
      <c r="X22" s="2">
        <f t="shared" si="55"/>
        <v>-109.95861781461753</v>
      </c>
      <c r="Z22" s="2">
        <f t="shared" si="0"/>
        <v>143.84272617398153</v>
      </c>
      <c r="AA22" s="5">
        <f t="shared" si="56"/>
        <v>-13.913043478260875</v>
      </c>
      <c r="AB22" s="5">
        <f t="shared" si="57"/>
        <v>-16.842726173981532</v>
      </c>
      <c r="AC22" s="5">
        <f t="shared" si="58"/>
        <v>2.9296826957206576</v>
      </c>
      <c r="AD22" s="5">
        <f t="shared" si="59"/>
        <v>193.57277882797746</v>
      </c>
      <c r="AE22" s="5">
        <f t="shared" si="60"/>
        <v>283.67742497172259</v>
      </c>
      <c r="AF22" s="5">
        <f t="shared" si="61"/>
        <v>8.5830406976050604</v>
      </c>
      <c r="AG22" s="2">
        <f t="shared" si="2"/>
        <v>143.01636867532821</v>
      </c>
      <c r="AH22" s="2">
        <f t="shared" si="3"/>
        <v>141.69323923031268</v>
      </c>
      <c r="AI22" s="5">
        <f t="shared" si="62"/>
        <v>-16.016368675328209</v>
      </c>
      <c r="AJ22" s="5">
        <f t="shared" si="63"/>
        <v>2.1033251970673348</v>
      </c>
      <c r="AK22" s="5">
        <f t="shared" si="64"/>
        <v>-14.693239230312685</v>
      </c>
      <c r="AL22" s="5">
        <f t="shared" si="65"/>
        <v>0.78019575205181013</v>
      </c>
      <c r="AM22" s="4">
        <f t="shared" si="66"/>
        <v>4.4239768846183427</v>
      </c>
      <c r="AN22" s="4">
        <f t="shared" si="67"/>
        <v>0.6087054115196896</v>
      </c>
      <c r="AP22" s="4">
        <f t="shared" si="68"/>
        <v>-6.9539980396337482</v>
      </c>
      <c r="AQ22" s="4">
        <f t="shared" si="69"/>
        <v>12.050505802361469</v>
      </c>
      <c r="AR22" s="4">
        <f t="shared" si="70"/>
        <v>6.9615682225715636</v>
      </c>
      <c r="AS22" s="4">
        <f t="shared" si="71"/>
        <v>12.046134098143655</v>
      </c>
    </row>
    <row r="23" spans="1:45" ht="16" x14ac:dyDescent="0.2">
      <c r="A23" s="12">
        <v>3.9167000000000001</v>
      </c>
      <c r="B23" s="10">
        <v>160</v>
      </c>
      <c r="C23" s="5"/>
      <c r="E23" s="2">
        <v>1</v>
      </c>
      <c r="F23" s="2">
        <f t="shared" si="37"/>
        <v>0.86613010454473027</v>
      </c>
      <c r="G23" s="2">
        <f t="shared" si="38"/>
        <v>-0.49981860909867554</v>
      </c>
      <c r="H23" s="2">
        <f t="shared" si="39"/>
        <v>0.50036271599733073</v>
      </c>
      <c r="I23" s="2">
        <f t="shared" si="40"/>
        <v>-0.86581588830407508</v>
      </c>
      <c r="J23" s="2">
        <f t="shared" si="41"/>
        <v>0.75018135799866537</v>
      </c>
      <c r="K23" s="2">
        <f t="shared" si="42"/>
        <v>-0.43290794415203754</v>
      </c>
      <c r="L23" s="2">
        <f t="shared" si="43"/>
        <v>0.24981864200133461</v>
      </c>
      <c r="M23" s="2">
        <f t="shared" si="44"/>
        <v>0.43337921151705328</v>
      </c>
      <c r="N23" s="2">
        <f t="shared" si="45"/>
        <v>-0.74990920585329701</v>
      </c>
      <c r="O23" s="2">
        <f t="shared" si="46"/>
        <v>0.432750893027677</v>
      </c>
      <c r="P23" s="2">
        <f t="shared" si="47"/>
        <v>-0.25009059675462147</v>
      </c>
      <c r="Q23" s="2">
        <f t="shared" si="48"/>
        <v>-0.43322198942546852</v>
      </c>
      <c r="R23" s="2">
        <f t="shared" si="49"/>
        <v>0.25036284756022548</v>
      </c>
      <c r="S23" s="2">
        <f t="shared" si="50"/>
        <v>0.74963715243977458</v>
      </c>
      <c r="T23" s="5">
        <f t="shared" si="51"/>
        <v>160</v>
      </c>
      <c r="U23" s="2">
        <f t="shared" si="52"/>
        <v>138.58081672715684</v>
      </c>
      <c r="V23" s="2">
        <f t="shared" si="53"/>
        <v>-79.970977455788088</v>
      </c>
      <c r="W23" s="2">
        <f t="shared" si="54"/>
        <v>80.058034559572917</v>
      </c>
      <c r="X23" s="2">
        <f t="shared" si="55"/>
        <v>-138.530542128652</v>
      </c>
      <c r="Z23" s="2">
        <f t="shared" si="0"/>
        <v>140.22717729614294</v>
      </c>
      <c r="AA23" s="5">
        <f t="shared" si="56"/>
        <v>19.086956521739125</v>
      </c>
      <c r="AB23" s="5">
        <f t="shared" si="57"/>
        <v>19.772822703857059</v>
      </c>
      <c r="AC23" s="5">
        <f t="shared" si="58"/>
        <v>-0.68586618211793393</v>
      </c>
      <c r="AD23" s="5">
        <f t="shared" si="59"/>
        <v>364.31190926275974</v>
      </c>
      <c r="AE23" s="5">
        <f t="shared" si="60"/>
        <v>390.96451767816518</v>
      </c>
      <c r="AF23" s="5">
        <f t="shared" si="61"/>
        <v>0.47041241977303089</v>
      </c>
      <c r="AG23" s="2">
        <f t="shared" si="2"/>
        <v>141.07788959981806</v>
      </c>
      <c r="AH23" s="2">
        <f t="shared" si="3"/>
        <v>140.01616942798424</v>
      </c>
      <c r="AI23" s="5">
        <f t="shared" si="62"/>
        <v>18.922110400181936</v>
      </c>
      <c r="AJ23" s="5">
        <f t="shared" si="63"/>
        <v>0.16484612155718992</v>
      </c>
      <c r="AK23" s="5">
        <f t="shared" si="64"/>
        <v>19.983830572015762</v>
      </c>
      <c r="AL23" s="5">
        <f t="shared" si="65"/>
        <v>-0.89687405027663658</v>
      </c>
      <c r="AM23" s="4">
        <f t="shared" si="66"/>
        <v>2.7174243792447834E-2</v>
      </c>
      <c r="AN23" s="4">
        <f t="shared" si="67"/>
        <v>0.80438306205961885</v>
      </c>
      <c r="AP23" s="4">
        <f t="shared" si="68"/>
        <v>16.531787647614632</v>
      </c>
      <c r="AQ23" s="4">
        <f t="shared" si="69"/>
        <v>-9.540016060622543</v>
      </c>
      <c r="AR23" s="4">
        <f t="shared" si="70"/>
        <v>9.5504014053403541</v>
      </c>
      <c r="AS23" s="4">
        <f t="shared" si="71"/>
        <v>-16.525790215890819</v>
      </c>
    </row>
    <row r="24" spans="1:45" ht="16" x14ac:dyDescent="0.2">
      <c r="A24" s="12">
        <v>4</v>
      </c>
      <c r="B24" s="10">
        <v>153</v>
      </c>
      <c r="C24" s="5"/>
      <c r="E24" s="2">
        <v>1</v>
      </c>
      <c r="F24" s="2">
        <f t="shared" si="37"/>
        <v>1</v>
      </c>
      <c r="G24" s="2">
        <f t="shared" si="38"/>
        <v>-9.7971743931788257E-16</v>
      </c>
      <c r="H24" s="2">
        <f t="shared" si="39"/>
        <v>1</v>
      </c>
      <c r="I24" s="2">
        <f t="shared" si="40"/>
        <v>-1.9594348786357651E-15</v>
      </c>
      <c r="J24" s="2">
        <f t="shared" si="41"/>
        <v>1</v>
      </c>
      <c r="K24" s="2">
        <f t="shared" si="42"/>
        <v>-9.7971743931788257E-16</v>
      </c>
      <c r="L24" s="2">
        <f t="shared" si="43"/>
        <v>9.5984626090358887E-31</v>
      </c>
      <c r="M24" s="2">
        <f t="shared" si="44"/>
        <v>1</v>
      </c>
      <c r="N24" s="2">
        <f t="shared" si="45"/>
        <v>-1.9594348786357651E-15</v>
      </c>
      <c r="O24" s="2">
        <f t="shared" si="46"/>
        <v>1.9196925218071777E-30</v>
      </c>
      <c r="P24" s="2">
        <f t="shared" si="47"/>
        <v>-9.7971743931788257E-16</v>
      </c>
      <c r="Q24" s="2">
        <f t="shared" si="48"/>
        <v>-1.9594348786357651E-15</v>
      </c>
      <c r="R24" s="2">
        <f t="shared" si="49"/>
        <v>1</v>
      </c>
      <c r="S24" s="2">
        <f t="shared" si="50"/>
        <v>3.8393850436143555E-30</v>
      </c>
      <c r="T24" s="5">
        <f t="shared" si="51"/>
        <v>153</v>
      </c>
      <c r="U24" s="2">
        <f t="shared" si="52"/>
        <v>153</v>
      </c>
      <c r="V24" s="2">
        <f t="shared" si="53"/>
        <v>-1.4989676821563602E-13</v>
      </c>
      <c r="W24" s="2">
        <f t="shared" si="54"/>
        <v>153</v>
      </c>
      <c r="X24" s="2">
        <f t="shared" si="55"/>
        <v>-2.9979353643127205E-13</v>
      </c>
      <c r="Z24" s="2">
        <f t="shared" si="0"/>
        <v>137.40913367529592</v>
      </c>
      <c r="AA24" s="5">
        <f t="shared" si="56"/>
        <v>12.086956521739125</v>
      </c>
      <c r="AB24" s="5">
        <f t="shared" si="57"/>
        <v>15.590866324704081</v>
      </c>
      <c r="AC24" s="5">
        <f t="shared" si="58"/>
        <v>-3.5039098029649551</v>
      </c>
      <c r="AD24" s="5">
        <f t="shared" si="59"/>
        <v>146.09451795841198</v>
      </c>
      <c r="AE24" s="5">
        <f t="shared" si="60"/>
        <v>243.07511275479172</v>
      </c>
      <c r="AF24" s="5">
        <f t="shared" si="61"/>
        <v>12.277383907313911</v>
      </c>
      <c r="AG24" s="2">
        <f t="shared" si="2"/>
        <v>139.08498775945336</v>
      </c>
      <c r="AH24" s="2">
        <f t="shared" si="3"/>
        <v>139.19102764750193</v>
      </c>
      <c r="AI24" s="5">
        <f t="shared" si="62"/>
        <v>13.915012240546645</v>
      </c>
      <c r="AJ24" s="5">
        <f t="shared" si="63"/>
        <v>-1.8280557188075193</v>
      </c>
      <c r="AK24" s="5">
        <f t="shared" si="64"/>
        <v>13.808972352498074</v>
      </c>
      <c r="AL24" s="5">
        <f t="shared" si="65"/>
        <v>-1.7220158307589486</v>
      </c>
      <c r="AM24" s="4">
        <f t="shared" si="66"/>
        <v>3.3417877110648759</v>
      </c>
      <c r="AN24" s="4">
        <f t="shared" si="67"/>
        <v>2.9653385213844321</v>
      </c>
      <c r="AP24" s="4">
        <f t="shared" si="68"/>
        <v>12.086956521739125</v>
      </c>
      <c r="AQ24" s="4">
        <f t="shared" si="69"/>
        <v>-1.1841802092624837E-14</v>
      </c>
      <c r="AR24" s="4">
        <f t="shared" si="70"/>
        <v>12.086956521739125</v>
      </c>
      <c r="AS24" s="4">
        <f t="shared" si="71"/>
        <v>-2.3683604185249675E-14</v>
      </c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72">SUM(E2:E238)</f>
        <v>23</v>
      </c>
      <c r="F241" s="2">
        <f t="shared" si="72"/>
        <v>0.86613010454472406</v>
      </c>
      <c r="G241" s="2">
        <f t="shared" si="72"/>
        <v>-0.49981860909867343</v>
      </c>
      <c r="H241" s="2">
        <f t="shared" si="72"/>
        <v>-0.50036271599731297</v>
      </c>
      <c r="I241" s="2">
        <f t="shared" si="72"/>
        <v>0.86581588830407752</v>
      </c>
      <c r="J241" s="2">
        <f t="shared" si="72"/>
        <v>11.249818642001344</v>
      </c>
      <c r="K241" s="2">
        <f t="shared" si="72"/>
        <v>0.43290794415203898</v>
      </c>
      <c r="L241" s="2">
        <f t="shared" si="72"/>
        <v>11.750181357998656</v>
      </c>
      <c r="M241" s="2">
        <f t="shared" si="72"/>
        <v>0.43337921151705783</v>
      </c>
      <c r="N241" s="2">
        <f t="shared" si="72"/>
        <v>-0.74990920585330167</v>
      </c>
      <c r="O241" s="2">
        <f t="shared" si="72"/>
        <v>0.43275089302766623</v>
      </c>
      <c r="P241" s="2">
        <f t="shared" si="72"/>
        <v>-0.25009059675462775</v>
      </c>
      <c r="Q241" s="2">
        <f t="shared" si="72"/>
        <v>0.43322198942546458</v>
      </c>
      <c r="R241" s="2">
        <f t="shared" si="72"/>
        <v>11.75544271340339</v>
      </c>
      <c r="S241" s="2">
        <f t="shared" si="72"/>
        <v>11.244557286596612</v>
      </c>
      <c r="T241" s="5">
        <f t="shared" si="72"/>
        <v>3241</v>
      </c>
      <c r="U241" s="2">
        <f t="shared" si="72"/>
        <v>99.706731531231668</v>
      </c>
      <c r="V241" s="2">
        <f t="shared" si="72"/>
        <v>-111.9971388694706</v>
      </c>
      <c r="W241" s="2">
        <f t="shared" si="72"/>
        <v>-90.073268631458319</v>
      </c>
      <c r="X241" s="2">
        <f t="shared" si="72"/>
        <v>121.21422436257099</v>
      </c>
      <c r="Z241" s="2">
        <f t="shared" si="72"/>
        <v>3240.9999999999991</v>
      </c>
      <c r="AA241" s="2">
        <f t="shared" si="72"/>
        <v>-1.1368683772161603E-13</v>
      </c>
      <c r="AB241" s="2">
        <f t="shared" si="72"/>
        <v>9.0949470177292824E-13</v>
      </c>
      <c r="AC241" s="2">
        <f t="shared" si="72"/>
        <v>-1.0231815394945443E-12</v>
      </c>
      <c r="AD241" s="2">
        <f t="shared" si="72"/>
        <v>2711.8260869565206</v>
      </c>
      <c r="AE241" s="2">
        <f t="shared" si="72"/>
        <v>2493.3394529275843</v>
      </c>
      <c r="AF241" s="5">
        <f>SUM(AF2:AF238)</f>
        <v>218.48663402893897</v>
      </c>
      <c r="AG241" s="5"/>
      <c r="AH241" s="5"/>
      <c r="AM241" s="4">
        <f>SUM(AM2:AM238)</f>
        <v>185.9273797586431</v>
      </c>
      <c r="AN241" s="4">
        <f>SUM(AN2:AN238)</f>
        <v>32.967279107059461</v>
      </c>
      <c r="AP241" s="5">
        <f t="shared" ref="AP241:AS241" si="73">SUM(AP2:AP238)</f>
        <v>-22.34229754830973</v>
      </c>
      <c r="AQ241" s="5">
        <f t="shared" si="73"/>
        <v>-41.566177474305292</v>
      </c>
      <c r="AR241" s="5">
        <f t="shared" si="73"/>
        <v>-19.56563547722822</v>
      </c>
      <c r="AS241" s="5">
        <f t="shared" si="73"/>
        <v>-0.79052755019057719</v>
      </c>
    </row>
    <row r="242" spans="1:45" x14ac:dyDescent="0.2">
      <c r="AF242" s="5">
        <f>AE241+AF241</f>
        <v>2711.8260869565233</v>
      </c>
      <c r="AN242" s="2">
        <f>AM241+AN241</f>
        <v>218.89465886570255</v>
      </c>
    </row>
    <row r="243" spans="1:45" x14ac:dyDescent="0.2">
      <c r="H243" s="2" t="s">
        <v>41</v>
      </c>
      <c r="Y243" s="2" t="s">
        <v>42</v>
      </c>
      <c r="Z243" s="2">
        <f>100*(AD241-AE241)/AD241</f>
        <v>8.0568084760237575</v>
      </c>
      <c r="AL243" s="2" t="s">
        <v>42</v>
      </c>
      <c r="AM243" s="2">
        <f>100*AM241/AD241</f>
        <v>6.8561690092490108</v>
      </c>
      <c r="AN243" s="2">
        <f>100*AN241/AD241</f>
        <v>1.2156855952388379</v>
      </c>
    </row>
    <row r="244" spans="1:45" x14ac:dyDescent="0.2">
      <c r="F244" s="2">
        <f>$T$241</f>
        <v>3241</v>
      </c>
      <c r="H244" s="2">
        <f>E241</f>
        <v>23</v>
      </c>
      <c r="I244" s="2">
        <f>F241</f>
        <v>0.86613010454472406</v>
      </c>
      <c r="J244" s="2">
        <f>G241</f>
        <v>-0.49981860909867343</v>
      </c>
      <c r="K244" s="2">
        <f>H241</f>
        <v>-0.50036271599731297</v>
      </c>
      <c r="L244" s="2">
        <f>I241</f>
        <v>0.86581588830407752</v>
      </c>
      <c r="Y244" s="2" t="s">
        <v>43</v>
      </c>
      <c r="Z244" s="2">
        <f>((1-AE241/AD241)/(AE241/AD241))*((E241-5)/4)</f>
        <v>0.3943265133737765</v>
      </c>
      <c r="AL244" s="2" t="s">
        <v>43</v>
      </c>
      <c r="AM244" s="2">
        <f>(AM241/AE241)*((E241-5)/2)</f>
        <v>0.67112659524278107</v>
      </c>
      <c r="AN244" s="2">
        <f>(AN241/AE241)*((E241-5)/2)</f>
        <v>0.1189992448140805</v>
      </c>
    </row>
    <row r="245" spans="1:45" x14ac:dyDescent="0.2">
      <c r="F245" s="2">
        <f>$U$241</f>
        <v>99.706731531231668</v>
      </c>
      <c r="H245" s="2">
        <f>F241</f>
        <v>0.86613010454472406</v>
      </c>
      <c r="I245" s="2">
        <f>J241</f>
        <v>11.249818642001344</v>
      </c>
      <c r="J245" s="2">
        <f>K241</f>
        <v>0.43290794415203898</v>
      </c>
      <c r="K245" s="2">
        <f>M241</f>
        <v>0.43337921151705783</v>
      </c>
      <c r="L245" s="2">
        <f>N241</f>
        <v>-0.74990920585330167</v>
      </c>
      <c r="Y245" s="2" t="s">
        <v>44</v>
      </c>
      <c r="Z245" s="2">
        <f>FDIST(Z244,4,E241-5)</f>
        <v>0.81001612042926752</v>
      </c>
      <c r="AL245" s="2" t="s">
        <v>44</v>
      </c>
      <c r="AM245" s="2">
        <f>FDIST(AM244,2,E241-5)</f>
        <v>0.52346659293502396</v>
      </c>
      <c r="AN245" s="2">
        <f>FDIST(AN244,2,E241-5)</f>
        <v>0.88850109479319772</v>
      </c>
    </row>
    <row r="246" spans="1:45" x14ac:dyDescent="0.2">
      <c r="F246" s="2">
        <f>$V$241</f>
        <v>-111.9971388694706</v>
      </c>
      <c r="H246" s="2">
        <f>G241</f>
        <v>-0.49981860909867343</v>
      </c>
      <c r="I246" s="2">
        <f>K241</f>
        <v>0.43290794415203898</v>
      </c>
      <c r="J246" s="2">
        <f>L241</f>
        <v>11.750181357998656</v>
      </c>
      <c r="K246" s="2">
        <f>P241</f>
        <v>-0.25009059675462775</v>
      </c>
      <c r="L246" s="2">
        <f>O241</f>
        <v>0.43275089302766623</v>
      </c>
    </row>
    <row r="247" spans="1:45" x14ac:dyDescent="0.2">
      <c r="F247" s="2">
        <f>$W$241</f>
        <v>-90.073268631458319</v>
      </c>
      <c r="H247" s="2">
        <f>H241</f>
        <v>-0.50036271599731297</v>
      </c>
      <c r="I247" s="2">
        <f>M241</f>
        <v>0.43337921151705783</v>
      </c>
      <c r="J247" s="2">
        <f>P241</f>
        <v>-0.25009059675462775</v>
      </c>
      <c r="K247" s="2">
        <f>R241</f>
        <v>11.75544271340339</v>
      </c>
      <c r="L247" s="2">
        <f>Q241</f>
        <v>0.43322198942546458</v>
      </c>
      <c r="AI247" s="6" t="s">
        <v>45</v>
      </c>
      <c r="AL247" s="2" t="s">
        <v>42</v>
      </c>
      <c r="AM247" s="2">
        <f>100*(P252*AP241+P253*AQ241)/AD241</f>
        <v>6.8481014802706603</v>
      </c>
      <c r="AN247" s="2">
        <f>100*(P254*AR241+P255*AS241)/AD241</f>
        <v>1.2087069957532011</v>
      </c>
      <c r="AO247" s="2"/>
      <c r="AP247" s="4">
        <f>AM247+AN247</f>
        <v>8.0568084760238605</v>
      </c>
    </row>
    <row r="248" spans="1:45" x14ac:dyDescent="0.2">
      <c r="F248" s="2">
        <f>$X$241</f>
        <v>121.21422436257099</v>
      </c>
      <c r="H248" s="2">
        <f>I241</f>
        <v>0.86581588830407752</v>
      </c>
      <c r="I248" s="2">
        <f>N241</f>
        <v>-0.74990920585330167</v>
      </c>
      <c r="J248" s="2">
        <f>O241</f>
        <v>0.43275089302766623</v>
      </c>
      <c r="K248" s="2">
        <f>Q241</f>
        <v>0.43322198942546458</v>
      </c>
      <c r="L248" s="2">
        <f>S241</f>
        <v>11.244557286596612</v>
      </c>
      <c r="AL248" s="2" t="s">
        <v>43</v>
      </c>
      <c r="AM248" s="2">
        <f>(J253*P252^2-2*I253*P252*P253+I252*P253^2)/((I252*J253-I253^2)*2*AE241/(E241-5))</f>
        <v>0.6709970400927121</v>
      </c>
      <c r="AN248" s="2">
        <f>(L255*P254^2-2*L254*P254*P255+K254*P255^2)/((K254*L255-L254^2)*2*AE241/(E241-5))</f>
        <v>0.11873264764102509</v>
      </c>
    </row>
    <row r="249" spans="1:45" x14ac:dyDescent="0.2">
      <c r="AL249" s="2" t="s">
        <v>44</v>
      </c>
      <c r="AM249" s="2">
        <f>FDIST(AM248,2,E241-5)</f>
        <v>0.523529708748387</v>
      </c>
      <c r="AN249" s="2">
        <f>FDIST(AN248,2,E241-5)</f>
        <v>0.88873490976826486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140.91304347826087</v>
      </c>
      <c r="H251" s="2">
        <f t="array" ref="H251:L255">MINVERSE(H244:L248)</f>
        <v>4.3859704937108508E-2</v>
      </c>
      <c r="I251" s="2">
        <v>-3.7989129328967566E-3</v>
      </c>
      <c r="J251" s="2">
        <v>2.1922426760648084E-3</v>
      </c>
      <c r="K251" s="2">
        <v>2.1935679295401124E-3</v>
      </c>
      <c r="L251" s="2">
        <v>-3.7993728806550646E-3</v>
      </c>
      <c r="N251" s="2">
        <f>$F$244</f>
        <v>3241</v>
      </c>
      <c r="P251" s="2">
        <f t="array" ref="P251:P255">MMULT(H251:L255,N251:N255)</f>
        <v>140.86688173165936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-3.7989129328967561E-3</v>
      </c>
      <c r="I252" s="2">
        <v>8.991403904478569E-2</v>
      </c>
      <c r="J252" s="2">
        <v>-3.7975347564148886E-3</v>
      </c>
      <c r="K252" s="2">
        <v>-3.7998304402772319E-3</v>
      </c>
      <c r="L252" s="2">
        <v>6.5815024606523899E-3</v>
      </c>
      <c r="N252" s="2">
        <f>$F$245</f>
        <v>99.706731531231668</v>
      </c>
      <c r="P252" s="2">
        <v>-1.7818939722060025</v>
      </c>
      <c r="R252" s="2" t="s">
        <v>55</v>
      </c>
      <c r="T252" s="2" t="s">
        <v>56</v>
      </c>
      <c r="U252" s="2">
        <f>(P252^2+P253^2)^0.5</f>
        <v>3.9363940161546354</v>
      </c>
      <c r="W252" s="2" t="s">
        <v>57</v>
      </c>
    </row>
    <row r="253" spans="1:45" x14ac:dyDescent="0.2">
      <c r="A253" s="1" t="s">
        <v>51</v>
      </c>
      <c r="B253" s="2">
        <f>P251</f>
        <v>140.86688173165936</v>
      </c>
      <c r="H253" s="2">
        <v>2.1922426760648084E-3</v>
      </c>
      <c r="I253" s="2">
        <v>-3.797534756414889E-3</v>
      </c>
      <c r="J253" s="2">
        <v>8.5524780703648343E-2</v>
      </c>
      <c r="K253" s="2">
        <v>2.192772143012508E-3</v>
      </c>
      <c r="L253" s="2">
        <v>-3.7979945373124049E-3</v>
      </c>
      <c r="N253" s="2">
        <f>$F$246</f>
        <v>-111.9971388694706</v>
      </c>
      <c r="P253" s="2">
        <v>-3.5099931228186092</v>
      </c>
      <c r="R253" s="2" t="s">
        <v>58</v>
      </c>
      <c r="T253" s="2" t="s">
        <v>59</v>
      </c>
      <c r="Y253" s="2">
        <f>ABS(P253/P252)</f>
        <v>1.9698103128286599</v>
      </c>
      <c r="Z253" s="2">
        <f>ATAN(Y253)</f>
        <v>1.1010370518237882</v>
      </c>
      <c r="AA253" s="2">
        <f>IF(P252*P253&gt;0,-1,1)</f>
        <v>-1</v>
      </c>
      <c r="AB253" s="2">
        <f>IF(P252&lt;0,-PI(),0)</f>
        <v>-3.1415926535897931</v>
      </c>
      <c r="AD253" s="2">
        <f>$AB$253+$AA$253*$Z$253</f>
        <v>-4.2426297054135809</v>
      </c>
      <c r="AE253" s="2">
        <f>AD253*180/PI()</f>
        <v>-243.08477615702995</v>
      </c>
      <c r="AF253" s="2">
        <f>IF(AE253&lt;0,AE253,AE253-360)</f>
        <v>-243.08477615702995</v>
      </c>
    </row>
    <row r="254" spans="1:45" x14ac:dyDescent="0.2">
      <c r="A254" s="1" t="s">
        <v>56</v>
      </c>
      <c r="B254" s="2">
        <f>U252</f>
        <v>3.9363940161546354</v>
      </c>
      <c r="H254" s="2">
        <v>2.1935679295401124E-3</v>
      </c>
      <c r="I254" s="2">
        <v>-3.799830440277231E-3</v>
      </c>
      <c r="J254" s="2">
        <v>2.192772143012508E-3</v>
      </c>
      <c r="K254" s="2">
        <v>8.5487134149822772E-2</v>
      </c>
      <c r="L254" s="2">
        <v>-3.8002904991212977E-3</v>
      </c>
      <c r="N254" s="2">
        <f>$F$247</f>
        <v>-90.073268631458319</v>
      </c>
      <c r="P254" s="2">
        <v>-1.6758540841574336</v>
      </c>
      <c r="R254" s="2" t="s">
        <v>64</v>
      </c>
      <c r="T254" s="2" t="s">
        <v>68</v>
      </c>
      <c r="U254" s="2">
        <f>(P254^2+P255^2)^0.5</f>
        <v>1.6759131021421529</v>
      </c>
    </row>
    <row r="255" spans="1:45" x14ac:dyDescent="0.2">
      <c r="A255" s="1" t="s">
        <v>59</v>
      </c>
      <c r="B255" s="2">
        <f>Y258</f>
        <v>-243.08477615702995</v>
      </c>
      <c r="H255" s="2">
        <v>-3.7993728806550646E-3</v>
      </c>
      <c r="I255" s="2">
        <v>6.5815024606523907E-3</v>
      </c>
      <c r="J255" s="2">
        <v>-3.7979945373124049E-3</v>
      </c>
      <c r="K255" s="2">
        <v>-3.8002904991212972E-3</v>
      </c>
      <c r="L255" s="2">
        <v>8.9955968549613533E-2</v>
      </c>
      <c r="N255" s="2">
        <f>$F$248</f>
        <v>121.21422436257099</v>
      </c>
      <c r="P255" s="2">
        <v>1.4064655864379105E-2</v>
      </c>
      <c r="R255" s="2" t="s">
        <v>65</v>
      </c>
      <c r="T255" s="2" t="s">
        <v>69</v>
      </c>
      <c r="Y255" s="2">
        <f>ABS(P255/P254)</f>
        <v>8.3925301118625544E-3</v>
      </c>
      <c r="Z255" s="2">
        <f>ATAN(Y255)</f>
        <v>8.392333078795982E-3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-3.1332003205109973</v>
      </c>
      <c r="AE255" s="2">
        <f>AD255*180/PI()</f>
        <v>-179.51915473431694</v>
      </c>
      <c r="AF255" s="2">
        <f>IF(AE255&lt;0,AE255,AE255-360)</f>
        <v>-179.51915473431694</v>
      </c>
    </row>
    <row r="256" spans="1:45" x14ac:dyDescent="0.2">
      <c r="A256" s="1" t="s">
        <v>68</v>
      </c>
      <c r="B256" s="2">
        <f>U254</f>
        <v>1.6759131021421529</v>
      </c>
      <c r="W256" s="2" t="s">
        <v>54</v>
      </c>
    </row>
    <row r="257" spans="1:25" x14ac:dyDescent="0.2">
      <c r="A257" s="1" t="s">
        <v>69</v>
      </c>
      <c r="B257" s="2">
        <f>Y260</f>
        <v>-179.51915473431694</v>
      </c>
      <c r="T257" s="2" t="s">
        <v>59</v>
      </c>
      <c r="U257" s="2">
        <f>ATAN(-P253/P252)</f>
        <v>-1.1010370518237882</v>
      </c>
      <c r="W257" s="2">
        <f>$AB$253+$AA$253*$Z$253</f>
        <v>-4.2426297054135809</v>
      </c>
    </row>
    <row r="258" spans="1:25" x14ac:dyDescent="0.2">
      <c r="U258" s="2">
        <f>U257*180/PI()</f>
        <v>-63.084776157029964</v>
      </c>
      <c r="W258" s="2">
        <f>W257*180/PI()</f>
        <v>-243.08477615702995</v>
      </c>
      <c r="Y258" s="2">
        <f>IF(W258&lt;0,W258,W258-360)</f>
        <v>-243.08477615702995</v>
      </c>
    </row>
    <row r="259" spans="1:25" x14ac:dyDescent="0.2">
      <c r="T259" s="2" t="s">
        <v>69</v>
      </c>
      <c r="U259" s="2">
        <f>ATAN(-P255/P254)</f>
        <v>8.392333078795982E-3</v>
      </c>
      <c r="W259" s="2">
        <f>$AB$255+$AA$255*$Z$255</f>
        <v>-3.1332003205109973</v>
      </c>
    </row>
    <row r="260" spans="1:25" x14ac:dyDescent="0.2">
      <c r="U260" s="2">
        <f>U259*180/PI()</f>
        <v>0.48084526568304192</v>
      </c>
      <c r="W260" s="2">
        <f>W259*180/PI()</f>
        <v>-179.51915473431694</v>
      </c>
      <c r="Y260" s="2">
        <f>IF(W260&lt;0,W260,W260-360)</f>
        <v>-179.51915473431694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HR051a</vt:lpstr>
      <vt:lpstr>HR051a-2c</vt:lpstr>
      <vt:lpstr>51a-2cD01-02</vt:lpstr>
      <vt:lpstr>51a-2cD03-04</vt:lpstr>
      <vt:lpstr>HR051b</vt:lpstr>
      <vt:lpstr>HR051b-2c</vt:lpstr>
      <vt:lpstr>51ab-2cD01-02</vt:lpstr>
      <vt:lpstr>51b-2cD03-04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Morgen E Bauer</cp:lastModifiedBy>
  <dcterms:created xsi:type="dcterms:W3CDTF">2025-01-28T22:03:02Z</dcterms:created>
  <dcterms:modified xsi:type="dcterms:W3CDTF">2025-06-10T14:47:34Z</dcterms:modified>
</cp:coreProperties>
</file>