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morgenbauer/Desktop/HCC 25/_GitArchive/MBauer-HCC25/Presentation/"/>
    </mc:Choice>
  </mc:AlternateContent>
  <xr:revisionPtr revIDLastSave="0" documentId="13_ncr:1_{A48DD283-8594-0C44-B52B-085081F5F70A}" xr6:coauthVersionLast="47" xr6:coauthVersionMax="47" xr10:uidLastSave="{00000000-0000-0000-0000-000000000000}"/>
  <bookViews>
    <workbookView xWindow="5120" yWindow="500" windowWidth="22000" windowHeight="16320" activeTab="6" xr2:uid="{00000000-000D-0000-FFFF-FFFF00000000}"/>
  </bookViews>
  <sheets>
    <sheet name="data" sheetId="3" r:id="rId1"/>
    <sheet name="ICC" sheetId="1" r:id="rId2"/>
    <sheet name="2C values" sheetId="2" r:id="rId3"/>
    <sheet name="M3grps" sheetId="6" r:id="rId4"/>
    <sheet name="MESOR for BW" sheetId="4" r:id="rId5"/>
    <sheet name="MvsBW" sheetId="7" r:id="rId6"/>
    <sheet name="MESOR trend" sheetId="5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5" l="1"/>
  <c r="E89" i="5" s="1"/>
  <c r="D88" i="5"/>
  <c r="E88" i="5" s="1"/>
  <c r="D87" i="5"/>
  <c r="E87" i="5" s="1"/>
  <c r="D86" i="5"/>
  <c r="E86" i="5" s="1"/>
  <c r="D85" i="5"/>
  <c r="E85" i="5" s="1"/>
  <c r="E84" i="5"/>
  <c r="D84" i="5"/>
  <c r="D83" i="5"/>
  <c r="E83" i="5" s="1"/>
  <c r="D82" i="5"/>
  <c r="E82" i="5" s="1"/>
  <c r="D81" i="5"/>
  <c r="E81" i="5" s="1"/>
  <c r="E80" i="5"/>
  <c r="D80" i="5"/>
  <c r="D79" i="5"/>
  <c r="E79" i="5" s="1"/>
  <c r="D78" i="5"/>
  <c r="E78" i="5" s="1"/>
  <c r="D77" i="5"/>
  <c r="E77" i="5" s="1"/>
  <c r="E76" i="5"/>
  <c r="D76" i="5"/>
  <c r="D75" i="5"/>
  <c r="E75" i="5" s="1"/>
  <c r="D74" i="5"/>
  <c r="E74" i="5" s="1"/>
  <c r="D73" i="5"/>
  <c r="E73" i="5" s="1"/>
  <c r="E72" i="5"/>
  <c r="D72" i="5"/>
  <c r="D71" i="5"/>
  <c r="E71" i="5" s="1"/>
  <c r="D70" i="5"/>
  <c r="E70" i="5" s="1"/>
  <c r="D69" i="5"/>
  <c r="E69" i="5" s="1"/>
  <c r="E68" i="5"/>
  <c r="D68" i="5"/>
  <c r="D67" i="5"/>
  <c r="E67" i="5" s="1"/>
  <c r="D66" i="5"/>
  <c r="E66" i="5" s="1"/>
  <c r="D65" i="5"/>
  <c r="E65" i="5" s="1"/>
  <c r="E64" i="5"/>
  <c r="D64" i="5"/>
  <c r="D63" i="5"/>
  <c r="E63" i="5" s="1"/>
  <c r="D62" i="5"/>
  <c r="E62" i="5" s="1"/>
  <c r="D61" i="5"/>
  <c r="E61" i="5" s="1"/>
  <c r="D60" i="5"/>
  <c r="E60" i="5" s="1"/>
  <c r="D59" i="5"/>
  <c r="E59" i="5" s="1"/>
  <c r="E58" i="5"/>
  <c r="D58" i="5"/>
  <c r="D57" i="5"/>
  <c r="E57" i="5" s="1"/>
  <c r="D56" i="5"/>
  <c r="E56" i="5" s="1"/>
  <c r="E55" i="5"/>
  <c r="D55" i="5"/>
  <c r="D54" i="5"/>
  <c r="E54" i="5" s="1"/>
  <c r="D53" i="5"/>
  <c r="E53" i="5" s="1"/>
  <c r="D52" i="5"/>
  <c r="E52" i="5" s="1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" i="5" s="1"/>
  <c r="E90" i="4" l="1"/>
  <c r="J36" i="4"/>
  <c r="H20" i="4"/>
  <c r="I38" i="4"/>
  <c r="E5" i="3"/>
  <c r="E6" i="3"/>
  <c r="E7" i="3"/>
  <c r="E8" i="3"/>
  <c r="E15" i="3"/>
  <c r="E16" i="3"/>
  <c r="E23" i="3"/>
  <c r="E24" i="3"/>
  <c r="E27" i="3"/>
  <c r="E31" i="3"/>
  <c r="E32" i="3"/>
  <c r="E35" i="3"/>
  <c r="E39" i="3"/>
  <c r="E40" i="3"/>
  <c r="E43" i="3"/>
  <c r="E47" i="3"/>
  <c r="E48" i="3"/>
  <c r="E51" i="3"/>
  <c r="E55" i="3"/>
  <c r="E56" i="3"/>
  <c r="E59" i="3"/>
  <c r="E63" i="3"/>
  <c r="E64" i="3"/>
  <c r="E67" i="3"/>
  <c r="E71" i="3"/>
  <c r="E72" i="3"/>
  <c r="E75" i="3"/>
  <c r="E79" i="3"/>
  <c r="E80" i="3"/>
  <c r="E83" i="3"/>
  <c r="E87" i="3"/>
  <c r="E88" i="3"/>
  <c r="D89" i="3"/>
  <c r="E89" i="3" s="1"/>
  <c r="D88" i="3"/>
  <c r="D87" i="3"/>
  <c r="D86" i="3"/>
  <c r="E86" i="3" s="1"/>
  <c r="D85" i="3"/>
  <c r="E85" i="3" s="1"/>
  <c r="D84" i="3"/>
  <c r="E84" i="3" s="1"/>
  <c r="D83" i="3"/>
  <c r="D82" i="3"/>
  <c r="E82" i="3" s="1"/>
  <c r="D81" i="3"/>
  <c r="E81" i="3" s="1"/>
  <c r="D80" i="3"/>
  <c r="D79" i="3"/>
  <c r="D78" i="3"/>
  <c r="E78" i="3" s="1"/>
  <c r="D77" i="3"/>
  <c r="E77" i="3" s="1"/>
  <c r="D76" i="3"/>
  <c r="E76" i="3" s="1"/>
  <c r="D75" i="3"/>
  <c r="D74" i="3"/>
  <c r="E74" i="3" s="1"/>
  <c r="D73" i="3"/>
  <c r="E73" i="3" s="1"/>
  <c r="D72" i="3"/>
  <c r="D71" i="3"/>
  <c r="D70" i="3"/>
  <c r="E70" i="3" s="1"/>
  <c r="D69" i="3"/>
  <c r="E69" i="3" s="1"/>
  <c r="D68" i="3"/>
  <c r="E68" i="3" s="1"/>
  <c r="D67" i="3"/>
  <c r="D66" i="3"/>
  <c r="E66" i="3" s="1"/>
  <c r="D65" i="3"/>
  <c r="E65" i="3" s="1"/>
  <c r="D64" i="3"/>
  <c r="D63" i="3"/>
  <c r="D62" i="3"/>
  <c r="E62" i="3" s="1"/>
  <c r="D61" i="3"/>
  <c r="E61" i="3" s="1"/>
  <c r="D60" i="3"/>
  <c r="E60" i="3" s="1"/>
  <c r="D59" i="3"/>
  <c r="D58" i="3"/>
  <c r="E58" i="3" s="1"/>
  <c r="D57" i="3"/>
  <c r="E57" i="3" s="1"/>
  <c r="D56" i="3"/>
  <c r="D55" i="3"/>
  <c r="D54" i="3"/>
  <c r="E54" i="3" s="1"/>
  <c r="D53" i="3"/>
  <c r="E53" i="3" s="1"/>
  <c r="D52" i="3"/>
  <c r="E52" i="3" s="1"/>
  <c r="D51" i="3"/>
  <c r="D50" i="3"/>
  <c r="E50" i="3" s="1"/>
  <c r="D49" i="3"/>
  <c r="E49" i="3" s="1"/>
  <c r="D48" i="3"/>
  <c r="D47" i="3"/>
  <c r="D46" i="3"/>
  <c r="E46" i="3" s="1"/>
  <c r="D45" i="3"/>
  <c r="E45" i="3" s="1"/>
  <c r="D44" i="3"/>
  <c r="E44" i="3" s="1"/>
  <c r="D43" i="3"/>
  <c r="D42" i="3"/>
  <c r="E42" i="3" s="1"/>
  <c r="D41" i="3"/>
  <c r="E41" i="3" s="1"/>
  <c r="D40" i="3"/>
  <c r="D39" i="3"/>
  <c r="D38" i="3"/>
  <c r="E38" i="3" s="1"/>
  <c r="D37" i="3"/>
  <c r="E37" i="3" s="1"/>
  <c r="D36" i="3"/>
  <c r="E36" i="3" s="1"/>
  <c r="D35" i="3"/>
  <c r="D34" i="3"/>
  <c r="E34" i="3" s="1"/>
  <c r="D33" i="3"/>
  <c r="E33" i="3" s="1"/>
  <c r="D32" i="3"/>
  <c r="D31" i="3"/>
  <c r="D30" i="3"/>
  <c r="E30" i="3" s="1"/>
  <c r="D29" i="3"/>
  <c r="E29" i="3" s="1"/>
  <c r="D28" i="3"/>
  <c r="E28" i="3" s="1"/>
  <c r="D27" i="3"/>
  <c r="D26" i="3"/>
  <c r="E26" i="3" s="1"/>
  <c r="D25" i="3"/>
  <c r="E25" i="3" s="1"/>
  <c r="D24" i="3"/>
  <c r="D23" i="3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D15" i="3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D7" i="3"/>
  <c r="D6" i="3"/>
  <c r="D5" i="3"/>
  <c r="D4" i="3"/>
  <c r="E4" i="3" s="1"/>
  <c r="D3" i="3"/>
  <c r="E3" i="3" s="1"/>
  <c r="D2" i="3"/>
  <c r="E2" i="3" s="1"/>
</calcChain>
</file>

<file path=xl/sharedStrings.xml><?xml version="1.0" encoding="utf-8"?>
<sst xmlns="http://schemas.openxmlformats.org/spreadsheetml/2006/main" count="928" uniqueCount="139">
  <si>
    <t>Population</t>
  </si>
  <si>
    <t>N</t>
  </si>
  <si>
    <t>F</t>
  </si>
  <si>
    <t>P</t>
  </si>
  <si>
    <r>
      <t>r</t>
    </r>
    <r>
      <rPr>
        <vertAlign val="subscript"/>
        <sz val="11"/>
        <color theme="1"/>
        <rFont val="Calibri"/>
        <family val="2"/>
        <scheme val="minor"/>
      </rPr>
      <t>I</t>
    </r>
  </si>
  <si>
    <t>MESOR</t>
  </si>
  <si>
    <t>24-hour Amplitude</t>
  </si>
  <si>
    <t>All</t>
  </si>
  <si>
    <t>BW&lt;1250g</t>
  </si>
  <si>
    <t>1250&lt;BW&lt;2000g</t>
  </si>
  <si>
    <t>BW&lt;2000g</t>
  </si>
  <si>
    <t>&lt;0.001</t>
  </si>
  <si>
    <t>PR</t>
  </si>
  <si>
    <t>A</t>
  </si>
  <si>
    <t>f</t>
  </si>
  <si>
    <t>24-hour</t>
  </si>
  <si>
    <t>12-hour</t>
  </si>
  <si>
    <t>All (N-88)</t>
  </si>
  <si>
    <t>Heritability of Heart Rate of Twins' First 2 Days of Life Monitored in the NICU, gauged by the intraclass correlation coefficient (rI)</t>
  </si>
  <si>
    <t>Variable</t>
  </si>
  <si>
    <t>cPID</t>
  </si>
  <si>
    <t>BW</t>
  </si>
  <si>
    <r>
      <t>BW</t>
    </r>
    <r>
      <rPr>
        <vertAlign val="superscript"/>
        <sz val="11"/>
        <color theme="1"/>
        <rFont val="Calibri"/>
        <family val="2"/>
        <scheme val="minor"/>
      </rPr>
      <t>2</t>
    </r>
  </si>
  <si>
    <t>Pvalue</t>
  </si>
  <si>
    <t>A(overall)</t>
  </si>
  <si>
    <t>ϕ[Orthophase]</t>
  </si>
  <si>
    <t>ϕ[Bathyphase]</t>
  </si>
  <si>
    <t>Tau1</t>
  </si>
  <si>
    <t>PR(Tau1)</t>
  </si>
  <si>
    <t>P(Tau1)</t>
  </si>
  <si>
    <t>A[1]</t>
  </si>
  <si>
    <t>Phi(1)</t>
  </si>
  <si>
    <t>Tau2</t>
  </si>
  <si>
    <t>PR(Tau2)</t>
  </si>
  <si>
    <t>P(Tau2)</t>
  </si>
  <si>
    <t>A[2]</t>
  </si>
  <si>
    <t>Phi(2)</t>
  </si>
  <si>
    <t>NoM</t>
  </si>
  <si>
    <t>BWgrp</t>
  </si>
  <si>
    <t>1L</t>
  </si>
  <si>
    <t>2M</t>
  </si>
  <si>
    <t>3H</t>
  </si>
  <si>
    <t>HR</t>
  </si>
  <si>
    <t>HR014a2D</t>
  </si>
  <si>
    <t>HR014b2D</t>
  </si>
  <si>
    <t>HR015a2D</t>
  </si>
  <si>
    <t>HR015b2D</t>
  </si>
  <si>
    <t>HR018a2D</t>
  </si>
  <si>
    <t>HR018b2D</t>
  </si>
  <si>
    <t>HR032a2D</t>
  </si>
  <si>
    <t>HR032b2D</t>
  </si>
  <si>
    <t>HR035a2D</t>
  </si>
  <si>
    <t>HR035b2D</t>
  </si>
  <si>
    <t>HR042a2D</t>
  </si>
  <si>
    <t>HR042b2D</t>
  </si>
  <si>
    <t>HR043a2D</t>
  </si>
  <si>
    <t>HR043b2D</t>
  </si>
  <si>
    <t>HR047a2D</t>
  </si>
  <si>
    <t>HR047b2D</t>
  </si>
  <si>
    <t>HR055a2D</t>
  </si>
  <si>
    <t>HR055b2D</t>
  </si>
  <si>
    <t>HR004a2D</t>
  </si>
  <si>
    <t>HR004b2D</t>
  </si>
  <si>
    <t>HR011a2D</t>
  </si>
  <si>
    <t>HR011b2D</t>
  </si>
  <si>
    <t>HR016a2D</t>
  </si>
  <si>
    <t>HR016b2D</t>
  </si>
  <si>
    <t>HR024a2D</t>
  </si>
  <si>
    <t>HR024b2D</t>
  </si>
  <si>
    <t>HR026a2D</t>
  </si>
  <si>
    <t>HR026b2D</t>
  </si>
  <si>
    <t>HR027a2D</t>
  </si>
  <si>
    <t>HR027b2D</t>
  </si>
  <si>
    <t>HR029a2D</t>
  </si>
  <si>
    <t>HR029b2D</t>
  </si>
  <si>
    <t>HR030a2D</t>
  </si>
  <si>
    <t>HR030b2D</t>
  </si>
  <si>
    <t>HR031a2D</t>
  </si>
  <si>
    <t>HR031b2D</t>
  </si>
  <si>
    <t>HR033a2D</t>
  </si>
  <si>
    <t>HR033b2D</t>
  </si>
  <si>
    <t>HR038a2D</t>
  </si>
  <si>
    <t>HR038b2D</t>
  </si>
  <si>
    <t>HR039a2D</t>
  </si>
  <si>
    <t>HR039b2D</t>
  </si>
  <si>
    <t>HR040a2D</t>
  </si>
  <si>
    <t>HR040b2D</t>
  </si>
  <si>
    <t>HR045a2D</t>
  </si>
  <si>
    <t>HR045b2D</t>
  </si>
  <si>
    <t>HR046a2D</t>
  </si>
  <si>
    <t>HR046b2D</t>
  </si>
  <si>
    <t>HR051a2D</t>
  </si>
  <si>
    <t>HR051b2D</t>
  </si>
  <si>
    <t>HR052a2D</t>
  </si>
  <si>
    <t>HR052b2D</t>
  </si>
  <si>
    <t>HR054a2D</t>
  </si>
  <si>
    <t>HR054b2D</t>
  </si>
  <si>
    <t>HR001a2D</t>
  </si>
  <si>
    <t>HR001b2D</t>
  </si>
  <si>
    <t>HR003a2D</t>
  </si>
  <si>
    <t>HR003b2D</t>
  </si>
  <si>
    <t>HR006a2D</t>
  </si>
  <si>
    <t>HR006b2D</t>
  </si>
  <si>
    <t>HR007a2D</t>
  </si>
  <si>
    <t>HR007b2D</t>
  </si>
  <si>
    <t>HR009a2D</t>
  </si>
  <si>
    <t>HR009b2D</t>
  </si>
  <si>
    <t>HR012a2D</t>
  </si>
  <si>
    <t>HR012b2D</t>
  </si>
  <si>
    <t>HR013a2D</t>
  </si>
  <si>
    <t>HR013b2D</t>
  </si>
  <si>
    <t>HR019a2D</t>
  </si>
  <si>
    <t>HR019b2D</t>
  </si>
  <si>
    <t>HR021a2D</t>
  </si>
  <si>
    <t>HR021b2D</t>
  </si>
  <si>
    <t>HR022a2D</t>
  </si>
  <si>
    <t>HR022b2D</t>
  </si>
  <si>
    <t>HR023a2D</t>
  </si>
  <si>
    <t>HR023b2D</t>
  </si>
  <si>
    <t>HR025a2D</t>
  </si>
  <si>
    <t>HR025b2D</t>
  </si>
  <si>
    <t>HR034a2D</t>
  </si>
  <si>
    <t>HR034b2D</t>
  </si>
  <si>
    <t>HR037a2D</t>
  </si>
  <si>
    <t>HR037b2D</t>
  </si>
  <si>
    <t>HR048a2D</t>
  </si>
  <si>
    <t>HR048b2D</t>
  </si>
  <si>
    <t>HR053a2D</t>
  </si>
  <si>
    <t>HR053b2D</t>
  </si>
  <si>
    <t>HR056a2D</t>
  </si>
  <si>
    <t>HR056b2D</t>
  </si>
  <si>
    <t>BW^3</t>
  </si>
  <si>
    <t>ALL AVG</t>
  </si>
  <si>
    <r>
      <t>BW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</si>
  <si>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Characteristics of Composite Model (24- &amp; 12-h cosinor)</t>
  </si>
  <si>
    <t>BW&lt;1250g (N=18)</t>
  </si>
  <si>
    <t>1250&lt;BW&lt;2000g (N=36)</t>
  </si>
  <si>
    <t>BW&gt;2000g (N=34)</t>
  </si>
  <si>
    <t>BW&gt;2000g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</si>
</sst>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5" fillId="0" borderId="6" xfId="0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300" b="0" i="0" u="none" strike="noStrike" kern="1200" spc="0" baseline="0">
                <a:solidFill>
                  <a:sysClr val="windowText" lastClr="000000"/>
                </a:solidFill>
              </a:rPr>
              <a:t>Low Birthweight Babies Have a Higher Heart Rate MESOR</a:t>
            </a:r>
          </a:p>
        </c:rich>
      </c:tx>
      <c:layout>
        <c:manualLayout>
          <c:xMode val="edge"/>
          <c:yMode val="edge"/>
          <c:x val="0.1614657892829352"/>
          <c:y val="4.6516857224939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0876949440302"/>
          <c:y val="0.12759776184006102"/>
          <c:w val="0.7992483564661772"/>
          <c:h val="0.66124946730952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'MESOR for BW'!$L$1:$N$1</c:f>
              <c:strCache>
                <c:ptCount val="3"/>
                <c:pt idx="0">
                  <c:v>BW&lt;1250g</c:v>
                </c:pt>
                <c:pt idx="1">
                  <c:v>1250&lt;BW&lt;2000g</c:v>
                </c:pt>
                <c:pt idx="2">
                  <c:v>BW&gt;2000g</c:v>
                </c:pt>
              </c:strCache>
            </c:strRef>
          </c:cat>
          <c:val>
            <c:numRef>
              <c:f>'MESOR for BW'!$L$2:$N$2</c:f>
              <c:numCache>
                <c:formatCode>0.000</c:formatCode>
                <c:ptCount val="3"/>
                <c:pt idx="0">
                  <c:v>141.62761111111112</c:v>
                </c:pt>
                <c:pt idx="1">
                  <c:v>136.20455882352945</c:v>
                </c:pt>
                <c:pt idx="2">
                  <c:v>136.20455882352945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0-4433-8734-8AD580C74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50"/>
        <c:axId val="1977672832"/>
        <c:axId val="1978288176"/>
      </c:barChart>
      <c:catAx>
        <c:axId val="197767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Body</a:t>
                </a:r>
                <a:r>
                  <a:rPr lang="en-US" sz="2000" baseline="0"/>
                  <a:t> Weight Groups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40831464474848933"/>
              <c:y val="0.87965956858600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288176"/>
        <c:crosses val="autoZero"/>
        <c:auto val="1"/>
        <c:lblAlgn val="ctr"/>
        <c:lblOffset val="100"/>
        <c:noMultiLvlLbl val="0"/>
      </c:catAx>
      <c:valAx>
        <c:axId val="1978288176"/>
        <c:scaling>
          <c:orientation val="minMax"/>
          <c:max val="145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Average</a:t>
                </a:r>
                <a:r>
                  <a:rPr lang="en-US" sz="2000" baseline="0"/>
                  <a:t> </a:t>
                </a:r>
                <a:r>
                  <a:rPr lang="en-US" sz="2000"/>
                  <a:t>MESOR (bpm)</a:t>
                </a:r>
              </a:p>
            </c:rich>
          </c:tx>
          <c:layout>
            <c:manualLayout>
              <c:xMode val="edge"/>
              <c:yMode val="edge"/>
              <c:x val="2.7591091027618024E-2"/>
              <c:y val="0.27137275210990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7283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MESOR for Body Weight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'MESOR for BW'!$L$1:$N$1</c:f>
              <c:strCache>
                <c:ptCount val="3"/>
                <c:pt idx="0">
                  <c:v>BW&lt;1250g</c:v>
                </c:pt>
                <c:pt idx="1">
                  <c:v>1250&lt;BW&lt;2000g</c:v>
                </c:pt>
                <c:pt idx="2">
                  <c:v>BW&gt;2000g</c:v>
                </c:pt>
              </c:strCache>
            </c:strRef>
          </c:cat>
          <c:val>
            <c:numRef>
              <c:f>'MESOR for BW'!$L$2:$N$2</c:f>
              <c:numCache>
                <c:formatCode>0.000</c:formatCode>
                <c:ptCount val="3"/>
                <c:pt idx="0">
                  <c:v>141.62761111111112</c:v>
                </c:pt>
                <c:pt idx="1">
                  <c:v>136.20455882352945</c:v>
                </c:pt>
                <c:pt idx="2">
                  <c:v>136.20455882352945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B-4348-8940-4A2C840C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672832"/>
        <c:axId val="1978288176"/>
      </c:barChart>
      <c:catAx>
        <c:axId val="197767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</a:t>
                </a:r>
                <a:r>
                  <a:rPr lang="en-US" baseline="0"/>
                  <a:t> Weight Groups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288176"/>
        <c:crosses val="autoZero"/>
        <c:auto val="1"/>
        <c:lblAlgn val="ctr"/>
        <c:lblOffset val="100"/>
        <c:noMultiLvlLbl val="0"/>
      </c:catAx>
      <c:valAx>
        <c:axId val="19782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MESOR (bpm)</a:t>
                </a:r>
              </a:p>
            </c:rich>
          </c:tx>
          <c:layout>
            <c:manualLayout>
              <c:xMode val="edge"/>
              <c:yMode val="edge"/>
              <c:x val="1.5845576744682219E-2"/>
              <c:y val="0.32193462451104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7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96045195258192"/>
          <c:y val="6.8946072295572675E-2"/>
          <c:w val="0.77840700541299412"/>
          <c:h val="0.75023823765288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'[1]cos-sorted'!$F$1</c:f>
              <c:strCache>
                <c:ptCount val="1"/>
                <c:pt idx="0">
                  <c:v>MESOR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0000FF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'[1]cos-sorted'!$C$2:$C$89</c:f>
              <c:numCache>
                <c:formatCode>General</c:formatCode>
                <c:ptCount val="88"/>
                <c:pt idx="0">
                  <c:v>1000</c:v>
                </c:pt>
                <c:pt idx="1">
                  <c:v>1000</c:v>
                </c:pt>
                <c:pt idx="2">
                  <c:v>1050</c:v>
                </c:pt>
                <c:pt idx="3">
                  <c:v>1120</c:v>
                </c:pt>
                <c:pt idx="4">
                  <c:v>670</c:v>
                </c:pt>
                <c:pt idx="5">
                  <c:v>700</c:v>
                </c:pt>
                <c:pt idx="6">
                  <c:v>900</c:v>
                </c:pt>
                <c:pt idx="7">
                  <c:v>890</c:v>
                </c:pt>
                <c:pt idx="8">
                  <c:v>700</c:v>
                </c:pt>
                <c:pt idx="9">
                  <c:v>1120</c:v>
                </c:pt>
                <c:pt idx="10">
                  <c:v>1070</c:v>
                </c:pt>
                <c:pt idx="11">
                  <c:v>970</c:v>
                </c:pt>
                <c:pt idx="12">
                  <c:v>980</c:v>
                </c:pt>
                <c:pt idx="13">
                  <c:v>980</c:v>
                </c:pt>
                <c:pt idx="14">
                  <c:v>871</c:v>
                </c:pt>
                <c:pt idx="15">
                  <c:v>710</c:v>
                </c:pt>
                <c:pt idx="16">
                  <c:v>1050</c:v>
                </c:pt>
                <c:pt idx="17">
                  <c:v>1210</c:v>
                </c:pt>
                <c:pt idx="18">
                  <c:v>1590</c:v>
                </c:pt>
                <c:pt idx="19">
                  <c:v>1840</c:v>
                </c:pt>
                <c:pt idx="20">
                  <c:v>1580</c:v>
                </c:pt>
                <c:pt idx="21">
                  <c:v>1930</c:v>
                </c:pt>
                <c:pt idx="22">
                  <c:v>1770</c:v>
                </c:pt>
                <c:pt idx="23">
                  <c:v>1320</c:v>
                </c:pt>
                <c:pt idx="24">
                  <c:v>1820</c:v>
                </c:pt>
                <c:pt idx="25">
                  <c:v>1640</c:v>
                </c:pt>
                <c:pt idx="26">
                  <c:v>1930</c:v>
                </c:pt>
                <c:pt idx="27">
                  <c:v>1510</c:v>
                </c:pt>
                <c:pt idx="28">
                  <c:v>1570</c:v>
                </c:pt>
                <c:pt idx="29">
                  <c:v>1640</c:v>
                </c:pt>
                <c:pt idx="30">
                  <c:v>1880</c:v>
                </c:pt>
                <c:pt idx="31">
                  <c:v>1520</c:v>
                </c:pt>
                <c:pt idx="32">
                  <c:v>1410</c:v>
                </c:pt>
                <c:pt idx="33">
                  <c:v>1430</c:v>
                </c:pt>
                <c:pt idx="34">
                  <c:v>1328</c:v>
                </c:pt>
                <c:pt idx="35">
                  <c:v>1320</c:v>
                </c:pt>
                <c:pt idx="36">
                  <c:v>1960</c:v>
                </c:pt>
                <c:pt idx="37">
                  <c:v>1860</c:v>
                </c:pt>
                <c:pt idx="38">
                  <c:v>2000</c:v>
                </c:pt>
                <c:pt idx="39">
                  <c:v>1990</c:v>
                </c:pt>
                <c:pt idx="40">
                  <c:v>1760</c:v>
                </c:pt>
                <c:pt idx="41">
                  <c:v>1540</c:v>
                </c:pt>
                <c:pt idx="42">
                  <c:v>1960</c:v>
                </c:pt>
                <c:pt idx="43">
                  <c:v>1880</c:v>
                </c:pt>
                <c:pt idx="44">
                  <c:v>1710</c:v>
                </c:pt>
                <c:pt idx="45">
                  <c:v>1900</c:v>
                </c:pt>
                <c:pt idx="46">
                  <c:v>1640</c:v>
                </c:pt>
                <c:pt idx="47">
                  <c:v>2080</c:v>
                </c:pt>
                <c:pt idx="48">
                  <c:v>1710</c:v>
                </c:pt>
                <c:pt idx="49">
                  <c:v>1940</c:v>
                </c:pt>
                <c:pt idx="50">
                  <c:v>1540</c:v>
                </c:pt>
                <c:pt idx="51">
                  <c:v>1870</c:v>
                </c:pt>
                <c:pt idx="52">
                  <c:v>1820</c:v>
                </c:pt>
                <c:pt idx="53">
                  <c:v>1625</c:v>
                </c:pt>
                <c:pt idx="54">
                  <c:v>2200</c:v>
                </c:pt>
                <c:pt idx="55">
                  <c:v>2060</c:v>
                </c:pt>
                <c:pt idx="56">
                  <c:v>2900</c:v>
                </c:pt>
                <c:pt idx="57">
                  <c:v>2590</c:v>
                </c:pt>
                <c:pt idx="58">
                  <c:v>2050</c:v>
                </c:pt>
                <c:pt idx="59">
                  <c:v>2045</c:v>
                </c:pt>
                <c:pt idx="60">
                  <c:v>2160</c:v>
                </c:pt>
                <c:pt idx="61">
                  <c:v>2250</c:v>
                </c:pt>
                <c:pt idx="62">
                  <c:v>2470</c:v>
                </c:pt>
                <c:pt idx="63">
                  <c:v>2390</c:v>
                </c:pt>
                <c:pt idx="64">
                  <c:v>2080</c:v>
                </c:pt>
                <c:pt idx="65">
                  <c:v>2040</c:v>
                </c:pt>
                <c:pt idx="66">
                  <c:v>2390</c:v>
                </c:pt>
                <c:pt idx="67">
                  <c:v>2140</c:v>
                </c:pt>
                <c:pt idx="68">
                  <c:v>2500</c:v>
                </c:pt>
                <c:pt idx="69">
                  <c:v>2250</c:v>
                </c:pt>
                <c:pt idx="70">
                  <c:v>1960</c:v>
                </c:pt>
                <c:pt idx="71">
                  <c:v>2220</c:v>
                </c:pt>
                <c:pt idx="72">
                  <c:v>2420</c:v>
                </c:pt>
                <c:pt idx="73">
                  <c:v>2160</c:v>
                </c:pt>
                <c:pt idx="74">
                  <c:v>2530</c:v>
                </c:pt>
                <c:pt idx="75">
                  <c:v>2090</c:v>
                </c:pt>
                <c:pt idx="76">
                  <c:v>2760</c:v>
                </c:pt>
                <c:pt idx="77">
                  <c:v>2230</c:v>
                </c:pt>
                <c:pt idx="78">
                  <c:v>2430</c:v>
                </c:pt>
                <c:pt idx="79">
                  <c:v>1920</c:v>
                </c:pt>
                <c:pt idx="80">
                  <c:v>2695</c:v>
                </c:pt>
                <c:pt idx="81">
                  <c:v>2780</c:v>
                </c:pt>
                <c:pt idx="82">
                  <c:v>2230</c:v>
                </c:pt>
                <c:pt idx="83">
                  <c:v>2120</c:v>
                </c:pt>
                <c:pt idx="84">
                  <c:v>2740</c:v>
                </c:pt>
                <c:pt idx="85">
                  <c:v>2010</c:v>
                </c:pt>
                <c:pt idx="86">
                  <c:v>2000</c:v>
                </c:pt>
                <c:pt idx="87">
                  <c:v>2240</c:v>
                </c:pt>
              </c:numCache>
            </c:numRef>
          </c:xVal>
          <c:yVal>
            <c:numRef>
              <c:f>'[1]cos-sorted'!$F$2:$F$89</c:f>
              <c:numCache>
                <c:formatCode>General</c:formatCode>
                <c:ptCount val="88"/>
                <c:pt idx="0">
                  <c:v>137.56517661509099</c:v>
                </c:pt>
                <c:pt idx="1">
                  <c:v>128.98439899001701</c:v>
                </c:pt>
                <c:pt idx="2">
                  <c:v>148.363964592683</c:v>
                </c:pt>
                <c:pt idx="3">
                  <c:v>142.843578554869</c:v>
                </c:pt>
                <c:pt idx="4">
                  <c:v>159.93496089812299</c:v>
                </c:pt>
                <c:pt idx="5">
                  <c:v>161.33147716551801</c:v>
                </c:pt>
                <c:pt idx="6">
                  <c:v>144.50103417819599</c:v>
                </c:pt>
                <c:pt idx="7">
                  <c:v>141.53894696972</c:v>
                </c:pt>
                <c:pt idx="8">
                  <c:v>134.72276664622899</c:v>
                </c:pt>
                <c:pt idx="9">
                  <c:v>134.33746914635</c:v>
                </c:pt>
                <c:pt idx="10">
                  <c:v>137.97679730060301</c:v>
                </c:pt>
                <c:pt idx="11">
                  <c:v>143.11017112236101</c:v>
                </c:pt>
                <c:pt idx="12">
                  <c:v>160.815433943557</c:v>
                </c:pt>
                <c:pt idx="13">
                  <c:v>151.32851202185</c:v>
                </c:pt>
                <c:pt idx="14">
                  <c:v>137.47948836192401</c:v>
                </c:pt>
                <c:pt idx="15">
                  <c:v>146.70645230993901</c:v>
                </c:pt>
                <c:pt idx="16">
                  <c:v>123.875103672108</c:v>
                </c:pt>
                <c:pt idx="17">
                  <c:v>113.882658025415</c:v>
                </c:pt>
                <c:pt idx="18">
                  <c:v>128.45522197669899</c:v>
                </c:pt>
                <c:pt idx="19">
                  <c:v>123.651697164013</c:v>
                </c:pt>
                <c:pt idx="20">
                  <c:v>129.53429546897499</c:v>
                </c:pt>
                <c:pt idx="21">
                  <c:v>130.11575391202601</c:v>
                </c:pt>
                <c:pt idx="22">
                  <c:v>145.766519068126</c:v>
                </c:pt>
                <c:pt idx="23">
                  <c:v>138.12321595213899</c:v>
                </c:pt>
                <c:pt idx="24">
                  <c:v>131.931707228791</c:v>
                </c:pt>
                <c:pt idx="25">
                  <c:v>135.96327218762801</c:v>
                </c:pt>
                <c:pt idx="26">
                  <c:v>134.93995114092101</c:v>
                </c:pt>
                <c:pt idx="27">
                  <c:v>125.642656905507</c:v>
                </c:pt>
                <c:pt idx="28">
                  <c:v>141.779952291949</c:v>
                </c:pt>
                <c:pt idx="29">
                  <c:v>144.019979395219</c:v>
                </c:pt>
                <c:pt idx="30">
                  <c:v>116.924815652889</c:v>
                </c:pt>
                <c:pt idx="31">
                  <c:v>112.975751315707</c:v>
                </c:pt>
                <c:pt idx="32">
                  <c:v>135.48687184919399</c:v>
                </c:pt>
                <c:pt idx="33">
                  <c:v>148.71013223653</c:v>
                </c:pt>
                <c:pt idx="34">
                  <c:v>130.53986331976299</c:v>
                </c:pt>
                <c:pt idx="35">
                  <c:v>129.01730089028101</c:v>
                </c:pt>
                <c:pt idx="36">
                  <c:v>128.13311365692499</c:v>
                </c:pt>
                <c:pt idx="37">
                  <c:v>130.40385095313701</c:v>
                </c:pt>
                <c:pt idx="38">
                  <c:v>131.94108685129899</c:v>
                </c:pt>
                <c:pt idx="39">
                  <c:v>143.39858984460099</c:v>
                </c:pt>
                <c:pt idx="40">
                  <c:v>128.72544991966399</c:v>
                </c:pt>
                <c:pt idx="41">
                  <c:v>129.70518651958201</c:v>
                </c:pt>
                <c:pt idx="42">
                  <c:v>143.12034159811401</c:v>
                </c:pt>
                <c:pt idx="43">
                  <c:v>138.47893083658099</c:v>
                </c:pt>
                <c:pt idx="44">
                  <c:v>128.58090093466799</c:v>
                </c:pt>
                <c:pt idx="45">
                  <c:v>138.595456592147</c:v>
                </c:pt>
                <c:pt idx="46">
                  <c:v>143.24897819904399</c:v>
                </c:pt>
                <c:pt idx="47">
                  <c:v>156.0325133835</c:v>
                </c:pt>
                <c:pt idx="48">
                  <c:v>129.80824935507999</c:v>
                </c:pt>
                <c:pt idx="49">
                  <c:v>136.246792352017</c:v>
                </c:pt>
                <c:pt idx="50">
                  <c:v>140.55609448526999</c:v>
                </c:pt>
                <c:pt idx="51">
                  <c:v>134.71148795728399</c:v>
                </c:pt>
                <c:pt idx="52">
                  <c:v>134.14124054860599</c:v>
                </c:pt>
                <c:pt idx="53">
                  <c:v>131.45551139320199</c:v>
                </c:pt>
                <c:pt idx="54">
                  <c:v>137.47479798519399</c:v>
                </c:pt>
                <c:pt idx="55">
                  <c:v>138.852427705358</c:v>
                </c:pt>
                <c:pt idx="56">
                  <c:v>138.083885250609</c:v>
                </c:pt>
                <c:pt idx="57">
                  <c:v>148.63136813570301</c:v>
                </c:pt>
                <c:pt idx="58">
                  <c:v>135.29489480117201</c:v>
                </c:pt>
                <c:pt idx="59">
                  <c:v>131.66132884254901</c:v>
                </c:pt>
                <c:pt idx="60">
                  <c:v>130.49263291798599</c:v>
                </c:pt>
                <c:pt idx="61">
                  <c:v>128.936055238119</c:v>
                </c:pt>
                <c:pt idx="62">
                  <c:v>127.636575859297</c:v>
                </c:pt>
                <c:pt idx="63">
                  <c:v>136.922342948042</c:v>
                </c:pt>
                <c:pt idx="64">
                  <c:v>154.72335589818701</c:v>
                </c:pt>
                <c:pt idx="65">
                  <c:v>150.00460678649199</c:v>
                </c:pt>
                <c:pt idx="66">
                  <c:v>142.471713427791</c:v>
                </c:pt>
                <c:pt idx="67">
                  <c:v>136.80820527120599</c:v>
                </c:pt>
                <c:pt idx="68">
                  <c:v>130.67618815128299</c:v>
                </c:pt>
                <c:pt idx="69">
                  <c:v>137.60268991637</c:v>
                </c:pt>
                <c:pt idx="70">
                  <c:v>136.37682136193499</c:v>
                </c:pt>
                <c:pt idx="71">
                  <c:v>139.91256073403301</c:v>
                </c:pt>
                <c:pt idx="72">
                  <c:v>132.39408308550099</c:v>
                </c:pt>
                <c:pt idx="73">
                  <c:v>125.48622077479401</c:v>
                </c:pt>
                <c:pt idx="74">
                  <c:v>150.86948567927999</c:v>
                </c:pt>
                <c:pt idx="75">
                  <c:v>125.23096641684</c:v>
                </c:pt>
                <c:pt idx="76">
                  <c:v>140.083245332827</c:v>
                </c:pt>
                <c:pt idx="77">
                  <c:v>129.25509708176</c:v>
                </c:pt>
                <c:pt idx="78">
                  <c:v>137.778730455648</c:v>
                </c:pt>
                <c:pt idx="79">
                  <c:v>123.69781009649</c:v>
                </c:pt>
                <c:pt idx="80">
                  <c:v>127.339688119233</c:v>
                </c:pt>
                <c:pt idx="81">
                  <c:v>126.928744047016</c:v>
                </c:pt>
                <c:pt idx="82">
                  <c:v>139.88391807975</c:v>
                </c:pt>
                <c:pt idx="83">
                  <c:v>144.94315998167801</c:v>
                </c:pt>
                <c:pt idx="84">
                  <c:v>133.09824694102599</c:v>
                </c:pt>
                <c:pt idx="85">
                  <c:v>129.37537726382601</c:v>
                </c:pt>
                <c:pt idx="86">
                  <c:v>144.12109392985599</c:v>
                </c:pt>
                <c:pt idx="87">
                  <c:v>137.90707163322401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C-46F0-A9A7-F491BA91F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16624"/>
        <c:axId val="480112688"/>
      </c:scatterChart>
      <c:valAx>
        <c:axId val="480116624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First Body Weight Measurement</a:t>
                </a:r>
                <a:r>
                  <a:rPr lang="en-US" sz="2000" baseline="0"/>
                  <a:t> (g)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12688"/>
        <c:crosses val="autoZero"/>
        <c:crossBetween val="midCat"/>
      </c:valAx>
      <c:valAx>
        <c:axId val="48011268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MESOR (bpm)</a:t>
                </a:r>
              </a:p>
            </c:rich>
          </c:tx>
          <c:layout>
            <c:manualLayout>
              <c:xMode val="edge"/>
              <c:yMode val="edge"/>
              <c:x val="2.9363785042758411E-2"/>
              <c:y val="0.3400089243569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16624"/>
        <c:crosses val="autoZero"/>
        <c:crossBetween val="midCat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MESOR trends for BW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'[1]cos-sorted'!$F$1</c:f>
              <c:strCache>
                <c:ptCount val="1"/>
                <c:pt idx="0">
                  <c:v>MESOR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214768678001116"/>
                  <c:y val="7.7309109971058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8116656294863501"/>
                  <c:y val="-9.32111901083049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'[1]cos-sorted'!$C$2:$C$89</c:f>
              <c:numCache>
                <c:formatCode>General</c:formatCode>
                <c:ptCount val="88"/>
                <c:pt idx="0">
                  <c:v>1000</c:v>
                </c:pt>
                <c:pt idx="1">
                  <c:v>1000</c:v>
                </c:pt>
                <c:pt idx="2">
                  <c:v>1050</c:v>
                </c:pt>
                <c:pt idx="3">
                  <c:v>1120</c:v>
                </c:pt>
                <c:pt idx="4">
                  <c:v>670</c:v>
                </c:pt>
                <c:pt idx="5">
                  <c:v>700</c:v>
                </c:pt>
                <c:pt idx="6">
                  <c:v>900</c:v>
                </c:pt>
                <c:pt idx="7">
                  <c:v>890</c:v>
                </c:pt>
                <c:pt idx="8">
                  <c:v>700</c:v>
                </c:pt>
                <c:pt idx="9">
                  <c:v>1120</c:v>
                </c:pt>
                <c:pt idx="10">
                  <c:v>1070</c:v>
                </c:pt>
                <c:pt idx="11">
                  <c:v>970</c:v>
                </c:pt>
                <c:pt idx="12">
                  <c:v>980</c:v>
                </c:pt>
                <c:pt idx="13">
                  <c:v>980</c:v>
                </c:pt>
                <c:pt idx="14">
                  <c:v>871</c:v>
                </c:pt>
                <c:pt idx="15">
                  <c:v>710</c:v>
                </c:pt>
                <c:pt idx="16">
                  <c:v>1050</c:v>
                </c:pt>
                <c:pt idx="17">
                  <c:v>1210</c:v>
                </c:pt>
                <c:pt idx="18">
                  <c:v>1590</c:v>
                </c:pt>
                <c:pt idx="19">
                  <c:v>1840</c:v>
                </c:pt>
                <c:pt idx="20">
                  <c:v>1580</c:v>
                </c:pt>
                <c:pt idx="21">
                  <c:v>1930</c:v>
                </c:pt>
                <c:pt idx="22">
                  <c:v>1770</c:v>
                </c:pt>
                <c:pt idx="23">
                  <c:v>1320</c:v>
                </c:pt>
                <c:pt idx="24">
                  <c:v>1820</c:v>
                </c:pt>
                <c:pt idx="25">
                  <c:v>1640</c:v>
                </c:pt>
                <c:pt idx="26">
                  <c:v>1930</c:v>
                </c:pt>
                <c:pt idx="27">
                  <c:v>1510</c:v>
                </c:pt>
                <c:pt idx="28">
                  <c:v>1570</c:v>
                </c:pt>
                <c:pt idx="29">
                  <c:v>1640</c:v>
                </c:pt>
                <c:pt idx="30">
                  <c:v>1880</c:v>
                </c:pt>
                <c:pt idx="31">
                  <c:v>1520</c:v>
                </c:pt>
                <c:pt idx="32">
                  <c:v>1410</c:v>
                </c:pt>
                <c:pt idx="33">
                  <c:v>1430</c:v>
                </c:pt>
                <c:pt idx="34">
                  <c:v>1328</c:v>
                </c:pt>
                <c:pt idx="35">
                  <c:v>1320</c:v>
                </c:pt>
                <c:pt idx="36">
                  <c:v>1960</c:v>
                </c:pt>
                <c:pt idx="37">
                  <c:v>1860</c:v>
                </c:pt>
                <c:pt idx="38">
                  <c:v>2000</c:v>
                </c:pt>
                <c:pt idx="39">
                  <c:v>1990</c:v>
                </c:pt>
                <c:pt idx="40">
                  <c:v>1760</c:v>
                </c:pt>
                <c:pt idx="41">
                  <c:v>1540</c:v>
                </c:pt>
                <c:pt idx="42">
                  <c:v>1960</c:v>
                </c:pt>
                <c:pt idx="43">
                  <c:v>1880</c:v>
                </c:pt>
                <c:pt idx="44">
                  <c:v>1710</c:v>
                </c:pt>
                <c:pt idx="45">
                  <c:v>1900</c:v>
                </c:pt>
                <c:pt idx="46">
                  <c:v>1640</c:v>
                </c:pt>
                <c:pt idx="47">
                  <c:v>2080</c:v>
                </c:pt>
                <c:pt idx="48">
                  <c:v>1710</c:v>
                </c:pt>
                <c:pt idx="49">
                  <c:v>1940</c:v>
                </c:pt>
                <c:pt idx="50">
                  <c:v>1540</c:v>
                </c:pt>
                <c:pt idx="51">
                  <c:v>1870</c:v>
                </c:pt>
                <c:pt idx="52">
                  <c:v>1820</c:v>
                </c:pt>
                <c:pt idx="53">
                  <c:v>1625</c:v>
                </c:pt>
                <c:pt idx="54">
                  <c:v>2200</c:v>
                </c:pt>
                <c:pt idx="55">
                  <c:v>2060</c:v>
                </c:pt>
                <c:pt idx="56">
                  <c:v>2900</c:v>
                </c:pt>
                <c:pt idx="57">
                  <c:v>2590</c:v>
                </c:pt>
                <c:pt idx="58">
                  <c:v>2050</c:v>
                </c:pt>
                <c:pt idx="59">
                  <c:v>2045</c:v>
                </c:pt>
                <c:pt idx="60">
                  <c:v>2160</c:v>
                </c:pt>
                <c:pt idx="61">
                  <c:v>2250</c:v>
                </c:pt>
                <c:pt idx="62">
                  <c:v>2470</c:v>
                </c:pt>
                <c:pt idx="63">
                  <c:v>2390</c:v>
                </c:pt>
                <c:pt idx="64">
                  <c:v>2080</c:v>
                </c:pt>
                <c:pt idx="65">
                  <c:v>2040</c:v>
                </c:pt>
                <c:pt idx="66">
                  <c:v>2390</c:v>
                </c:pt>
                <c:pt idx="67">
                  <c:v>2140</c:v>
                </c:pt>
                <c:pt idx="68">
                  <c:v>2500</c:v>
                </c:pt>
                <c:pt idx="69">
                  <c:v>2250</c:v>
                </c:pt>
                <c:pt idx="70">
                  <c:v>1960</c:v>
                </c:pt>
                <c:pt idx="71">
                  <c:v>2220</c:v>
                </c:pt>
                <c:pt idx="72">
                  <c:v>2420</c:v>
                </c:pt>
                <c:pt idx="73">
                  <c:v>2160</c:v>
                </c:pt>
                <c:pt idx="74">
                  <c:v>2530</c:v>
                </c:pt>
                <c:pt idx="75">
                  <c:v>2090</c:v>
                </c:pt>
                <c:pt idx="76">
                  <c:v>2760</c:v>
                </c:pt>
                <c:pt idx="77">
                  <c:v>2230</c:v>
                </c:pt>
                <c:pt idx="78">
                  <c:v>2430</c:v>
                </c:pt>
                <c:pt idx="79">
                  <c:v>1920</c:v>
                </c:pt>
                <c:pt idx="80">
                  <c:v>2695</c:v>
                </c:pt>
                <c:pt idx="81">
                  <c:v>2780</c:v>
                </c:pt>
                <c:pt idx="82">
                  <c:v>2230</c:v>
                </c:pt>
                <c:pt idx="83">
                  <c:v>2120</c:v>
                </c:pt>
                <c:pt idx="84">
                  <c:v>2740</c:v>
                </c:pt>
                <c:pt idx="85">
                  <c:v>2010</c:v>
                </c:pt>
                <c:pt idx="86">
                  <c:v>2000</c:v>
                </c:pt>
                <c:pt idx="87">
                  <c:v>2240</c:v>
                </c:pt>
              </c:numCache>
            </c:numRef>
          </c:xVal>
          <c:yVal>
            <c:numRef>
              <c:f>'[1]cos-sorted'!$F$2:$F$89</c:f>
              <c:numCache>
                <c:formatCode>General</c:formatCode>
                <c:ptCount val="88"/>
                <c:pt idx="0">
                  <c:v>137.56517661509099</c:v>
                </c:pt>
                <c:pt idx="1">
                  <c:v>128.98439899001701</c:v>
                </c:pt>
                <c:pt idx="2">
                  <c:v>148.363964592683</c:v>
                </c:pt>
                <c:pt idx="3">
                  <c:v>142.843578554869</c:v>
                </c:pt>
                <c:pt idx="4">
                  <c:v>159.93496089812299</c:v>
                </c:pt>
                <c:pt idx="5">
                  <c:v>161.33147716551801</c:v>
                </c:pt>
                <c:pt idx="6">
                  <c:v>144.50103417819599</c:v>
                </c:pt>
                <c:pt idx="7">
                  <c:v>141.53894696972</c:v>
                </c:pt>
                <c:pt idx="8">
                  <c:v>134.72276664622899</c:v>
                </c:pt>
                <c:pt idx="9">
                  <c:v>134.33746914635</c:v>
                </c:pt>
                <c:pt idx="10">
                  <c:v>137.97679730060301</c:v>
                </c:pt>
                <c:pt idx="11">
                  <c:v>143.11017112236101</c:v>
                </c:pt>
                <c:pt idx="12">
                  <c:v>160.815433943557</c:v>
                </c:pt>
                <c:pt idx="13">
                  <c:v>151.32851202185</c:v>
                </c:pt>
                <c:pt idx="14">
                  <c:v>137.47948836192401</c:v>
                </c:pt>
                <c:pt idx="15">
                  <c:v>146.70645230993901</c:v>
                </c:pt>
                <c:pt idx="16">
                  <c:v>123.875103672108</c:v>
                </c:pt>
                <c:pt idx="17">
                  <c:v>113.882658025415</c:v>
                </c:pt>
                <c:pt idx="18">
                  <c:v>128.45522197669899</c:v>
                </c:pt>
                <c:pt idx="19">
                  <c:v>123.651697164013</c:v>
                </c:pt>
                <c:pt idx="20">
                  <c:v>129.53429546897499</c:v>
                </c:pt>
                <c:pt idx="21">
                  <c:v>130.11575391202601</c:v>
                </c:pt>
                <c:pt idx="22">
                  <c:v>145.766519068126</c:v>
                </c:pt>
                <c:pt idx="23">
                  <c:v>138.12321595213899</c:v>
                </c:pt>
                <c:pt idx="24">
                  <c:v>131.931707228791</c:v>
                </c:pt>
                <c:pt idx="25">
                  <c:v>135.96327218762801</c:v>
                </c:pt>
                <c:pt idx="26">
                  <c:v>134.93995114092101</c:v>
                </c:pt>
                <c:pt idx="27">
                  <c:v>125.642656905507</c:v>
                </c:pt>
                <c:pt idx="28">
                  <c:v>141.779952291949</c:v>
                </c:pt>
                <c:pt idx="29">
                  <c:v>144.019979395219</c:v>
                </c:pt>
                <c:pt idx="30">
                  <c:v>116.924815652889</c:v>
                </c:pt>
                <c:pt idx="31">
                  <c:v>112.975751315707</c:v>
                </c:pt>
                <c:pt idx="32">
                  <c:v>135.48687184919399</c:v>
                </c:pt>
                <c:pt idx="33">
                  <c:v>148.71013223653</c:v>
                </c:pt>
                <c:pt idx="34">
                  <c:v>130.53986331976299</c:v>
                </c:pt>
                <c:pt idx="35">
                  <c:v>129.01730089028101</c:v>
                </c:pt>
                <c:pt idx="36">
                  <c:v>128.13311365692499</c:v>
                </c:pt>
                <c:pt idx="37">
                  <c:v>130.40385095313701</c:v>
                </c:pt>
                <c:pt idx="38">
                  <c:v>131.94108685129899</c:v>
                </c:pt>
                <c:pt idx="39">
                  <c:v>143.39858984460099</c:v>
                </c:pt>
                <c:pt idx="40">
                  <c:v>128.72544991966399</c:v>
                </c:pt>
                <c:pt idx="41">
                  <c:v>129.70518651958201</c:v>
                </c:pt>
                <c:pt idx="42">
                  <c:v>143.12034159811401</c:v>
                </c:pt>
                <c:pt idx="43">
                  <c:v>138.47893083658099</c:v>
                </c:pt>
                <c:pt idx="44">
                  <c:v>128.58090093466799</c:v>
                </c:pt>
                <c:pt idx="45">
                  <c:v>138.595456592147</c:v>
                </c:pt>
                <c:pt idx="46">
                  <c:v>143.24897819904399</c:v>
                </c:pt>
                <c:pt idx="47">
                  <c:v>156.0325133835</c:v>
                </c:pt>
                <c:pt idx="48">
                  <c:v>129.80824935507999</c:v>
                </c:pt>
                <c:pt idx="49">
                  <c:v>136.246792352017</c:v>
                </c:pt>
                <c:pt idx="50">
                  <c:v>140.55609448526999</c:v>
                </c:pt>
                <c:pt idx="51">
                  <c:v>134.71148795728399</c:v>
                </c:pt>
                <c:pt idx="52">
                  <c:v>134.14124054860599</c:v>
                </c:pt>
                <c:pt idx="53">
                  <c:v>131.45551139320199</c:v>
                </c:pt>
                <c:pt idx="54">
                  <c:v>137.47479798519399</c:v>
                </c:pt>
                <c:pt idx="55">
                  <c:v>138.852427705358</c:v>
                </c:pt>
                <c:pt idx="56">
                  <c:v>138.083885250609</c:v>
                </c:pt>
                <c:pt idx="57">
                  <c:v>148.63136813570301</c:v>
                </c:pt>
                <c:pt idx="58">
                  <c:v>135.29489480117201</c:v>
                </c:pt>
                <c:pt idx="59">
                  <c:v>131.66132884254901</c:v>
                </c:pt>
                <c:pt idx="60">
                  <c:v>130.49263291798599</c:v>
                </c:pt>
                <c:pt idx="61">
                  <c:v>128.936055238119</c:v>
                </c:pt>
                <c:pt idx="62">
                  <c:v>127.636575859297</c:v>
                </c:pt>
                <c:pt idx="63">
                  <c:v>136.922342948042</c:v>
                </c:pt>
                <c:pt idx="64">
                  <c:v>154.72335589818701</c:v>
                </c:pt>
                <c:pt idx="65">
                  <c:v>150.00460678649199</c:v>
                </c:pt>
                <c:pt idx="66">
                  <c:v>142.471713427791</c:v>
                </c:pt>
                <c:pt idx="67">
                  <c:v>136.80820527120599</c:v>
                </c:pt>
                <c:pt idx="68">
                  <c:v>130.67618815128299</c:v>
                </c:pt>
                <c:pt idx="69">
                  <c:v>137.60268991637</c:v>
                </c:pt>
                <c:pt idx="70">
                  <c:v>136.37682136193499</c:v>
                </c:pt>
                <c:pt idx="71">
                  <c:v>139.91256073403301</c:v>
                </c:pt>
                <c:pt idx="72">
                  <c:v>132.39408308550099</c:v>
                </c:pt>
                <c:pt idx="73">
                  <c:v>125.48622077479401</c:v>
                </c:pt>
                <c:pt idx="74">
                  <c:v>150.86948567927999</c:v>
                </c:pt>
                <c:pt idx="75">
                  <c:v>125.23096641684</c:v>
                </c:pt>
                <c:pt idx="76">
                  <c:v>140.083245332827</c:v>
                </c:pt>
                <c:pt idx="77">
                  <c:v>129.25509708176</c:v>
                </c:pt>
                <c:pt idx="78">
                  <c:v>137.778730455648</c:v>
                </c:pt>
                <c:pt idx="79">
                  <c:v>123.69781009649</c:v>
                </c:pt>
                <c:pt idx="80">
                  <c:v>127.339688119233</c:v>
                </c:pt>
                <c:pt idx="81">
                  <c:v>126.928744047016</c:v>
                </c:pt>
                <c:pt idx="82">
                  <c:v>139.88391807975</c:v>
                </c:pt>
                <c:pt idx="83">
                  <c:v>144.94315998167801</c:v>
                </c:pt>
                <c:pt idx="84">
                  <c:v>133.09824694102599</c:v>
                </c:pt>
                <c:pt idx="85">
                  <c:v>129.37537726382601</c:v>
                </c:pt>
                <c:pt idx="86">
                  <c:v>144.12109392985599</c:v>
                </c:pt>
                <c:pt idx="87">
                  <c:v>137.90707163322401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19-EF4A-89CA-0DEDF562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16624"/>
        <c:axId val="480112688"/>
      </c:scatterChart>
      <c:valAx>
        <c:axId val="4801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12688"/>
        <c:crosses val="autoZero"/>
        <c:crossBetween val="midCat"/>
      </c:valAx>
      <c:valAx>
        <c:axId val="48011268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MESOR (bpm)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16624"/>
        <c:crosses val="autoZero"/>
        <c:crossBetween val="midCat"/>
        <c:majorUnit val="1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21445066068445"/>
          <c:y val="0.2693547707156852"/>
          <c:w val="0.14573458013684756"/>
          <c:h val="0.14527274198001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237877</xdr:colOff>
      <xdr:row>3</xdr:row>
      <xdr:rowOff>128830</xdr:rowOff>
    </xdr:from>
    <xdr:to>
      <xdr:col>13</xdr:col>
      <xdr:colOff>246113</xdr:colOff>
      <xdr:row>5</xdr:row>
      <xdr:rowOff>50927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6882896" y="682582"/>
          <a:ext cx="609316" cy="3054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0.56378</cdr:x>
      <cdr:y>0.41562</cdr:y>
    </cdr:from>
    <cdr:to>
      <cdr:x>0.62985</cdr:x>
      <cdr:y>0.51542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9598D9A-241F-6D68-7F13-2A5617D372D5}"/>
            </a:ext>
          </a:extLst>
        </cdr:cNvPr>
        <cdr:cNvCxnSpPr>
          <a:endCxn xmlns:a="http://schemas.openxmlformats.org/drawingml/2006/main" id="6" idx="1"/>
        </cdr:cNvCxnSpPr>
      </cdr:nvCxnSpPr>
      <cdr:spPr>
        <a:xfrm xmlns:a="http://schemas.openxmlformats.org/drawingml/2006/main" flipH="1">
          <a:off x="4876800" y="2609850"/>
          <a:ext cx="571500" cy="62670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0.54564</cdr:x>
      <cdr:y>0.35522</cdr:y>
    </cdr:from>
    <cdr:to>
      <cdr:x>0.74107</cdr:x>
      <cdr:y>0.4114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719813" y="2230614"/>
          <a:ext cx="1690512" cy="352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/>
            <a:t>Mean ± SE</a:t>
          </a:r>
        </a:p>
      </cdr:txBody>
    </cdr:sp>
  </cdr:relSizeAnchor>
  <cdr:relSizeAnchor xmlns:cdr="http://schemas.openxmlformats.org/drawingml/2006/chartDrawing">
    <cdr:from>
      <cdr:x>0.54323</cdr:x>
      <cdr:y>0.43534</cdr:y>
    </cdr:from>
    <cdr:to>
      <cdr:x>0.56378</cdr:x>
      <cdr:y>0.59551</cdr:y>
    </cdr:to>
    <cdr:sp macro="" textlink="">
      <cdr:nvSpPr>
        <cdr:cNvPr id="6" name="Right Brace 5"/>
        <cdr:cNvSpPr/>
      </cdr:nvSpPr>
      <cdr:spPr>
        <a:xfrm xmlns:a="http://schemas.openxmlformats.org/drawingml/2006/main">
          <a:off x="4698999" y="2733675"/>
          <a:ext cx="177801" cy="1005768"/>
        </a:xfrm>
        <a:prstGeom xmlns:a="http://schemas.openxmlformats.org/drawingml/2006/main" prst="rightBrac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0.59792</cdr:x>
      <cdr:y>0.15169</cdr:y>
    </cdr:from>
    <cdr:to>
      <cdr:x>0.83687</cdr:x>
      <cdr:y>0.21843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172076" y="952501"/>
          <a:ext cx="2066924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F=3.928, P=0.023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203489</xdr:colOff>
      <xdr:row>4</xdr:row>
      <xdr:rowOff>21070</xdr:rowOff>
    </xdr:from>
    <xdr:to>
      <xdr:col>19</xdr:col>
      <xdr:colOff>18955</xdr:colOff>
      <xdr:row>24</xdr:row>
      <xdr:rowOff>142164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07BFC7-1935-5BA2-7260-58792802A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17857" cy="61685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0.30506</cdr:x>
      <cdr:y>0.42022</cdr:y>
    </cdr:from>
    <cdr:to>
      <cdr:x>0.36378</cdr:x>
      <cdr:y>0.57303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8BB3EA4E-FA1D-9629-5652-E7760C613B69}"/>
            </a:ext>
          </a:extLst>
        </cdr:cNvPr>
        <cdr:cNvCxnSpPr/>
      </cdr:nvCxnSpPr>
      <cdr:spPr>
        <a:xfrm xmlns:a="http://schemas.openxmlformats.org/drawingml/2006/main" flipV="1">
          <a:off x="2638778" y="2638778"/>
          <a:ext cx="508000" cy="95955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0.23002</cdr:x>
      <cdr:y>0.59101</cdr:y>
    </cdr:from>
    <cdr:to>
      <cdr:x>0.36705</cdr:x>
      <cdr:y>0.74831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989666" y="3711222"/>
          <a:ext cx="1185333" cy="98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800"/>
            <a:t>R</a:t>
          </a:r>
          <a:r>
            <a:rPr lang="en-US" sz="1800" baseline="30000"/>
            <a:t>2</a:t>
          </a:r>
          <a:r>
            <a:rPr lang="en-US" sz="1800"/>
            <a:t>=0.038;</a:t>
          </a:r>
          <a:r>
            <a:rPr lang="en-US" sz="1800" baseline="0"/>
            <a:t> </a:t>
          </a:r>
        </a:p>
        <a:p xmlns:a="http://schemas.openxmlformats.org/drawingml/2006/main">
          <a:pPr algn="ctr"/>
          <a:r>
            <a:rPr lang="en-US" sz="1800" baseline="0"/>
            <a:t>F=3.373, </a:t>
          </a:r>
        </a:p>
        <a:p xmlns:a="http://schemas.openxmlformats.org/drawingml/2006/main">
          <a:pPr algn="ctr"/>
          <a:r>
            <a:rPr lang="en-US" sz="1800" baseline="0"/>
            <a:t>P=0.070</a:t>
          </a:r>
          <a:endParaRPr lang="en-US" sz="1800"/>
        </a:p>
      </cdr:txBody>
    </cdr:sp>
  </cdr:relSizeAnchor>
  <cdr:relSizeAnchor xmlns:cdr="http://schemas.openxmlformats.org/drawingml/2006/chartDrawing">
    <cdr:from>
      <cdr:x>0.8124</cdr:x>
      <cdr:y>0.27191</cdr:y>
    </cdr:from>
    <cdr:to>
      <cdr:x>0.86297</cdr:x>
      <cdr:y>0.44045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8888EDD-64EE-2019-6B9E-1C59CE4EC77A}"/>
            </a:ext>
          </a:extLst>
        </cdr:cNvPr>
        <cdr:cNvCxnSpPr/>
      </cdr:nvCxnSpPr>
      <cdr:spPr>
        <a:xfrm xmlns:a="http://schemas.openxmlformats.org/drawingml/2006/main" flipH="1">
          <a:off x="7027333" y="1707444"/>
          <a:ext cx="437445" cy="1058334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0000FF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0.79543</cdr:x>
      <cdr:y>0.11596</cdr:y>
    </cdr:from>
    <cdr:to>
      <cdr:x>0.93246</cdr:x>
      <cdr:y>0.27326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880577" y="728133"/>
          <a:ext cx="1185333" cy="98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/>
            <a:t>R</a:t>
          </a:r>
          <a:r>
            <a:rPr lang="en-US" sz="1800" baseline="30000"/>
            <a:t>2</a:t>
          </a:r>
          <a:r>
            <a:rPr lang="en-US" sz="1800"/>
            <a:t>=0.184;</a:t>
          </a:r>
          <a:r>
            <a:rPr lang="en-US" sz="1800" baseline="0"/>
            <a:t> </a:t>
          </a:r>
        </a:p>
        <a:p xmlns:a="http://schemas.openxmlformats.org/drawingml/2006/main">
          <a:pPr algn="ctr"/>
          <a:r>
            <a:rPr lang="en-US" sz="1800" baseline="0"/>
            <a:t>F=6.293, </a:t>
          </a:r>
        </a:p>
        <a:p xmlns:a="http://schemas.openxmlformats.org/drawingml/2006/main">
          <a:pPr algn="ctr"/>
          <a:r>
            <a:rPr lang="en-US" sz="1800" baseline="0"/>
            <a:t>P&lt;0.001</a:t>
          </a:r>
          <a:endParaRPr lang="en-US" sz="18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678792</xdr:colOff>
      <xdr:row>2</xdr:row>
      <xdr:rowOff>0</xdr:rowOff>
    </xdr:from>
    <xdr:to>
      <xdr:col>58</xdr:col>
      <xdr:colOff>416034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EF9B3-9C7F-2E4D-9572-64CDC91AF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w2c-cosB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RegBW"/>
      <sheetName val="ANOVA"/>
      <sheetName val="cos-sorted"/>
      <sheetName val="cosall"/>
      <sheetName val="Tw2c-cosBW"/>
    </sheetNames>
    <sheetDataSet>
      <sheetData sheetId="0"/>
      <sheetData sheetId="1"/>
      <sheetData sheetId="2">
        <row r="1">
          <cell r="F1" t="str">
            <v>MESOR</v>
          </cell>
        </row>
        <row r="2">
          <cell r="C2">
            <v>1000</v>
          </cell>
          <cell r="F2">
            <v>137.56517661509099</v>
          </cell>
        </row>
        <row r="3">
          <cell r="C3">
            <v>1000</v>
          </cell>
          <cell r="F3">
            <v>128.98439899001701</v>
          </cell>
        </row>
        <row r="4">
          <cell r="C4">
            <v>1050</v>
          </cell>
          <cell r="F4">
            <v>148.363964592683</v>
          </cell>
        </row>
        <row r="5">
          <cell r="C5">
            <v>1120</v>
          </cell>
          <cell r="F5">
            <v>142.843578554869</v>
          </cell>
        </row>
        <row r="6">
          <cell r="C6">
            <v>670</v>
          </cell>
          <cell r="F6">
            <v>159.93496089812299</v>
          </cell>
        </row>
        <row r="7">
          <cell r="C7">
            <v>700</v>
          </cell>
          <cell r="F7">
            <v>161.33147716551801</v>
          </cell>
        </row>
        <row r="8">
          <cell r="C8">
            <v>900</v>
          </cell>
          <cell r="F8">
            <v>144.50103417819599</v>
          </cell>
        </row>
        <row r="9">
          <cell r="C9">
            <v>890</v>
          </cell>
          <cell r="F9">
            <v>141.53894696972</v>
          </cell>
        </row>
        <row r="10">
          <cell r="C10">
            <v>700</v>
          </cell>
          <cell r="F10">
            <v>134.72276664622899</v>
          </cell>
        </row>
        <row r="11">
          <cell r="C11">
            <v>1120</v>
          </cell>
          <cell r="F11">
            <v>134.33746914635</v>
          </cell>
        </row>
        <row r="12">
          <cell r="C12">
            <v>1070</v>
          </cell>
          <cell r="F12">
            <v>137.97679730060301</v>
          </cell>
        </row>
        <row r="13">
          <cell r="C13">
            <v>970</v>
          </cell>
          <cell r="F13">
            <v>143.11017112236101</v>
          </cell>
        </row>
        <row r="14">
          <cell r="C14">
            <v>980</v>
          </cell>
          <cell r="F14">
            <v>160.815433943557</v>
          </cell>
        </row>
        <row r="15">
          <cell r="C15">
            <v>980</v>
          </cell>
          <cell r="F15">
            <v>151.32851202185</v>
          </cell>
        </row>
        <row r="16">
          <cell r="C16">
            <v>871</v>
          </cell>
          <cell r="F16">
            <v>137.47948836192401</v>
          </cell>
        </row>
        <row r="17">
          <cell r="C17">
            <v>710</v>
          </cell>
          <cell r="F17">
            <v>146.70645230993901</v>
          </cell>
        </row>
        <row r="18">
          <cell r="C18">
            <v>1050</v>
          </cell>
          <cell r="F18">
            <v>123.875103672108</v>
          </cell>
        </row>
        <row r="19">
          <cell r="C19">
            <v>1210</v>
          </cell>
          <cell r="F19">
            <v>113.882658025415</v>
          </cell>
        </row>
        <row r="20">
          <cell r="C20">
            <v>1590</v>
          </cell>
          <cell r="F20">
            <v>128.45522197669899</v>
          </cell>
        </row>
        <row r="21">
          <cell r="C21">
            <v>1840</v>
          </cell>
          <cell r="F21">
            <v>123.651697164013</v>
          </cell>
        </row>
        <row r="22">
          <cell r="C22">
            <v>1580</v>
          </cell>
          <cell r="F22">
            <v>129.53429546897499</v>
          </cell>
        </row>
        <row r="23">
          <cell r="C23">
            <v>1930</v>
          </cell>
          <cell r="F23">
            <v>130.11575391202601</v>
          </cell>
        </row>
        <row r="24">
          <cell r="C24">
            <v>1770</v>
          </cell>
          <cell r="F24">
            <v>145.766519068126</v>
          </cell>
        </row>
        <row r="25">
          <cell r="C25">
            <v>1320</v>
          </cell>
          <cell r="F25">
            <v>138.12321595213899</v>
          </cell>
        </row>
        <row r="26">
          <cell r="C26">
            <v>1820</v>
          </cell>
          <cell r="F26">
            <v>131.931707228791</v>
          </cell>
        </row>
        <row r="27">
          <cell r="C27">
            <v>1640</v>
          </cell>
          <cell r="F27">
            <v>135.96327218762801</v>
          </cell>
        </row>
        <row r="28">
          <cell r="C28">
            <v>1930</v>
          </cell>
          <cell r="F28">
            <v>134.93995114092101</v>
          </cell>
        </row>
        <row r="29">
          <cell r="C29">
            <v>1510</v>
          </cell>
          <cell r="F29">
            <v>125.642656905507</v>
          </cell>
        </row>
        <row r="30">
          <cell r="C30">
            <v>1570</v>
          </cell>
          <cell r="F30">
            <v>141.779952291949</v>
          </cell>
        </row>
        <row r="31">
          <cell r="C31">
            <v>1640</v>
          </cell>
          <cell r="F31">
            <v>144.019979395219</v>
          </cell>
        </row>
        <row r="32">
          <cell r="C32">
            <v>1880</v>
          </cell>
          <cell r="F32">
            <v>116.924815652889</v>
          </cell>
        </row>
        <row r="33">
          <cell r="C33">
            <v>1520</v>
          </cell>
          <cell r="F33">
            <v>112.975751315707</v>
          </cell>
        </row>
        <row r="34">
          <cell r="C34">
            <v>1410</v>
          </cell>
          <cell r="F34">
            <v>135.48687184919399</v>
          </cell>
        </row>
        <row r="35">
          <cell r="C35">
            <v>1430</v>
          </cell>
          <cell r="F35">
            <v>148.71013223653</v>
          </cell>
        </row>
        <row r="36">
          <cell r="C36">
            <v>1328</v>
          </cell>
          <cell r="F36">
            <v>130.53986331976299</v>
          </cell>
        </row>
        <row r="37">
          <cell r="C37">
            <v>1320</v>
          </cell>
          <cell r="F37">
            <v>129.01730089028101</v>
          </cell>
        </row>
        <row r="38">
          <cell r="C38">
            <v>1960</v>
          </cell>
          <cell r="F38">
            <v>128.13311365692499</v>
          </cell>
        </row>
        <row r="39">
          <cell r="C39">
            <v>1860</v>
          </cell>
          <cell r="F39">
            <v>130.40385095313701</v>
          </cell>
        </row>
        <row r="40">
          <cell r="C40">
            <v>2000</v>
          </cell>
          <cell r="F40">
            <v>131.94108685129899</v>
          </cell>
        </row>
        <row r="41">
          <cell r="C41">
            <v>1990</v>
          </cell>
          <cell r="F41">
            <v>143.39858984460099</v>
          </cell>
        </row>
        <row r="42">
          <cell r="C42">
            <v>1760</v>
          </cell>
          <cell r="F42">
            <v>128.72544991966399</v>
          </cell>
        </row>
        <row r="43">
          <cell r="C43">
            <v>1540</v>
          </cell>
          <cell r="F43">
            <v>129.70518651958201</v>
          </cell>
        </row>
        <row r="44">
          <cell r="C44">
            <v>1960</v>
          </cell>
          <cell r="F44">
            <v>143.12034159811401</v>
          </cell>
        </row>
        <row r="45">
          <cell r="C45">
            <v>1880</v>
          </cell>
          <cell r="F45">
            <v>138.47893083658099</v>
          </cell>
        </row>
        <row r="46">
          <cell r="C46">
            <v>1710</v>
          </cell>
          <cell r="F46">
            <v>128.58090093466799</v>
          </cell>
        </row>
        <row r="47">
          <cell r="C47">
            <v>1900</v>
          </cell>
          <cell r="F47">
            <v>138.595456592147</v>
          </cell>
        </row>
        <row r="48">
          <cell r="C48">
            <v>1640</v>
          </cell>
          <cell r="F48">
            <v>143.24897819904399</v>
          </cell>
        </row>
        <row r="49">
          <cell r="C49">
            <v>2080</v>
          </cell>
          <cell r="F49">
            <v>156.0325133835</v>
          </cell>
        </row>
        <row r="50">
          <cell r="C50">
            <v>1710</v>
          </cell>
          <cell r="F50">
            <v>129.80824935507999</v>
          </cell>
        </row>
        <row r="51">
          <cell r="C51">
            <v>1940</v>
          </cell>
          <cell r="F51">
            <v>136.246792352017</v>
          </cell>
        </row>
        <row r="52">
          <cell r="C52">
            <v>1540</v>
          </cell>
          <cell r="F52">
            <v>140.55609448526999</v>
          </cell>
        </row>
        <row r="53">
          <cell r="C53">
            <v>1870</v>
          </cell>
          <cell r="F53">
            <v>134.71148795728399</v>
          </cell>
        </row>
        <row r="54">
          <cell r="C54">
            <v>1820</v>
          </cell>
          <cell r="F54">
            <v>134.14124054860599</v>
          </cell>
        </row>
        <row r="55">
          <cell r="C55">
            <v>1625</v>
          </cell>
          <cell r="F55">
            <v>131.45551139320199</v>
          </cell>
        </row>
        <row r="56">
          <cell r="C56">
            <v>2200</v>
          </cell>
          <cell r="F56">
            <v>137.47479798519399</v>
          </cell>
        </row>
        <row r="57">
          <cell r="C57">
            <v>2060</v>
          </cell>
          <cell r="F57">
            <v>138.852427705358</v>
          </cell>
        </row>
        <row r="58">
          <cell r="C58">
            <v>2900</v>
          </cell>
          <cell r="F58">
            <v>138.083885250609</v>
          </cell>
        </row>
        <row r="59">
          <cell r="C59">
            <v>2590</v>
          </cell>
          <cell r="F59">
            <v>148.63136813570301</v>
          </cell>
        </row>
        <row r="60">
          <cell r="C60">
            <v>2050</v>
          </cell>
          <cell r="F60">
            <v>135.29489480117201</v>
          </cell>
        </row>
        <row r="61">
          <cell r="C61">
            <v>2045</v>
          </cell>
          <cell r="F61">
            <v>131.66132884254901</v>
          </cell>
        </row>
        <row r="62">
          <cell r="C62">
            <v>2160</v>
          </cell>
          <cell r="F62">
            <v>130.49263291798599</v>
          </cell>
        </row>
        <row r="63">
          <cell r="C63">
            <v>2250</v>
          </cell>
          <cell r="F63">
            <v>128.936055238119</v>
          </cell>
        </row>
        <row r="64">
          <cell r="C64">
            <v>2470</v>
          </cell>
          <cell r="F64">
            <v>127.636575859297</v>
          </cell>
        </row>
        <row r="65">
          <cell r="C65">
            <v>2390</v>
          </cell>
          <cell r="F65">
            <v>136.922342948042</v>
          </cell>
        </row>
        <row r="66">
          <cell r="C66">
            <v>2080</v>
          </cell>
          <cell r="F66">
            <v>154.72335589818701</v>
          </cell>
        </row>
        <row r="67">
          <cell r="C67">
            <v>2040</v>
          </cell>
          <cell r="F67">
            <v>150.00460678649199</v>
          </cell>
        </row>
        <row r="68">
          <cell r="C68">
            <v>2390</v>
          </cell>
          <cell r="F68">
            <v>142.471713427791</v>
          </cell>
        </row>
        <row r="69">
          <cell r="C69">
            <v>2140</v>
          </cell>
          <cell r="F69">
            <v>136.80820527120599</v>
          </cell>
        </row>
        <row r="70">
          <cell r="C70">
            <v>2500</v>
          </cell>
          <cell r="F70">
            <v>130.67618815128299</v>
          </cell>
        </row>
        <row r="71">
          <cell r="C71">
            <v>2250</v>
          </cell>
          <cell r="F71">
            <v>137.60268991637</v>
          </cell>
        </row>
        <row r="72">
          <cell r="C72">
            <v>1960</v>
          </cell>
          <cell r="F72">
            <v>136.37682136193499</v>
          </cell>
        </row>
        <row r="73">
          <cell r="C73">
            <v>2220</v>
          </cell>
          <cell r="F73">
            <v>139.91256073403301</v>
          </cell>
        </row>
        <row r="74">
          <cell r="C74">
            <v>2420</v>
          </cell>
          <cell r="F74">
            <v>132.39408308550099</v>
          </cell>
        </row>
        <row r="75">
          <cell r="C75">
            <v>2160</v>
          </cell>
          <cell r="F75">
            <v>125.48622077479401</v>
          </cell>
        </row>
        <row r="76">
          <cell r="C76">
            <v>2530</v>
          </cell>
          <cell r="F76">
            <v>150.86948567927999</v>
          </cell>
        </row>
        <row r="77">
          <cell r="C77">
            <v>2090</v>
          </cell>
          <cell r="F77">
            <v>125.23096641684</v>
          </cell>
        </row>
        <row r="78">
          <cell r="C78">
            <v>2760</v>
          </cell>
          <cell r="F78">
            <v>140.083245332827</v>
          </cell>
        </row>
        <row r="79">
          <cell r="C79">
            <v>2230</v>
          </cell>
          <cell r="F79">
            <v>129.25509708176</v>
          </cell>
        </row>
        <row r="80">
          <cell r="C80">
            <v>2430</v>
          </cell>
          <cell r="F80">
            <v>137.778730455648</v>
          </cell>
        </row>
        <row r="81">
          <cell r="C81">
            <v>1920</v>
          </cell>
          <cell r="F81">
            <v>123.69781009649</v>
          </cell>
        </row>
        <row r="82">
          <cell r="C82">
            <v>2695</v>
          </cell>
          <cell r="F82">
            <v>127.339688119233</v>
          </cell>
        </row>
        <row r="83">
          <cell r="C83">
            <v>2780</v>
          </cell>
          <cell r="F83">
            <v>126.928744047016</v>
          </cell>
        </row>
        <row r="84">
          <cell r="C84">
            <v>2230</v>
          </cell>
          <cell r="F84">
            <v>139.88391807975</v>
          </cell>
        </row>
        <row r="85">
          <cell r="C85">
            <v>2120</v>
          </cell>
          <cell r="F85">
            <v>144.94315998167801</v>
          </cell>
        </row>
        <row r="86">
          <cell r="C86">
            <v>2740</v>
          </cell>
          <cell r="F86">
            <v>133.09824694102599</v>
          </cell>
        </row>
        <row r="87">
          <cell r="C87">
            <v>2010</v>
          </cell>
          <cell r="F87">
            <v>129.37537726382601</v>
          </cell>
        </row>
        <row r="88">
          <cell r="C88">
            <v>2000</v>
          </cell>
          <cell r="F88">
            <v>144.12109392985599</v>
          </cell>
        </row>
        <row r="89">
          <cell r="C89">
            <v>2240</v>
          </cell>
          <cell r="F89">
            <v>137.90707163322401</v>
          </cell>
        </row>
      </sheetData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9"/>
  <sheetViews>
    <sheetView zoomScale="86" workbookViewId="0">
      <selection activeCell="J34" sqref="J34"/>
    </sheetView>
  </sheetViews>
  <sheetFormatPr baseColWidth="10" defaultColWidth="8.83203125" defaultRowHeight="15" x14ac:dyDescent="0.2"/>
  <cols>
    <col min="1" max="1" width="9.33203125" customWidth="1"/>
    <col min="2" max="2" width="11.6640625" style="1" customWidth="1"/>
    <col min="3" max="3" width="7.5" style="1" customWidth="1"/>
    <col min="4" max="5" width="10.1640625" style="1" customWidth="1"/>
    <col min="6" max="6" width="8.83203125" style="2"/>
    <col min="7" max="7" width="8.83203125" style="16"/>
    <col min="8" max="9" width="8.83203125" style="2"/>
    <col min="10" max="14" width="8.83203125" style="16"/>
    <col min="15" max="15" width="8.83203125" style="2"/>
    <col min="16" max="19" width="8.83203125" style="16"/>
    <col min="20" max="20" width="8.83203125" style="2"/>
    <col min="21" max="21" width="8.83203125" style="16"/>
    <col min="22" max="22" width="5.5" style="1" customWidth="1"/>
    <col min="23" max="23" width="7.33203125" style="1" customWidth="1"/>
    <col min="24" max="24" width="1.83203125" customWidth="1"/>
    <col min="25" max="45" width="8.83203125" style="1"/>
  </cols>
  <sheetData>
    <row r="1" spans="1:45" ht="17" x14ac:dyDescent="0.2">
      <c r="A1" t="s">
        <v>19</v>
      </c>
      <c r="B1" s="1" t="s">
        <v>20</v>
      </c>
      <c r="C1" s="1" t="s">
        <v>21</v>
      </c>
      <c r="D1" s="1" t="s">
        <v>22</v>
      </c>
      <c r="E1" s="1" t="s">
        <v>131</v>
      </c>
      <c r="F1" s="2" t="s">
        <v>5</v>
      </c>
      <c r="G1" s="16" t="s">
        <v>12</v>
      </c>
      <c r="H1" s="2" t="s">
        <v>23</v>
      </c>
      <c r="I1" s="2" t="s">
        <v>24</v>
      </c>
      <c r="J1" t="s">
        <v>25</v>
      </c>
      <c r="K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6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6" t="s">
        <v>36</v>
      </c>
      <c r="V1" s="1" t="s">
        <v>37</v>
      </c>
      <c r="W1" s="1" t="s">
        <v>38</v>
      </c>
      <c r="Y1" s="1" t="s">
        <v>39</v>
      </c>
      <c r="Z1" s="1" t="s">
        <v>40</v>
      </c>
      <c r="AA1" s="1" t="s">
        <v>41</v>
      </c>
      <c r="AB1" s="1" t="s">
        <v>39</v>
      </c>
      <c r="AC1" s="1" t="s">
        <v>40</v>
      </c>
      <c r="AD1" s="1" t="s">
        <v>41</v>
      </c>
      <c r="AE1" s="1" t="s">
        <v>39</v>
      </c>
      <c r="AF1" s="1" t="s">
        <v>40</v>
      </c>
      <c r="AG1" s="1" t="s">
        <v>41</v>
      </c>
      <c r="AH1" s="1" t="s">
        <v>39</v>
      </c>
      <c r="AI1" s="1" t="s">
        <v>40</v>
      </c>
      <c r="AJ1" s="1" t="s">
        <v>41</v>
      </c>
      <c r="AK1" s="1" t="s">
        <v>39</v>
      </c>
      <c r="AL1" s="1" t="s">
        <v>40</v>
      </c>
      <c r="AM1" s="1" t="s">
        <v>41</v>
      </c>
      <c r="AN1" s="1" t="s">
        <v>39</v>
      </c>
      <c r="AO1" s="1" t="s">
        <v>40</v>
      </c>
      <c r="AP1" s="1" t="s">
        <v>41</v>
      </c>
      <c r="AQ1" s="1" t="s">
        <v>39</v>
      </c>
      <c r="AR1" s="1" t="s">
        <v>40</v>
      </c>
      <c r="AS1" s="1" t="s">
        <v>41</v>
      </c>
    </row>
    <row r="2" spans="1:45" x14ac:dyDescent="0.2">
      <c r="A2" t="s">
        <v>42</v>
      </c>
      <c r="B2" s="1" t="s">
        <v>43</v>
      </c>
      <c r="C2" s="1">
        <v>1000</v>
      </c>
      <c r="D2" s="1">
        <f>C2^2</f>
        <v>1000000</v>
      </c>
      <c r="E2" s="1">
        <f>D2*C2</f>
        <v>1000000000</v>
      </c>
      <c r="F2" s="2">
        <v>137.56517661509099</v>
      </c>
      <c r="G2" s="16">
        <v>41.3230346407274</v>
      </c>
      <c r="H2" s="2">
        <v>6.2280885364012703E-3</v>
      </c>
      <c r="I2" s="2">
        <v>8.9558813885627</v>
      </c>
      <c r="J2" s="16">
        <v>-149.976028055222</v>
      </c>
      <c r="K2" s="16">
        <v>-277.79365700777498</v>
      </c>
      <c r="L2" s="16">
        <v>24</v>
      </c>
      <c r="M2" s="16">
        <v>36</v>
      </c>
      <c r="N2" s="2">
        <v>2E-3</v>
      </c>
      <c r="O2" s="2">
        <v>7.9149703655770898</v>
      </c>
      <c r="P2" s="16">
        <v>-140.59642624246399</v>
      </c>
      <c r="Q2" s="16">
        <v>12</v>
      </c>
      <c r="R2" s="16">
        <v>6</v>
      </c>
      <c r="S2" s="2">
        <v>0.33900000000000002</v>
      </c>
      <c r="T2" s="2">
        <v>3.01087097503162</v>
      </c>
      <c r="U2" s="16">
        <v>-312.321461220402</v>
      </c>
      <c r="V2" s="1">
        <v>31</v>
      </c>
      <c r="W2" s="1" t="s">
        <v>39</v>
      </c>
      <c r="Y2" s="2">
        <v>137.56517661509099</v>
      </c>
      <c r="Z2" s="2">
        <v>128.45522197669899</v>
      </c>
      <c r="AA2" s="2">
        <v>137.47479798519399</v>
      </c>
      <c r="AB2" s="16">
        <v>41.3230346407274</v>
      </c>
      <c r="AC2" s="16">
        <v>12.597215512997799</v>
      </c>
      <c r="AD2" s="16">
        <v>24.2822568068066</v>
      </c>
      <c r="AE2" s="2">
        <v>8.9558813885627</v>
      </c>
      <c r="AF2" s="2">
        <v>7.2758083010835799</v>
      </c>
      <c r="AG2" s="2">
        <v>8.8542140087213692</v>
      </c>
      <c r="AH2" s="16">
        <v>36</v>
      </c>
      <c r="AI2" s="16">
        <v>9</v>
      </c>
      <c r="AJ2" s="16">
        <v>2</v>
      </c>
      <c r="AK2" s="2">
        <v>7.9149703655770898</v>
      </c>
      <c r="AL2" s="2">
        <v>5.2972223601307196</v>
      </c>
      <c r="AM2" s="2">
        <v>2.37971550859903</v>
      </c>
      <c r="AN2" s="16">
        <v>6</v>
      </c>
      <c r="AO2" s="16">
        <v>3</v>
      </c>
      <c r="AP2" s="16">
        <v>22</v>
      </c>
      <c r="AQ2" s="2">
        <v>3.01087097503162</v>
      </c>
      <c r="AR2" s="2">
        <v>3.6192027248049001</v>
      </c>
      <c r="AS2" s="2">
        <v>7.4691384171447401</v>
      </c>
    </row>
    <row r="3" spans="1:45" x14ac:dyDescent="0.2">
      <c r="A3" t="s">
        <v>42</v>
      </c>
      <c r="B3" s="1" t="s">
        <v>44</v>
      </c>
      <c r="C3" s="1">
        <v>1000</v>
      </c>
      <c r="D3" s="1">
        <f t="shared" ref="D3:D66" si="0">C3^2</f>
        <v>1000000</v>
      </c>
      <c r="E3" s="1">
        <f t="shared" ref="E3:E66" si="1">D3*C3</f>
        <v>1000000000</v>
      </c>
      <c r="F3" s="2">
        <v>128.98439899001701</v>
      </c>
      <c r="G3" s="16">
        <v>31.858771446422601</v>
      </c>
      <c r="H3" s="2">
        <v>1.5541845175585999E-2</v>
      </c>
      <c r="I3" s="2">
        <v>6.2142889311352301</v>
      </c>
      <c r="J3" s="16">
        <v>-124.15529637151501</v>
      </c>
      <c r="K3" s="16">
        <v>-246.16374913551499</v>
      </c>
      <c r="L3" s="16">
        <v>24</v>
      </c>
      <c r="M3" s="16">
        <v>26</v>
      </c>
      <c r="N3" s="2">
        <v>0.01</v>
      </c>
      <c r="O3" s="2">
        <v>5.1192451538685804</v>
      </c>
      <c r="P3" s="16">
        <v>-111.092635620062</v>
      </c>
      <c r="Q3" s="16">
        <v>12</v>
      </c>
      <c r="R3" s="16">
        <v>6</v>
      </c>
      <c r="S3" s="2">
        <v>0.371</v>
      </c>
      <c r="T3" s="2">
        <v>2.3647444811046299</v>
      </c>
      <c r="U3" s="16">
        <v>-262.47130036430002</v>
      </c>
      <c r="V3" s="1">
        <v>36</v>
      </c>
      <c r="W3" s="1" t="s">
        <v>39</v>
      </c>
      <c r="Y3" s="2">
        <v>128.98439899001701</v>
      </c>
      <c r="Z3" s="2">
        <v>123.651697164013</v>
      </c>
      <c r="AA3" s="2">
        <v>138.852427705358</v>
      </c>
      <c r="AB3" s="16">
        <v>31.858771446422601</v>
      </c>
      <c r="AC3" s="16">
        <v>41.3190926008254</v>
      </c>
      <c r="AD3" s="16">
        <v>21.500264222175201</v>
      </c>
      <c r="AE3" s="2">
        <v>6.2142889311352301</v>
      </c>
      <c r="AF3" s="2">
        <v>13.0762136779496</v>
      </c>
      <c r="AG3" s="2">
        <v>14.441920172358699</v>
      </c>
      <c r="AH3" s="16">
        <v>26</v>
      </c>
      <c r="AI3" s="16">
        <v>27</v>
      </c>
      <c r="AJ3" s="16">
        <v>12</v>
      </c>
      <c r="AK3" s="2">
        <v>5.1192451538685804</v>
      </c>
      <c r="AL3" s="2">
        <v>9.6494064146046803</v>
      </c>
      <c r="AM3" s="2">
        <v>9.0648369559164799</v>
      </c>
      <c r="AN3" s="16">
        <v>6</v>
      </c>
      <c r="AO3" s="16">
        <v>14</v>
      </c>
      <c r="AP3" s="16">
        <v>10</v>
      </c>
      <c r="AQ3" s="2">
        <v>2.3647444811046299</v>
      </c>
      <c r="AR3" s="2">
        <v>6.85994851929612</v>
      </c>
      <c r="AS3" s="2">
        <v>7.5357806973483603</v>
      </c>
    </row>
    <row r="4" spans="1:45" x14ac:dyDescent="0.2">
      <c r="A4" t="s">
        <v>42</v>
      </c>
      <c r="B4" s="1" t="s">
        <v>45</v>
      </c>
      <c r="C4" s="1">
        <v>1050</v>
      </c>
      <c r="D4" s="1">
        <f t="shared" si="0"/>
        <v>1102500</v>
      </c>
      <c r="E4" s="1">
        <f t="shared" si="1"/>
        <v>1157625000</v>
      </c>
      <c r="F4" s="2">
        <v>148.363964592683</v>
      </c>
      <c r="G4" s="16">
        <v>42.064507042726099</v>
      </c>
      <c r="H4" s="2">
        <v>2.8172027536376099E-4</v>
      </c>
      <c r="I4" s="2">
        <v>15.3364581128317</v>
      </c>
      <c r="J4" s="16">
        <v>-15.6468558776974</v>
      </c>
      <c r="K4" s="16">
        <v>-263.15890502963998</v>
      </c>
      <c r="L4" s="16">
        <v>24</v>
      </c>
      <c r="M4" s="16">
        <v>26</v>
      </c>
      <c r="N4" s="2">
        <v>2E-3</v>
      </c>
      <c r="O4" s="2">
        <v>10.277508718060099</v>
      </c>
      <c r="P4" s="16">
        <v>-56.119874950230802</v>
      </c>
      <c r="Q4" s="16">
        <v>12</v>
      </c>
      <c r="R4" s="16">
        <v>16</v>
      </c>
      <c r="S4" s="2">
        <v>0.02</v>
      </c>
      <c r="T4" s="2">
        <v>7.4337388615741196</v>
      </c>
      <c r="U4" s="16">
        <v>-4.6334478281255</v>
      </c>
      <c r="V4" s="1">
        <v>43</v>
      </c>
      <c r="W4" s="1" t="s">
        <v>39</v>
      </c>
      <c r="Y4" s="2">
        <v>148.363964592683</v>
      </c>
      <c r="Z4" s="2">
        <v>129.53429546897499</v>
      </c>
      <c r="AA4" s="2">
        <v>138.083885250609</v>
      </c>
      <c r="AB4" s="16">
        <v>42.064507042726099</v>
      </c>
      <c r="AC4" s="16">
        <v>27.221764868338699</v>
      </c>
      <c r="AD4" s="16">
        <v>24.958114303303301</v>
      </c>
      <c r="AE4" s="2">
        <v>15.3364581128317</v>
      </c>
      <c r="AF4" s="2">
        <v>7.6304626145182599</v>
      </c>
      <c r="AG4" s="2">
        <v>6.71197124892588</v>
      </c>
      <c r="AH4" s="16">
        <v>26</v>
      </c>
      <c r="AI4" s="16">
        <v>14</v>
      </c>
      <c r="AJ4" s="16">
        <v>18</v>
      </c>
      <c r="AK4" s="2">
        <v>10.277508718060099</v>
      </c>
      <c r="AL4" s="2">
        <v>4.5369774537207599</v>
      </c>
      <c r="AM4" s="2">
        <v>5.9298951239980999</v>
      </c>
      <c r="AN4" s="16">
        <v>16</v>
      </c>
      <c r="AO4" s="16">
        <v>13</v>
      </c>
      <c r="AP4" s="16">
        <v>7</v>
      </c>
      <c r="AQ4" s="2">
        <v>7.4337388615741196</v>
      </c>
      <c r="AR4" s="2">
        <v>4.1781508156562399</v>
      </c>
      <c r="AS4" s="2">
        <v>2.9061059096086201</v>
      </c>
    </row>
    <row r="5" spans="1:45" x14ac:dyDescent="0.2">
      <c r="A5" t="s">
        <v>42</v>
      </c>
      <c r="B5" s="1" t="s">
        <v>46</v>
      </c>
      <c r="C5" s="1">
        <v>1120</v>
      </c>
      <c r="D5" s="1">
        <f t="shared" si="0"/>
        <v>1254400</v>
      </c>
      <c r="E5" s="1">
        <f t="shared" si="1"/>
        <v>1404928000</v>
      </c>
      <c r="F5" s="2">
        <v>142.843578554869</v>
      </c>
      <c r="G5" s="16">
        <v>26.579844774692901</v>
      </c>
      <c r="H5" s="2">
        <v>1.1447143205343799E-2</v>
      </c>
      <c r="I5" s="2">
        <v>8.0553104382430707</v>
      </c>
      <c r="J5" s="16">
        <v>-43.537606250632898</v>
      </c>
      <c r="K5" s="16">
        <v>-298.81809596059401</v>
      </c>
      <c r="L5" s="16">
        <v>24</v>
      </c>
      <c r="M5" s="16">
        <v>12</v>
      </c>
      <c r="N5" s="2">
        <v>4.2000000000000003E-2</v>
      </c>
      <c r="O5" s="2">
        <v>4.4608566646585803</v>
      </c>
      <c r="P5" s="16">
        <v>-58.704931717243099</v>
      </c>
      <c r="Q5" s="16">
        <v>12</v>
      </c>
      <c r="R5" s="16">
        <v>15</v>
      </c>
      <c r="S5" s="2">
        <v>2.1999999999999999E-2</v>
      </c>
      <c r="T5" s="2">
        <v>5.0026936430020603</v>
      </c>
      <c r="U5" s="16">
        <v>-80.376381176661098</v>
      </c>
      <c r="V5" s="1">
        <v>46</v>
      </c>
      <c r="W5" s="1" t="s">
        <v>39</v>
      </c>
      <c r="Y5" s="2">
        <v>142.843578554869</v>
      </c>
      <c r="Z5" s="2">
        <v>130.11575391202601</v>
      </c>
      <c r="AA5" s="2">
        <v>148.63136813570301</v>
      </c>
      <c r="AB5" s="16">
        <v>26.579844774692901</v>
      </c>
      <c r="AC5" s="16">
        <v>42.2968805070782</v>
      </c>
      <c r="AD5" s="16">
        <v>31.475163251776799</v>
      </c>
      <c r="AE5" s="2">
        <v>8.0553104382430707</v>
      </c>
      <c r="AF5" s="2">
        <v>7.4299811964876703</v>
      </c>
      <c r="AG5" s="2">
        <v>7.1380399822751901</v>
      </c>
      <c r="AH5" s="16">
        <v>12</v>
      </c>
      <c r="AI5" s="16">
        <v>39</v>
      </c>
      <c r="AJ5" s="16">
        <v>22</v>
      </c>
      <c r="AK5" s="2">
        <v>4.4608566646585803</v>
      </c>
      <c r="AL5" s="2">
        <v>7.2703191054406098</v>
      </c>
      <c r="AM5" s="2">
        <v>4.9808663072690296</v>
      </c>
      <c r="AN5" s="16">
        <v>15</v>
      </c>
      <c r="AO5" s="16">
        <v>3</v>
      </c>
      <c r="AP5" s="16">
        <v>9</v>
      </c>
      <c r="AQ5" s="2">
        <v>5.0026936430020603</v>
      </c>
      <c r="AR5" s="2">
        <v>1.80423411796436</v>
      </c>
      <c r="AS5" s="2">
        <v>3.2654107605941798</v>
      </c>
    </row>
    <row r="6" spans="1:45" x14ac:dyDescent="0.2">
      <c r="A6" t="s">
        <v>42</v>
      </c>
      <c r="B6" s="1" t="s">
        <v>47</v>
      </c>
      <c r="C6" s="1">
        <v>670</v>
      </c>
      <c r="D6" s="1">
        <f t="shared" si="0"/>
        <v>448900</v>
      </c>
      <c r="E6" s="1">
        <f t="shared" si="1"/>
        <v>300763000</v>
      </c>
      <c r="F6" s="2">
        <v>159.93496089812299</v>
      </c>
      <c r="G6" s="16">
        <v>12.852622758600999</v>
      </c>
      <c r="H6" s="2">
        <v>0.15040295734302001</v>
      </c>
      <c r="I6" s="2">
        <v>8.4158589488370996</v>
      </c>
      <c r="J6" s="16">
        <v>-340.09436103654099</v>
      </c>
      <c r="K6" s="16">
        <v>-102.514500307574</v>
      </c>
      <c r="L6" s="16">
        <v>24</v>
      </c>
      <c r="M6" s="16">
        <v>11</v>
      </c>
      <c r="N6" s="2">
        <v>5.8000000000000003E-2</v>
      </c>
      <c r="O6" s="2">
        <v>6.7555996126391404</v>
      </c>
      <c r="P6" s="16">
        <v>-318.459052199741</v>
      </c>
      <c r="Q6" s="16">
        <v>12</v>
      </c>
      <c r="R6" s="16">
        <v>2</v>
      </c>
      <c r="S6" s="2">
        <v>0.55000000000000004</v>
      </c>
      <c r="T6" s="2">
        <v>3.04216807095347</v>
      </c>
      <c r="U6" s="16">
        <v>-344.35427381177902</v>
      </c>
      <c r="V6" s="1">
        <v>53</v>
      </c>
      <c r="W6" s="1" t="s">
        <v>39</v>
      </c>
      <c r="Y6" s="2">
        <v>159.93496089812299</v>
      </c>
      <c r="Z6" s="2">
        <v>145.766519068126</v>
      </c>
      <c r="AA6" s="2">
        <v>135.29489480117201</v>
      </c>
      <c r="AB6" s="16">
        <v>12.852622758600999</v>
      </c>
      <c r="AC6" s="16">
        <v>13.4909799547464</v>
      </c>
      <c r="AD6" s="16">
        <v>11.383403930961499</v>
      </c>
      <c r="AE6" s="2">
        <v>8.4158589488370996</v>
      </c>
      <c r="AF6" s="2">
        <v>4.7571508865071204</v>
      </c>
      <c r="AG6" s="2">
        <v>5.9490058421261001</v>
      </c>
      <c r="AH6" s="16">
        <v>11</v>
      </c>
      <c r="AI6" s="16">
        <v>12</v>
      </c>
      <c r="AJ6" s="16">
        <v>8</v>
      </c>
      <c r="AK6" s="2">
        <v>6.7555996126391404</v>
      </c>
      <c r="AL6" s="2">
        <v>4.2337341033409999</v>
      </c>
      <c r="AM6" s="2">
        <v>4.3398644668385904</v>
      </c>
      <c r="AN6" s="16">
        <v>2</v>
      </c>
      <c r="AO6" s="16">
        <v>2</v>
      </c>
      <c r="AP6" s="16">
        <v>4</v>
      </c>
      <c r="AQ6" s="2">
        <v>3.04216807095347</v>
      </c>
      <c r="AR6" s="2">
        <v>1.34620078634678</v>
      </c>
      <c r="AS6" s="2">
        <v>2.8827059588664401</v>
      </c>
    </row>
    <row r="7" spans="1:45" x14ac:dyDescent="0.2">
      <c r="A7" t="s">
        <v>42</v>
      </c>
      <c r="B7" s="1" t="s">
        <v>48</v>
      </c>
      <c r="C7" s="1">
        <v>700</v>
      </c>
      <c r="D7" s="1">
        <f t="shared" si="0"/>
        <v>490000</v>
      </c>
      <c r="E7" s="1">
        <f t="shared" si="1"/>
        <v>343000000</v>
      </c>
      <c r="F7" s="2">
        <v>161.33147716551801</v>
      </c>
      <c r="G7" s="16">
        <v>18.811476418959401</v>
      </c>
      <c r="H7" s="2">
        <v>8.7239171449896E-2</v>
      </c>
      <c r="I7" s="2">
        <v>8.3894198679476109</v>
      </c>
      <c r="J7" s="16">
        <v>-306.03835689645803</v>
      </c>
      <c r="K7" s="16">
        <v>-128.22088586103001</v>
      </c>
      <c r="L7" s="16">
        <v>24</v>
      </c>
      <c r="M7" s="16">
        <v>19</v>
      </c>
      <c r="N7" s="2">
        <v>1.9E-2</v>
      </c>
      <c r="O7" s="2">
        <v>8.3880832493913893</v>
      </c>
      <c r="P7" s="16">
        <v>-306.74796174870698</v>
      </c>
      <c r="Q7" s="16">
        <v>12</v>
      </c>
      <c r="R7" s="16">
        <v>0</v>
      </c>
      <c r="S7" s="2">
        <v>0.96399999999999997</v>
      </c>
      <c r="T7" s="2">
        <v>0.73779513188764001</v>
      </c>
      <c r="U7" s="16">
        <v>-248.03968519337499</v>
      </c>
      <c r="V7" s="1">
        <v>43</v>
      </c>
      <c r="W7" s="1" t="s">
        <v>39</v>
      </c>
      <c r="Y7" s="2">
        <v>161.33147716551801</v>
      </c>
      <c r="Z7" s="2">
        <v>138.12321595213899</v>
      </c>
      <c r="AA7" s="2">
        <v>131.66132884254901</v>
      </c>
      <c r="AB7" s="16">
        <v>18.811476418959401</v>
      </c>
      <c r="AC7" s="16">
        <v>26.2994685665481</v>
      </c>
      <c r="AD7" s="16">
        <v>30.089715423441302</v>
      </c>
      <c r="AE7" s="2">
        <v>8.3894198679476109</v>
      </c>
      <c r="AF7" s="2">
        <v>14.263550665573201</v>
      </c>
      <c r="AG7" s="2">
        <v>13.441279236760201</v>
      </c>
      <c r="AH7" s="16">
        <v>19</v>
      </c>
      <c r="AI7" s="16">
        <v>14</v>
      </c>
      <c r="AJ7" s="16">
        <v>31</v>
      </c>
      <c r="AK7" s="2">
        <v>8.3880832493913893</v>
      </c>
      <c r="AL7" s="2">
        <v>8.5467460614218407</v>
      </c>
      <c r="AM7" s="2">
        <v>12.9134773435539</v>
      </c>
      <c r="AN7" s="16">
        <v>0</v>
      </c>
      <c r="AO7" s="16">
        <v>12</v>
      </c>
      <c r="AP7" s="16">
        <v>0</v>
      </c>
      <c r="AQ7" s="2">
        <v>0.73779513188764001</v>
      </c>
      <c r="AR7" s="2">
        <v>7.7918149395843903</v>
      </c>
      <c r="AS7" s="2">
        <v>2.1437498391541601</v>
      </c>
    </row>
    <row r="8" spans="1:45" x14ac:dyDescent="0.2">
      <c r="A8" t="s">
        <v>42</v>
      </c>
      <c r="B8" s="1" t="s">
        <v>49</v>
      </c>
      <c r="C8" s="1">
        <v>900</v>
      </c>
      <c r="D8" s="1">
        <f t="shared" si="0"/>
        <v>810000</v>
      </c>
      <c r="E8" s="1">
        <f t="shared" si="1"/>
        <v>729000000</v>
      </c>
      <c r="F8" s="2">
        <v>144.50103417819599</v>
      </c>
      <c r="G8" s="16">
        <v>7.3360077261423502</v>
      </c>
      <c r="H8" s="2">
        <v>0.61533786459795603</v>
      </c>
      <c r="I8" s="2">
        <v>6.06443747996029</v>
      </c>
      <c r="J8" s="16">
        <v>-218.63137470901501</v>
      </c>
      <c r="K8" s="16">
        <v>-325.68546627517702</v>
      </c>
      <c r="L8" s="16">
        <v>24</v>
      </c>
      <c r="M8" s="16">
        <v>4</v>
      </c>
      <c r="N8" s="2">
        <v>0.52700000000000002</v>
      </c>
      <c r="O8" s="2">
        <v>3.5579477580474701</v>
      </c>
      <c r="P8" s="16">
        <v>-198.143485626553</v>
      </c>
      <c r="Q8" s="16">
        <v>12</v>
      </c>
      <c r="R8" s="16">
        <v>4</v>
      </c>
      <c r="S8" s="2">
        <v>0.55000000000000004</v>
      </c>
      <c r="T8" s="2">
        <v>3.4908165459381002</v>
      </c>
      <c r="U8" s="16">
        <v>-87.537590790080202</v>
      </c>
      <c r="V8" s="1">
        <v>39</v>
      </c>
      <c r="W8" s="1" t="s">
        <v>39</v>
      </c>
      <c r="Y8" s="2">
        <v>144.50103417819599</v>
      </c>
      <c r="Z8" s="2">
        <v>131.931707228791</v>
      </c>
      <c r="AA8" s="2">
        <v>130.49263291798599</v>
      </c>
      <c r="AB8" s="16">
        <v>7.3360077261423502</v>
      </c>
      <c r="AC8" s="16">
        <v>31.209241484909501</v>
      </c>
      <c r="AD8" s="16">
        <v>15.091313974998201</v>
      </c>
      <c r="AE8" s="2">
        <v>6.06443747996029</v>
      </c>
      <c r="AF8" s="2">
        <v>12.372221453906899</v>
      </c>
      <c r="AG8" s="2">
        <v>9.1299511485696296</v>
      </c>
      <c r="AH8" s="16">
        <v>4</v>
      </c>
      <c r="AI8" s="16">
        <v>28</v>
      </c>
      <c r="AJ8" s="16">
        <v>9</v>
      </c>
      <c r="AK8" s="2">
        <v>3.5579477580474701</v>
      </c>
      <c r="AL8" s="2">
        <v>11.508785483337601</v>
      </c>
      <c r="AM8" s="2">
        <v>6.0790515187917302</v>
      </c>
      <c r="AN8" s="16">
        <v>4</v>
      </c>
      <c r="AO8" s="16">
        <v>3</v>
      </c>
      <c r="AP8" s="16">
        <v>6</v>
      </c>
      <c r="AQ8" s="2">
        <v>3.4908165459381002</v>
      </c>
      <c r="AR8" s="2">
        <v>4.5175681653538504</v>
      </c>
      <c r="AS8" s="2">
        <v>4.7616586851935496</v>
      </c>
    </row>
    <row r="9" spans="1:45" x14ac:dyDescent="0.2">
      <c r="A9" t="s">
        <v>42</v>
      </c>
      <c r="B9" s="1" t="s">
        <v>50</v>
      </c>
      <c r="C9" s="1">
        <v>890</v>
      </c>
      <c r="D9" s="1">
        <f t="shared" si="0"/>
        <v>792100</v>
      </c>
      <c r="E9" s="1">
        <f t="shared" si="1"/>
        <v>704969000</v>
      </c>
      <c r="F9" s="2">
        <v>141.53894696972</v>
      </c>
      <c r="G9" s="16">
        <v>24.372989677324998</v>
      </c>
      <c r="H9" s="2">
        <v>3.5281163023745801E-2</v>
      </c>
      <c r="I9" s="2">
        <v>7.4457687598139897</v>
      </c>
      <c r="J9" s="16">
        <v>-33.272683748804504</v>
      </c>
      <c r="K9" s="16">
        <v>-300.172104534217</v>
      </c>
      <c r="L9" s="16">
        <v>24</v>
      </c>
      <c r="M9" s="16">
        <v>0.1</v>
      </c>
      <c r="N9" s="2">
        <v>0.84199999999999997</v>
      </c>
      <c r="O9" s="2">
        <v>1.19041657511188</v>
      </c>
      <c r="P9" s="16">
        <v>-48.874979591099503</v>
      </c>
      <c r="Q9" s="16">
        <v>12</v>
      </c>
      <c r="R9" s="16">
        <v>24</v>
      </c>
      <c r="S9" s="2">
        <v>7.0000000000000001E-3</v>
      </c>
      <c r="T9" s="2">
        <v>6.6944810148095701</v>
      </c>
      <c r="U9" s="16">
        <v>-65.175113041123595</v>
      </c>
      <c r="V9" s="1">
        <v>41</v>
      </c>
      <c r="W9" s="1" t="s">
        <v>39</v>
      </c>
      <c r="Y9" s="2">
        <v>141.53894696972</v>
      </c>
      <c r="Z9" s="2">
        <v>135.96327218762801</v>
      </c>
      <c r="AA9" s="2">
        <v>128.936055238119</v>
      </c>
      <c r="AB9" s="16">
        <v>24.372989677324998</v>
      </c>
      <c r="AC9" s="16">
        <v>29.0613304568285</v>
      </c>
      <c r="AD9" s="16">
        <v>8.6579278229992696</v>
      </c>
      <c r="AE9" s="2">
        <v>7.4457687598139897</v>
      </c>
      <c r="AF9" s="2">
        <v>8.8215110899126294</v>
      </c>
      <c r="AG9" s="2">
        <v>4.0866671338056202</v>
      </c>
      <c r="AH9" s="16">
        <v>0.1</v>
      </c>
      <c r="AI9" s="16">
        <v>26</v>
      </c>
      <c r="AJ9" s="16">
        <v>7</v>
      </c>
      <c r="AK9" s="2">
        <v>1.19041657511188</v>
      </c>
      <c r="AL9" s="2">
        <v>7.3411466791936899</v>
      </c>
      <c r="AM9" s="2">
        <v>3.29910640073515</v>
      </c>
      <c r="AN9" s="16">
        <v>24</v>
      </c>
      <c r="AO9" s="16">
        <v>3</v>
      </c>
      <c r="AP9" s="16">
        <v>2</v>
      </c>
      <c r="AQ9" s="2">
        <v>6.6944810148095701</v>
      </c>
      <c r="AR9" s="2">
        <v>2.8195792120058498</v>
      </c>
      <c r="AS9" s="2">
        <v>1.4157221211686899</v>
      </c>
    </row>
    <row r="10" spans="1:45" x14ac:dyDescent="0.2">
      <c r="A10" t="s">
        <v>42</v>
      </c>
      <c r="B10" s="1" t="s">
        <v>51</v>
      </c>
      <c r="C10" s="1">
        <v>700</v>
      </c>
      <c r="D10" s="1">
        <f t="shared" si="0"/>
        <v>490000</v>
      </c>
      <c r="E10" s="1">
        <f t="shared" si="1"/>
        <v>343000000</v>
      </c>
      <c r="F10" s="2">
        <v>134.72276664622899</v>
      </c>
      <c r="G10" s="16">
        <v>46.168926616315503</v>
      </c>
      <c r="H10" s="2">
        <v>6.6859898185653698E-3</v>
      </c>
      <c r="I10" s="2">
        <v>10.587852010663999</v>
      </c>
      <c r="J10" s="16">
        <v>-58.580073399593402</v>
      </c>
      <c r="K10" s="16">
        <v>-189.88099390265</v>
      </c>
      <c r="L10" s="16">
        <v>24</v>
      </c>
      <c r="M10" s="16">
        <v>39</v>
      </c>
      <c r="N10" s="2">
        <v>4.0000000000000001E-3</v>
      </c>
      <c r="O10" s="2">
        <v>9.8573946862397506</v>
      </c>
      <c r="P10" s="16">
        <v>-54.5929319256703</v>
      </c>
      <c r="Q10" s="16">
        <v>12</v>
      </c>
      <c r="R10" s="16">
        <v>7</v>
      </c>
      <c r="S10" s="2">
        <v>0.36499999999999999</v>
      </c>
      <c r="T10" s="2">
        <v>3.5577009900769201</v>
      </c>
      <c r="U10" s="16">
        <v>-122.687888117935</v>
      </c>
      <c r="V10" s="1">
        <v>27</v>
      </c>
      <c r="W10" s="1" t="s">
        <v>39</v>
      </c>
      <c r="Y10" s="2">
        <v>134.72276664622899</v>
      </c>
      <c r="Z10" s="2">
        <v>134.93995114092101</v>
      </c>
      <c r="AA10" s="2">
        <v>127.636575859297</v>
      </c>
      <c r="AB10" s="16">
        <v>46.168926616315503</v>
      </c>
      <c r="AC10" s="16">
        <v>31.627401369910402</v>
      </c>
      <c r="AD10" s="16">
        <v>22.558460150342999</v>
      </c>
      <c r="AE10" s="2">
        <v>10.587852010663999</v>
      </c>
      <c r="AF10" s="2">
        <v>7.4956235776769198</v>
      </c>
      <c r="AG10" s="2">
        <v>8.9306884313932908</v>
      </c>
      <c r="AH10" s="16">
        <v>39</v>
      </c>
      <c r="AI10" s="16">
        <v>22</v>
      </c>
      <c r="AJ10" s="16">
        <v>4</v>
      </c>
      <c r="AK10" s="2">
        <v>9.8573946862397506</v>
      </c>
      <c r="AL10" s="2">
        <v>5.3219786887835596</v>
      </c>
      <c r="AM10" s="2">
        <v>3.3102687540106399</v>
      </c>
      <c r="AN10" s="16">
        <v>7</v>
      </c>
      <c r="AO10" s="16">
        <v>9</v>
      </c>
      <c r="AP10" s="16">
        <v>19</v>
      </c>
      <c r="AQ10" s="2">
        <v>3.5577009900769201</v>
      </c>
      <c r="AR10" s="2">
        <v>3.3372604494785598</v>
      </c>
      <c r="AS10" s="2">
        <v>6.4957855684079</v>
      </c>
    </row>
    <row r="11" spans="1:45" x14ac:dyDescent="0.2">
      <c r="A11" t="s">
        <v>42</v>
      </c>
      <c r="B11" s="1" t="s">
        <v>52</v>
      </c>
      <c r="C11" s="1">
        <v>1120</v>
      </c>
      <c r="D11" s="1">
        <f t="shared" si="0"/>
        <v>1254400</v>
      </c>
      <c r="E11" s="1">
        <f t="shared" si="1"/>
        <v>1404928000</v>
      </c>
      <c r="F11" s="2">
        <v>134.33746914635</v>
      </c>
      <c r="G11" s="16">
        <v>31.088226546883298</v>
      </c>
      <c r="H11" s="2">
        <v>7.3556485105639197E-2</v>
      </c>
      <c r="I11" s="2">
        <v>9.1876854273766408</v>
      </c>
      <c r="J11" s="16">
        <v>-83.490305206878801</v>
      </c>
      <c r="K11" s="16">
        <v>-337.54162908931198</v>
      </c>
      <c r="L11" s="16">
        <v>24</v>
      </c>
      <c r="M11" s="16">
        <v>14</v>
      </c>
      <c r="N11" s="2">
        <v>0.14499999999999999</v>
      </c>
      <c r="O11" s="2">
        <v>5.0431406672218202</v>
      </c>
      <c r="P11" s="16">
        <v>-130.86388304246199</v>
      </c>
      <c r="Q11" s="16">
        <v>12</v>
      </c>
      <c r="R11" s="16">
        <v>17</v>
      </c>
      <c r="S11" s="2">
        <v>0.10299999999999999</v>
      </c>
      <c r="T11" s="2">
        <v>5.4491413386592198</v>
      </c>
      <c r="U11" s="16">
        <v>-147.074381603517</v>
      </c>
      <c r="V11" s="1">
        <v>27</v>
      </c>
      <c r="W11" s="1" t="s">
        <v>39</v>
      </c>
      <c r="Y11" s="2">
        <v>134.33746914635</v>
      </c>
      <c r="Z11" s="2">
        <v>125.642656905507</v>
      </c>
      <c r="AA11" s="2">
        <v>136.922342948042</v>
      </c>
      <c r="AB11" s="16">
        <v>31.088226546883298</v>
      </c>
      <c r="AC11" s="16">
        <v>14.5269139180817</v>
      </c>
      <c r="AD11" s="16">
        <v>33.773435378511401</v>
      </c>
      <c r="AE11" s="2">
        <v>9.1876854273766408</v>
      </c>
      <c r="AF11" s="2">
        <v>5.0076087074922304</v>
      </c>
      <c r="AG11" s="2">
        <v>10.6999236622027</v>
      </c>
      <c r="AH11" s="16">
        <v>14</v>
      </c>
      <c r="AI11" s="16">
        <v>2</v>
      </c>
      <c r="AJ11" s="16">
        <v>18</v>
      </c>
      <c r="AK11" s="2">
        <v>5.0431406672218202</v>
      </c>
      <c r="AL11" s="2">
        <v>1.5521951873276001</v>
      </c>
      <c r="AM11" s="2">
        <v>6.3280210464320197</v>
      </c>
      <c r="AN11" s="16">
        <v>17</v>
      </c>
      <c r="AO11" s="16">
        <v>12</v>
      </c>
      <c r="AP11" s="16">
        <v>16</v>
      </c>
      <c r="AQ11" s="2">
        <v>5.4491413386592198</v>
      </c>
      <c r="AR11" s="2">
        <v>3.9341049744761598</v>
      </c>
      <c r="AS11" s="2">
        <v>6.0133278546423901</v>
      </c>
    </row>
    <row r="12" spans="1:45" x14ac:dyDescent="0.2">
      <c r="A12" t="s">
        <v>42</v>
      </c>
      <c r="B12" s="1" t="s">
        <v>53</v>
      </c>
      <c r="C12" s="1">
        <v>1070</v>
      </c>
      <c r="D12" s="1">
        <f t="shared" si="0"/>
        <v>1144900</v>
      </c>
      <c r="E12" s="1">
        <f t="shared" si="1"/>
        <v>1225043000</v>
      </c>
      <c r="F12" s="2">
        <v>137.97679730060301</v>
      </c>
      <c r="G12" s="16">
        <v>16.030486625722201</v>
      </c>
      <c r="H12" s="2">
        <v>0.103905566184608</v>
      </c>
      <c r="I12" s="2">
        <v>6.3899012799032002</v>
      </c>
      <c r="J12" s="16">
        <v>-353.81932105024498</v>
      </c>
      <c r="K12" s="16">
        <v>-207.63284900856399</v>
      </c>
      <c r="L12" s="16">
        <v>24</v>
      </c>
      <c r="M12" s="16">
        <v>16</v>
      </c>
      <c r="N12" s="2">
        <v>2.5000000000000001E-2</v>
      </c>
      <c r="O12" s="2">
        <v>6.0625718775923403</v>
      </c>
      <c r="P12" s="16">
        <v>-11.782060002159399</v>
      </c>
      <c r="Q12" s="16">
        <v>12</v>
      </c>
      <c r="R12" s="16">
        <v>0</v>
      </c>
      <c r="S12" s="2">
        <v>0.88300000000000001</v>
      </c>
      <c r="T12" s="2">
        <v>1.0651695061236399</v>
      </c>
      <c r="U12" s="16">
        <v>-286.278717253911</v>
      </c>
      <c r="V12" s="1">
        <v>48</v>
      </c>
      <c r="W12" s="1" t="s">
        <v>39</v>
      </c>
      <c r="Y12" s="2">
        <v>137.97679730060301</v>
      </c>
      <c r="Z12" s="2">
        <v>141.779952291949</v>
      </c>
      <c r="AA12" s="2">
        <v>154.72335589818701</v>
      </c>
      <c r="AB12" s="16">
        <v>16.030486625722201</v>
      </c>
      <c r="AC12" s="16">
        <v>22.844186002140798</v>
      </c>
      <c r="AD12" s="16">
        <v>23.170659692910998</v>
      </c>
      <c r="AE12" s="2">
        <v>6.3899012799032002</v>
      </c>
      <c r="AF12" s="2">
        <v>15.13092365484</v>
      </c>
      <c r="AG12" s="2">
        <v>5.1374363049493299</v>
      </c>
      <c r="AH12" s="16">
        <v>16</v>
      </c>
      <c r="AI12" s="16">
        <v>10</v>
      </c>
      <c r="AJ12" s="16">
        <v>6</v>
      </c>
      <c r="AK12" s="2">
        <v>6.0625718775923403</v>
      </c>
      <c r="AL12" s="2">
        <v>8.0831376495475293</v>
      </c>
      <c r="AM12" s="2">
        <v>2.1514460746853099</v>
      </c>
      <c r="AN12" s="16">
        <v>0</v>
      </c>
      <c r="AO12" s="16">
        <v>13</v>
      </c>
      <c r="AP12" s="16">
        <v>18</v>
      </c>
      <c r="AQ12" s="2">
        <v>1.0651695061236399</v>
      </c>
      <c r="AR12" s="2">
        <v>9.1001897758100903</v>
      </c>
      <c r="AS12" s="2">
        <v>3.6055190243773301</v>
      </c>
    </row>
    <row r="13" spans="1:45" x14ac:dyDescent="0.2">
      <c r="A13" t="s">
        <v>42</v>
      </c>
      <c r="B13" s="1" t="s">
        <v>54</v>
      </c>
      <c r="C13" s="1">
        <v>970</v>
      </c>
      <c r="D13" s="1">
        <f t="shared" si="0"/>
        <v>940900</v>
      </c>
      <c r="E13" s="1">
        <f t="shared" si="1"/>
        <v>912673000</v>
      </c>
      <c r="F13" s="2">
        <v>143.11017112236101</v>
      </c>
      <c r="G13" s="16">
        <v>1.59166023151654</v>
      </c>
      <c r="H13" s="2">
        <v>0.95061670051038705</v>
      </c>
      <c r="I13" s="2">
        <v>1.4315198702084</v>
      </c>
      <c r="J13" s="16">
        <v>-69.610186718055601</v>
      </c>
      <c r="K13" s="16">
        <v>-328.142819389284</v>
      </c>
      <c r="L13" s="16">
        <v>24</v>
      </c>
      <c r="M13" s="16">
        <v>0.1</v>
      </c>
      <c r="N13" s="2">
        <v>0.90600000000000003</v>
      </c>
      <c r="O13" s="2">
        <v>0.62070288333389501</v>
      </c>
      <c r="P13" s="16">
        <v>-117.749797997491</v>
      </c>
      <c r="Q13" s="16">
        <v>12</v>
      </c>
      <c r="R13" s="16">
        <v>1</v>
      </c>
      <c r="S13" s="2">
        <v>0.77400000000000002</v>
      </c>
      <c r="T13" s="2">
        <v>0.976934440676409</v>
      </c>
      <c r="U13" s="16">
        <v>-125.53449534466</v>
      </c>
      <c r="V13" s="1">
        <v>48</v>
      </c>
      <c r="W13" s="1" t="s">
        <v>39</v>
      </c>
      <c r="Y13" s="2">
        <v>143.11017112236101</v>
      </c>
      <c r="Z13" s="2">
        <v>144.019979395219</v>
      </c>
      <c r="AA13" s="2">
        <v>150.00460678649199</v>
      </c>
      <c r="AB13" s="16">
        <v>1.59166023151654</v>
      </c>
      <c r="AC13" s="16">
        <v>26.058911315221799</v>
      </c>
      <c r="AD13" s="16">
        <v>20.357026778388001</v>
      </c>
      <c r="AE13" s="2">
        <v>1.4315198702084</v>
      </c>
      <c r="AF13" s="2">
        <v>9.8279773667142205</v>
      </c>
      <c r="AG13" s="2">
        <v>7.3790198336547697</v>
      </c>
      <c r="AH13" s="16">
        <v>0.1</v>
      </c>
      <c r="AI13" s="16">
        <v>16</v>
      </c>
      <c r="AJ13" s="16">
        <v>20</v>
      </c>
      <c r="AK13" s="2">
        <v>0.62070288333389501</v>
      </c>
      <c r="AL13" s="2">
        <v>6.43668444217814</v>
      </c>
      <c r="AM13" s="2">
        <v>7.1277662922582801</v>
      </c>
      <c r="AN13" s="16">
        <v>1</v>
      </c>
      <c r="AO13" s="16">
        <v>10</v>
      </c>
      <c r="AP13" s="16">
        <v>0</v>
      </c>
      <c r="AQ13" s="2">
        <v>0.976934440676409</v>
      </c>
      <c r="AR13" s="2">
        <v>5.3070471654012596</v>
      </c>
      <c r="AS13" s="2">
        <v>1.7668687254423701</v>
      </c>
    </row>
    <row r="14" spans="1:45" x14ac:dyDescent="0.2">
      <c r="A14" t="s">
        <v>42</v>
      </c>
      <c r="B14" s="1" t="s">
        <v>55</v>
      </c>
      <c r="C14" s="1">
        <v>980</v>
      </c>
      <c r="D14" s="1">
        <f t="shared" si="0"/>
        <v>960400</v>
      </c>
      <c r="E14" s="1">
        <f t="shared" si="1"/>
        <v>941192000</v>
      </c>
      <c r="F14" s="2">
        <v>160.815433943557</v>
      </c>
      <c r="G14" s="16">
        <v>17.010705446536299</v>
      </c>
      <c r="H14" s="2">
        <v>0.113794501858673</v>
      </c>
      <c r="I14" s="2">
        <v>6.5365485067414699</v>
      </c>
      <c r="J14" s="16">
        <v>-328.239245866582</v>
      </c>
      <c r="K14" s="16">
        <v>-85.441628196937103</v>
      </c>
      <c r="L14" s="16">
        <v>24</v>
      </c>
      <c r="M14" s="16">
        <v>13</v>
      </c>
      <c r="N14" s="2">
        <v>6.6000000000000003E-2</v>
      </c>
      <c r="O14" s="2">
        <v>4.8604701114647302</v>
      </c>
      <c r="P14" s="16">
        <v>-288.17149631162602</v>
      </c>
      <c r="Q14" s="16">
        <v>12</v>
      </c>
      <c r="R14" s="16">
        <v>4</v>
      </c>
      <c r="S14" s="2">
        <v>0.39200000000000002</v>
      </c>
      <c r="T14" s="2">
        <v>2.7605461820986998</v>
      </c>
      <c r="U14" s="16">
        <v>-330.99699559787399</v>
      </c>
      <c r="V14" s="1">
        <v>44</v>
      </c>
      <c r="W14" s="1" t="s">
        <v>39</v>
      </c>
      <c r="Y14" s="2">
        <v>160.815433943557</v>
      </c>
      <c r="Z14" s="2">
        <v>116.924815652889</v>
      </c>
      <c r="AA14" s="2">
        <v>142.471713427791</v>
      </c>
      <c r="AB14" s="16">
        <v>17.010705446536299</v>
      </c>
      <c r="AC14" s="16">
        <v>20.7669840960092</v>
      </c>
      <c r="AD14" s="16">
        <v>25.9641267499353</v>
      </c>
      <c r="AE14" s="2">
        <v>6.5365485067414699</v>
      </c>
      <c r="AF14" s="2">
        <v>9.4265806543068198</v>
      </c>
      <c r="AG14" s="2">
        <v>8.9810410098007996</v>
      </c>
      <c r="AH14" s="16">
        <v>13</v>
      </c>
      <c r="AI14" s="16">
        <v>19</v>
      </c>
      <c r="AJ14" s="16">
        <v>15</v>
      </c>
      <c r="AK14" s="2">
        <v>4.8604701114647302</v>
      </c>
      <c r="AL14" s="2">
        <v>8.1314009016366207</v>
      </c>
      <c r="AM14" s="2">
        <v>5.8118611488603404</v>
      </c>
      <c r="AN14" s="16">
        <v>4</v>
      </c>
      <c r="AO14" s="16">
        <v>2</v>
      </c>
      <c r="AP14" s="16">
        <v>11</v>
      </c>
      <c r="AQ14" s="2">
        <v>2.7605461820986998</v>
      </c>
      <c r="AR14" s="2">
        <v>2.7052722467638</v>
      </c>
      <c r="AS14" s="2">
        <v>5.2121734430532003</v>
      </c>
    </row>
    <row r="15" spans="1:45" x14ac:dyDescent="0.2">
      <c r="A15" t="s">
        <v>42</v>
      </c>
      <c r="B15" s="1" t="s">
        <v>56</v>
      </c>
      <c r="C15" s="1">
        <v>980</v>
      </c>
      <c r="D15" s="1">
        <f t="shared" si="0"/>
        <v>960400</v>
      </c>
      <c r="E15" s="1">
        <f t="shared" si="1"/>
        <v>941192000</v>
      </c>
      <c r="F15" s="2">
        <v>151.32851202185</v>
      </c>
      <c r="G15" s="16">
        <v>15.410690343032501</v>
      </c>
      <c r="H15" s="2">
        <v>0.19763105336089401</v>
      </c>
      <c r="I15" s="2">
        <v>4.68049242251801</v>
      </c>
      <c r="J15" s="16">
        <v>-195.55406381425999</v>
      </c>
      <c r="K15" s="16">
        <v>-293.38634599167</v>
      </c>
      <c r="L15" s="16">
        <v>24</v>
      </c>
      <c r="M15" s="16">
        <v>2</v>
      </c>
      <c r="N15" s="2">
        <v>0.6</v>
      </c>
      <c r="O15" s="2">
        <v>1.5759142907644601</v>
      </c>
      <c r="P15" s="16">
        <v>-173.53839802737701</v>
      </c>
      <c r="Q15" s="16">
        <v>12</v>
      </c>
      <c r="R15" s="16">
        <v>13</v>
      </c>
      <c r="S15" s="2">
        <v>8.4000000000000005E-2</v>
      </c>
      <c r="T15" s="2">
        <v>3.5966651723268201</v>
      </c>
      <c r="U15" s="16">
        <v>-35.818809911158397</v>
      </c>
      <c r="V15" s="1">
        <v>40</v>
      </c>
      <c r="W15" s="1" t="s">
        <v>39</v>
      </c>
      <c r="Y15" s="2">
        <v>151.32851202185</v>
      </c>
      <c r="Z15" s="2">
        <v>112.975751315707</v>
      </c>
      <c r="AA15" s="2">
        <v>136.80820527120599</v>
      </c>
      <c r="AB15" s="16">
        <v>15.410690343032501</v>
      </c>
      <c r="AC15" s="16">
        <v>14.6734793054283</v>
      </c>
      <c r="AD15" s="16">
        <v>29.6533500346337</v>
      </c>
      <c r="AE15" s="2">
        <v>4.68049242251801</v>
      </c>
      <c r="AF15" s="2">
        <v>6.5246929005089802</v>
      </c>
      <c r="AG15" s="2">
        <v>12.3059558624337</v>
      </c>
      <c r="AH15" s="16">
        <v>2</v>
      </c>
      <c r="AI15" s="16">
        <v>14</v>
      </c>
      <c r="AJ15" s="16">
        <v>26</v>
      </c>
      <c r="AK15" s="2">
        <v>1.5759142907644601</v>
      </c>
      <c r="AL15" s="2">
        <v>5.8346986305100197</v>
      </c>
      <c r="AM15" s="2">
        <v>10.3076360641485</v>
      </c>
      <c r="AN15" s="16">
        <v>13</v>
      </c>
      <c r="AO15" s="16">
        <v>1</v>
      </c>
      <c r="AP15" s="16">
        <v>4</v>
      </c>
      <c r="AQ15" s="2">
        <v>3.5966651723268201</v>
      </c>
      <c r="AR15" s="2">
        <v>1.61486238801188</v>
      </c>
      <c r="AS15" s="2">
        <v>3.8882332835735198</v>
      </c>
    </row>
    <row r="16" spans="1:45" x14ac:dyDescent="0.2">
      <c r="A16" t="s">
        <v>42</v>
      </c>
      <c r="B16" s="1" t="s">
        <v>57</v>
      </c>
      <c r="C16" s="1">
        <v>871</v>
      </c>
      <c r="D16" s="1">
        <f t="shared" si="0"/>
        <v>758641</v>
      </c>
      <c r="E16" s="1">
        <f t="shared" si="1"/>
        <v>660776311</v>
      </c>
      <c r="F16" s="2">
        <v>137.47948836192401</v>
      </c>
      <c r="G16" s="16">
        <v>25.244337190035601</v>
      </c>
      <c r="H16" s="2">
        <v>8.6783160289399294E-2</v>
      </c>
      <c r="I16" s="2">
        <v>8.0937349320880791</v>
      </c>
      <c r="J16" s="16">
        <v>-208.63607344431699</v>
      </c>
      <c r="K16" s="16">
        <v>-114.760812487721</v>
      </c>
      <c r="L16" s="16">
        <v>24</v>
      </c>
      <c r="M16" s="16">
        <v>0</v>
      </c>
      <c r="N16" s="2">
        <v>0.81599999999999995</v>
      </c>
      <c r="O16" s="2">
        <v>1.51662996846075</v>
      </c>
      <c r="P16" s="16">
        <v>-229.33995225900699</v>
      </c>
      <c r="Q16" s="16">
        <v>12</v>
      </c>
      <c r="R16" s="16">
        <v>25</v>
      </c>
      <c r="S16" s="2">
        <v>0.02</v>
      </c>
      <c r="T16" s="2">
        <v>7.0883190264957898</v>
      </c>
      <c r="U16" s="16">
        <v>-55.104597883341498</v>
      </c>
      <c r="V16" s="1">
        <v>32</v>
      </c>
      <c r="W16" s="1" t="s">
        <v>39</v>
      </c>
      <c r="Y16" s="2">
        <v>137.47948836192401</v>
      </c>
      <c r="Z16" s="2">
        <v>135.48687184919399</v>
      </c>
      <c r="AA16" s="2">
        <v>130.67618815128299</v>
      </c>
      <c r="AB16" s="16">
        <v>25.244337190035601</v>
      </c>
      <c r="AC16" s="16">
        <v>23.747027849677298</v>
      </c>
      <c r="AD16" s="16">
        <v>52.193329460020799</v>
      </c>
      <c r="AE16" s="2">
        <v>8.0937349320880791</v>
      </c>
      <c r="AF16" s="2">
        <v>15.462990749604501</v>
      </c>
      <c r="AG16" s="2">
        <v>8.7185168674724096</v>
      </c>
      <c r="AH16" s="16">
        <v>0</v>
      </c>
      <c r="AI16" s="16">
        <v>6</v>
      </c>
      <c r="AJ16" s="16">
        <v>52</v>
      </c>
      <c r="AK16" s="2">
        <v>1.51662996846075</v>
      </c>
      <c r="AL16" s="2">
        <v>5.9758238705928504</v>
      </c>
      <c r="AM16" s="2">
        <v>8.6323508018441295</v>
      </c>
      <c r="AN16" s="16">
        <v>25</v>
      </c>
      <c r="AO16" s="16">
        <v>18</v>
      </c>
      <c r="AP16" s="16">
        <v>0</v>
      </c>
      <c r="AQ16" s="2">
        <v>7.0883190264957898</v>
      </c>
      <c r="AR16" s="2">
        <v>11.0540366812873</v>
      </c>
      <c r="AS16" s="2">
        <v>0.74348231514572005</v>
      </c>
    </row>
    <row r="17" spans="1:45" x14ac:dyDescent="0.2">
      <c r="A17" t="s">
        <v>42</v>
      </c>
      <c r="B17" s="1" t="s">
        <v>58</v>
      </c>
      <c r="C17" s="1">
        <v>710</v>
      </c>
      <c r="D17" s="1">
        <f t="shared" si="0"/>
        <v>504100</v>
      </c>
      <c r="E17" s="1">
        <f t="shared" si="1"/>
        <v>357911000</v>
      </c>
      <c r="F17" s="2">
        <v>146.70645230993901</v>
      </c>
      <c r="G17" s="16">
        <v>1.34364300675619</v>
      </c>
      <c r="H17" s="2">
        <v>0.96798855341207002</v>
      </c>
      <c r="I17" s="2">
        <v>2.3880593380768902</v>
      </c>
      <c r="J17" s="16">
        <v>-0.330614182113944</v>
      </c>
      <c r="K17" s="16">
        <v>-263.96613887145998</v>
      </c>
      <c r="L17" s="16">
        <v>24</v>
      </c>
      <c r="M17" s="16">
        <v>0</v>
      </c>
      <c r="N17" s="2">
        <v>0.96499999999999997</v>
      </c>
      <c r="O17" s="2">
        <v>0.77859210098293596</v>
      </c>
      <c r="P17" s="16">
        <v>-76.9256312982873</v>
      </c>
      <c r="Q17" s="16">
        <v>12</v>
      </c>
      <c r="R17" s="16">
        <v>1</v>
      </c>
      <c r="S17" s="2">
        <v>0.79800000000000004</v>
      </c>
      <c r="T17" s="2">
        <v>1.9304954263020699</v>
      </c>
      <c r="U17" s="16">
        <v>-349.34861246395201</v>
      </c>
      <c r="V17" s="1">
        <v>45</v>
      </c>
      <c r="W17" s="1" t="s">
        <v>39</v>
      </c>
      <c r="Y17" s="2">
        <v>146.70645230993901</v>
      </c>
      <c r="Z17" s="2">
        <v>148.71013223653</v>
      </c>
      <c r="AA17" s="2">
        <v>137.60268991637</v>
      </c>
      <c r="AB17" s="16">
        <v>1.34364300675619</v>
      </c>
      <c r="AC17" s="16">
        <v>19.971397275548899</v>
      </c>
      <c r="AD17" s="16">
        <v>9.4817561957613297</v>
      </c>
      <c r="AE17" s="2">
        <v>2.3880593380768902</v>
      </c>
      <c r="AF17" s="2">
        <v>7.93057482913163</v>
      </c>
      <c r="AG17" s="2">
        <v>5.1835498676658602</v>
      </c>
      <c r="AH17" s="16">
        <v>0</v>
      </c>
      <c r="AI17" s="16">
        <v>10</v>
      </c>
      <c r="AJ17" s="16">
        <v>6</v>
      </c>
      <c r="AK17" s="2">
        <v>0.77859210098293596</v>
      </c>
      <c r="AL17" s="2">
        <v>4.9837313870822504</v>
      </c>
      <c r="AM17" s="2">
        <v>3.75752841244713</v>
      </c>
      <c r="AN17" s="16">
        <v>1</v>
      </c>
      <c r="AO17" s="16">
        <v>10</v>
      </c>
      <c r="AP17" s="16">
        <v>3</v>
      </c>
      <c r="AQ17" s="2">
        <v>1.9304954263020699</v>
      </c>
      <c r="AR17" s="2">
        <v>4.9581262070132697</v>
      </c>
      <c r="AS17" s="2">
        <v>2.69430503339502</v>
      </c>
    </row>
    <row r="18" spans="1:45" x14ac:dyDescent="0.2">
      <c r="A18" t="s">
        <v>42</v>
      </c>
      <c r="B18" s="1" t="s">
        <v>59</v>
      </c>
      <c r="C18" s="1">
        <v>1050</v>
      </c>
      <c r="D18" s="1">
        <f t="shared" si="0"/>
        <v>1102500</v>
      </c>
      <c r="E18" s="1">
        <f t="shared" si="1"/>
        <v>1157625000</v>
      </c>
      <c r="F18" s="2">
        <v>123.875103672108</v>
      </c>
      <c r="G18" s="16">
        <v>50.160380972328497</v>
      </c>
      <c r="H18" s="2">
        <v>1.6488722644384399E-3</v>
      </c>
      <c r="I18" s="2">
        <v>9.6391286262681994</v>
      </c>
      <c r="J18" s="16">
        <v>-17.496012483154299</v>
      </c>
      <c r="K18" s="16">
        <v>-273.01889041939199</v>
      </c>
      <c r="L18" s="16">
        <v>24</v>
      </c>
      <c r="M18" s="16">
        <v>24</v>
      </c>
      <c r="N18" s="2">
        <v>1.4999999999999999E-2</v>
      </c>
      <c r="O18" s="2">
        <v>5.59551864864798</v>
      </c>
      <c r="P18" s="16">
        <v>-25.90072085593</v>
      </c>
      <c r="Q18" s="16">
        <v>12</v>
      </c>
      <c r="R18" s="16">
        <v>26</v>
      </c>
      <c r="S18" s="2">
        <v>0.01</v>
      </c>
      <c r="T18" s="2">
        <v>6.0772982723182603</v>
      </c>
      <c r="U18" s="16">
        <v>-31.1337596569625</v>
      </c>
      <c r="V18" s="1">
        <v>29</v>
      </c>
      <c r="W18" s="1" t="s">
        <v>39</v>
      </c>
      <c r="Y18" s="2">
        <v>123.875103672108</v>
      </c>
      <c r="Z18" s="2">
        <v>130.53986331976299</v>
      </c>
      <c r="AA18" s="2">
        <v>136.37682136193499</v>
      </c>
      <c r="AB18" s="16">
        <v>50.160380972328497</v>
      </c>
      <c r="AC18" s="16">
        <v>11.135841679675501</v>
      </c>
      <c r="AD18" s="16">
        <v>62.090648774650603</v>
      </c>
      <c r="AE18" s="2">
        <v>9.6391286262681994</v>
      </c>
      <c r="AF18" s="2">
        <v>7.79792932099536</v>
      </c>
      <c r="AG18" s="2">
        <v>18.4484204543777</v>
      </c>
      <c r="AH18" s="16">
        <v>24</v>
      </c>
      <c r="AI18" s="16">
        <v>10</v>
      </c>
      <c r="AJ18" s="16">
        <v>33</v>
      </c>
      <c r="AK18" s="2">
        <v>5.59551864864798</v>
      </c>
      <c r="AL18" s="2">
        <v>7.0431027494710996</v>
      </c>
      <c r="AM18" s="2">
        <v>11.1744819423921</v>
      </c>
      <c r="AN18" s="16">
        <v>26</v>
      </c>
      <c r="AO18" s="16">
        <v>1</v>
      </c>
      <c r="AP18" s="16">
        <v>29</v>
      </c>
      <c r="AQ18" s="2">
        <v>6.0772982723182603</v>
      </c>
      <c r="AR18" s="2">
        <v>1.9149233749996</v>
      </c>
      <c r="AS18" s="2">
        <v>10.5149364382076</v>
      </c>
    </row>
    <row r="19" spans="1:45" x14ac:dyDescent="0.2">
      <c r="A19" s="17" t="s">
        <v>42</v>
      </c>
      <c r="B19" s="15" t="s">
        <v>60</v>
      </c>
      <c r="C19" s="15">
        <v>1210</v>
      </c>
      <c r="D19" s="1">
        <f t="shared" si="0"/>
        <v>1464100</v>
      </c>
      <c r="E19" s="1">
        <f t="shared" si="1"/>
        <v>1771561000</v>
      </c>
      <c r="F19" s="4">
        <v>113.882658025415</v>
      </c>
      <c r="G19" s="18">
        <v>41.330390434542402</v>
      </c>
      <c r="H19" s="4">
        <v>9.9124019103890293E-3</v>
      </c>
      <c r="I19" s="4">
        <v>7.36736978357367</v>
      </c>
      <c r="J19" s="18">
        <v>-23.2844185926436</v>
      </c>
      <c r="K19" s="18">
        <v>-139.021372946517</v>
      </c>
      <c r="L19" s="18">
        <v>24</v>
      </c>
      <c r="M19" s="18">
        <v>30</v>
      </c>
      <c r="N19" s="4">
        <v>1.0999999999999999E-2</v>
      </c>
      <c r="O19" s="4">
        <v>5.7938677721088103</v>
      </c>
      <c r="P19" s="18">
        <v>-15.7501930239612</v>
      </c>
      <c r="Q19" s="18">
        <v>12</v>
      </c>
      <c r="R19" s="18">
        <v>12</v>
      </c>
      <c r="S19" s="4">
        <v>0.17299999999999999</v>
      </c>
      <c r="T19" s="4">
        <v>3.4195853321910099</v>
      </c>
      <c r="U19" s="18">
        <v>-52.946309543997899</v>
      </c>
      <c r="V19" s="15">
        <v>29</v>
      </c>
      <c r="W19" s="15" t="s">
        <v>39</v>
      </c>
      <c r="Y19" s="4">
        <v>113.882658025415</v>
      </c>
      <c r="Z19" s="2">
        <v>129.01730089028101</v>
      </c>
      <c r="AA19" s="2">
        <v>139.91256073403301</v>
      </c>
      <c r="AB19" s="18">
        <v>41.330390434542402</v>
      </c>
      <c r="AC19" s="16">
        <v>37.829695146379002</v>
      </c>
      <c r="AD19" s="16">
        <v>25.015091572650501</v>
      </c>
      <c r="AE19" s="4">
        <v>7.36736978357367</v>
      </c>
      <c r="AF19" s="2">
        <v>10.4001902573353</v>
      </c>
      <c r="AG19" s="2">
        <v>7.6820007311474798</v>
      </c>
      <c r="AH19" s="18">
        <v>30</v>
      </c>
      <c r="AI19" s="16">
        <v>4</v>
      </c>
      <c r="AJ19" s="16">
        <v>17</v>
      </c>
      <c r="AK19" s="4">
        <v>5.7938677721088103</v>
      </c>
      <c r="AL19" s="2">
        <v>2.4285955109947199</v>
      </c>
      <c r="AM19" s="2">
        <v>5.3505909008944998</v>
      </c>
      <c r="AN19" s="18">
        <v>12</v>
      </c>
      <c r="AO19" s="16">
        <v>34</v>
      </c>
      <c r="AP19" s="16">
        <v>8</v>
      </c>
      <c r="AQ19" s="4">
        <v>3.4195853321910099</v>
      </c>
      <c r="AR19" s="2">
        <v>8.8468367639440899</v>
      </c>
      <c r="AS19" s="2">
        <v>3.52884002152692</v>
      </c>
    </row>
    <row r="20" spans="1:45" x14ac:dyDescent="0.2">
      <c r="A20" t="s">
        <v>42</v>
      </c>
      <c r="B20" s="1" t="s">
        <v>61</v>
      </c>
      <c r="C20" s="1">
        <v>1590</v>
      </c>
      <c r="D20" s="1">
        <f t="shared" si="0"/>
        <v>2528100</v>
      </c>
      <c r="E20" s="1">
        <f t="shared" si="1"/>
        <v>4019679000</v>
      </c>
      <c r="F20" s="2">
        <v>128.45522197669899</v>
      </c>
      <c r="G20" s="16">
        <v>12.597215512997799</v>
      </c>
      <c r="H20" s="2">
        <v>0.49918909170533599</v>
      </c>
      <c r="I20" s="2">
        <v>7.2758083010835799</v>
      </c>
      <c r="J20" s="16">
        <v>-211.46424498187301</v>
      </c>
      <c r="K20" s="16">
        <v>-324.16708724171298</v>
      </c>
      <c r="L20" s="16">
        <v>24</v>
      </c>
      <c r="M20" s="16">
        <v>9</v>
      </c>
      <c r="N20" s="2">
        <v>0.26800000000000002</v>
      </c>
      <c r="O20" s="2">
        <v>5.2972223601307196</v>
      </c>
      <c r="P20" s="16">
        <v>-154.58781488098001</v>
      </c>
      <c r="Q20" s="16">
        <v>12</v>
      </c>
      <c r="R20" s="16">
        <v>3</v>
      </c>
      <c r="S20" s="2">
        <v>0.56599999999999995</v>
      </c>
      <c r="T20" s="2">
        <v>3.6192027248049001</v>
      </c>
      <c r="U20" s="16">
        <v>-100.727710160223</v>
      </c>
      <c r="V20" s="1">
        <v>29</v>
      </c>
      <c r="W20" s="1" t="s">
        <v>40</v>
      </c>
      <c r="Z20" s="2">
        <v>128.13311365692499</v>
      </c>
      <c r="AA20" s="2">
        <v>132.39408308550099</v>
      </c>
      <c r="AC20" s="16">
        <v>8.6759678078682807</v>
      </c>
      <c r="AD20" s="16">
        <v>23.1895235516536</v>
      </c>
      <c r="AF20" s="2">
        <v>5.8973451234272698</v>
      </c>
      <c r="AG20" s="2">
        <v>12.187425956549101</v>
      </c>
      <c r="AI20" s="16">
        <v>6</v>
      </c>
      <c r="AJ20" s="16">
        <v>8</v>
      </c>
      <c r="AL20" s="2">
        <v>4.2436757221737098</v>
      </c>
      <c r="AM20" s="2">
        <v>5.9116030061691198</v>
      </c>
      <c r="AO20" s="16">
        <v>2</v>
      </c>
      <c r="AP20" s="16">
        <v>15</v>
      </c>
      <c r="AR20" s="2">
        <v>2.5584955935174198</v>
      </c>
      <c r="AS20" s="2">
        <v>7.8553837184543198</v>
      </c>
    </row>
    <row r="21" spans="1:45" x14ac:dyDescent="0.2">
      <c r="A21" t="s">
        <v>42</v>
      </c>
      <c r="B21" s="1" t="s">
        <v>62</v>
      </c>
      <c r="C21" s="1">
        <v>1840</v>
      </c>
      <c r="D21" s="1">
        <f t="shared" si="0"/>
        <v>3385600</v>
      </c>
      <c r="E21" s="1">
        <f t="shared" si="1"/>
        <v>6229504000</v>
      </c>
      <c r="F21" s="2">
        <v>123.651697164013</v>
      </c>
      <c r="G21" s="16">
        <v>41.3190926008254</v>
      </c>
      <c r="H21" s="2">
        <v>1.57534045681882E-2</v>
      </c>
      <c r="I21" s="2">
        <v>13.0762136779496</v>
      </c>
      <c r="J21" s="16">
        <v>-91.717097613467502</v>
      </c>
      <c r="K21" s="16">
        <v>-340.35355637296999</v>
      </c>
      <c r="L21" s="16">
        <v>24</v>
      </c>
      <c r="M21" s="16">
        <v>27</v>
      </c>
      <c r="N21" s="2">
        <v>2.3E-2</v>
      </c>
      <c r="O21" s="2">
        <v>9.6494064146046803</v>
      </c>
      <c r="P21" s="16">
        <v>-97.224142439229297</v>
      </c>
      <c r="Q21" s="16">
        <v>12</v>
      </c>
      <c r="R21" s="16">
        <v>14</v>
      </c>
      <c r="S21" s="2">
        <v>0.13900000000000001</v>
      </c>
      <c r="T21" s="2">
        <v>6.85994851929612</v>
      </c>
      <c r="U21" s="16">
        <v>-179.56402769840901</v>
      </c>
      <c r="V21" s="1">
        <v>27</v>
      </c>
      <c r="W21" s="1" t="s">
        <v>40</v>
      </c>
      <c r="Z21" s="2">
        <v>130.40385095313701</v>
      </c>
      <c r="AA21" s="2">
        <v>125.48622077479401</v>
      </c>
      <c r="AC21" s="16">
        <v>37.270662470640097</v>
      </c>
      <c r="AD21" s="16">
        <v>54.969857413423298</v>
      </c>
      <c r="AF21" s="2">
        <v>9.6711154383454705</v>
      </c>
      <c r="AG21" s="2">
        <v>8.2802636027801402</v>
      </c>
      <c r="AI21" s="16">
        <v>21</v>
      </c>
      <c r="AJ21" s="16">
        <v>41</v>
      </c>
      <c r="AL21" s="2">
        <v>5.9645333807911003</v>
      </c>
      <c r="AM21" s="2">
        <v>6.9242623804133698</v>
      </c>
      <c r="AO21" s="16">
        <v>16</v>
      </c>
      <c r="AP21" s="16">
        <v>14</v>
      </c>
      <c r="AR21" s="2">
        <v>5.0988242956203402</v>
      </c>
      <c r="AS21" s="2">
        <v>3.6200712243392998</v>
      </c>
    </row>
    <row r="22" spans="1:45" x14ac:dyDescent="0.2">
      <c r="A22" t="s">
        <v>42</v>
      </c>
      <c r="B22" s="1" t="s">
        <v>63</v>
      </c>
      <c r="C22" s="1">
        <v>1580</v>
      </c>
      <c r="D22" s="1">
        <f t="shared" si="0"/>
        <v>2496400</v>
      </c>
      <c r="E22" s="1">
        <f t="shared" si="1"/>
        <v>3944312000</v>
      </c>
      <c r="F22" s="2">
        <v>129.53429546897499</v>
      </c>
      <c r="G22" s="16">
        <v>27.221764868338699</v>
      </c>
      <c r="H22" s="2">
        <v>0.39130052397183901</v>
      </c>
      <c r="I22" s="2">
        <v>7.6304626145182599</v>
      </c>
      <c r="J22" s="16">
        <v>-122.884498525978</v>
      </c>
      <c r="K22" s="16">
        <v>-231.34264893021</v>
      </c>
      <c r="L22" s="16">
        <v>24</v>
      </c>
      <c r="M22" s="16">
        <v>14</v>
      </c>
      <c r="N22" s="2">
        <v>0.34799999999999998</v>
      </c>
      <c r="O22" s="2">
        <v>4.5369774537207599</v>
      </c>
      <c r="P22" s="16">
        <v>-82.631490896767204</v>
      </c>
      <c r="Q22" s="16">
        <v>12</v>
      </c>
      <c r="R22" s="16">
        <v>13</v>
      </c>
      <c r="S22" s="2">
        <v>0.39</v>
      </c>
      <c r="T22" s="2">
        <v>4.1781508156562399</v>
      </c>
      <c r="U22" s="16">
        <v>-266.30701673585401</v>
      </c>
      <c r="V22" s="1">
        <v>17</v>
      </c>
      <c r="W22" s="1" t="s">
        <v>40</v>
      </c>
      <c r="Z22" s="2">
        <v>131.94108685129899</v>
      </c>
      <c r="AA22" s="2">
        <v>150.86948567927999</v>
      </c>
      <c r="AC22" s="16">
        <v>27.826610643713099</v>
      </c>
      <c r="AD22" s="16">
        <v>22.9196104479485</v>
      </c>
      <c r="AF22" s="2">
        <v>11.097356597823</v>
      </c>
      <c r="AG22" s="2">
        <v>7.3249192294571897</v>
      </c>
      <c r="AI22" s="16">
        <v>5</v>
      </c>
      <c r="AJ22" s="16">
        <v>3</v>
      </c>
      <c r="AL22" s="2">
        <v>3.86974297741475</v>
      </c>
      <c r="AM22" s="2">
        <v>1.9775399459509999</v>
      </c>
      <c r="AO22" s="16">
        <v>23</v>
      </c>
      <c r="AP22" s="16">
        <v>20</v>
      </c>
      <c r="AR22" s="2">
        <v>8.4917949659900298</v>
      </c>
      <c r="AS22" s="2">
        <v>6.0612128816132902</v>
      </c>
    </row>
    <row r="23" spans="1:45" x14ac:dyDescent="0.2">
      <c r="A23" t="s">
        <v>42</v>
      </c>
      <c r="B23" s="1" t="s">
        <v>64</v>
      </c>
      <c r="C23" s="1">
        <v>1930</v>
      </c>
      <c r="D23" s="1">
        <f t="shared" si="0"/>
        <v>3724900</v>
      </c>
      <c r="E23" s="1">
        <f t="shared" si="1"/>
        <v>7189057000</v>
      </c>
      <c r="F23" s="2">
        <v>130.11575391202601</v>
      </c>
      <c r="G23" s="16">
        <v>42.2968805070782</v>
      </c>
      <c r="H23" s="2">
        <v>0.105134504149919</v>
      </c>
      <c r="I23" s="2">
        <v>7.4299811964876703</v>
      </c>
      <c r="J23" s="16">
        <v>-82.1966544078807</v>
      </c>
      <c r="K23" s="16">
        <v>-230.81511667944201</v>
      </c>
      <c r="L23" s="16">
        <v>24</v>
      </c>
      <c r="M23" s="16">
        <v>39</v>
      </c>
      <c r="N23" s="2">
        <v>3.5999999999999997E-2</v>
      </c>
      <c r="O23" s="2">
        <v>7.2703191054406098</v>
      </c>
      <c r="P23" s="16">
        <v>-54.397079800496599</v>
      </c>
      <c r="Q23" s="16">
        <v>12</v>
      </c>
      <c r="R23" s="16">
        <v>3</v>
      </c>
      <c r="S23" s="2">
        <v>0.76100000000000001</v>
      </c>
      <c r="T23" s="2">
        <v>1.80423411796436</v>
      </c>
      <c r="U23" s="16">
        <v>-274.39883339017803</v>
      </c>
      <c r="V23" s="1">
        <v>18</v>
      </c>
      <c r="W23" s="1" t="s">
        <v>40</v>
      </c>
      <c r="Z23" s="2">
        <v>143.39858984460099</v>
      </c>
      <c r="AA23" s="2">
        <v>125.23096641684</v>
      </c>
      <c r="AC23" s="16">
        <v>19.285003594802699</v>
      </c>
      <c r="AD23" s="16">
        <v>19.5967771616526</v>
      </c>
      <c r="AF23" s="2">
        <v>8.5719567550752203</v>
      </c>
      <c r="AG23" s="2">
        <v>7.4043412542848097</v>
      </c>
      <c r="AI23" s="16">
        <v>14</v>
      </c>
      <c r="AJ23" s="16">
        <v>12</v>
      </c>
      <c r="AL23" s="2">
        <v>6.7020092136355096</v>
      </c>
      <c r="AM23" s="2">
        <v>4.7980291904831702</v>
      </c>
      <c r="AO23" s="16">
        <v>5</v>
      </c>
      <c r="AP23" s="16">
        <v>8</v>
      </c>
      <c r="AR23" s="2">
        <v>4.0382625665363197</v>
      </c>
      <c r="AS23" s="2">
        <v>3.7859561409632798</v>
      </c>
    </row>
    <row r="24" spans="1:45" x14ac:dyDescent="0.2">
      <c r="A24" t="s">
        <v>42</v>
      </c>
      <c r="B24" s="1" t="s">
        <v>65</v>
      </c>
      <c r="C24" s="1">
        <v>1770</v>
      </c>
      <c r="D24" s="1">
        <f t="shared" si="0"/>
        <v>3132900</v>
      </c>
      <c r="E24" s="1">
        <f t="shared" si="1"/>
        <v>5545233000</v>
      </c>
      <c r="F24" s="2">
        <v>145.766519068126</v>
      </c>
      <c r="G24" s="16">
        <v>13.4909799547464</v>
      </c>
      <c r="H24" s="2">
        <v>9.2771707638678799E-2</v>
      </c>
      <c r="I24" s="2">
        <v>4.7571508865071204</v>
      </c>
      <c r="J24" s="16">
        <v>-152.14733402566699</v>
      </c>
      <c r="K24" s="16">
        <v>-284.066384026798</v>
      </c>
      <c r="L24" s="16">
        <v>24</v>
      </c>
      <c r="M24" s="16">
        <v>12</v>
      </c>
      <c r="N24" s="2">
        <v>3.5999999999999997E-2</v>
      </c>
      <c r="O24" s="2">
        <v>4.2337341033409999</v>
      </c>
      <c r="P24" s="16">
        <v>-137.86440773115501</v>
      </c>
      <c r="Q24" s="16">
        <v>12</v>
      </c>
      <c r="R24" s="16">
        <v>2</v>
      </c>
      <c r="S24" s="2">
        <v>0.69899999999999995</v>
      </c>
      <c r="T24" s="2">
        <v>1.34620078634678</v>
      </c>
      <c r="U24" s="16">
        <v>-327.12140210567901</v>
      </c>
      <c r="V24" s="1">
        <v>59</v>
      </c>
      <c r="W24" s="1" t="s">
        <v>40</v>
      </c>
      <c r="Z24" s="2">
        <v>128.72544991966399</v>
      </c>
      <c r="AA24" s="2">
        <v>140.083245332827</v>
      </c>
      <c r="AC24" s="16">
        <v>15.299483245811301</v>
      </c>
      <c r="AD24" s="16">
        <v>12.9237450972925</v>
      </c>
      <c r="AF24" s="2">
        <v>4.7396020554526999</v>
      </c>
      <c r="AG24" s="2">
        <v>4.7236288670297197</v>
      </c>
      <c r="AI24" s="16">
        <v>15</v>
      </c>
      <c r="AJ24" s="16">
        <v>3</v>
      </c>
      <c r="AL24" s="2">
        <v>4.2824470413012898</v>
      </c>
      <c r="AM24" s="2">
        <v>1.9089581528413699</v>
      </c>
      <c r="AO24" s="16">
        <v>0</v>
      </c>
      <c r="AP24" s="16">
        <v>10</v>
      </c>
      <c r="AR24" s="2">
        <v>1.2256495692501499</v>
      </c>
      <c r="AS24" s="2">
        <v>3.5492775994799501</v>
      </c>
    </row>
    <row r="25" spans="1:45" x14ac:dyDescent="0.2">
      <c r="A25" t="s">
        <v>42</v>
      </c>
      <c r="B25" s="1" t="s">
        <v>66</v>
      </c>
      <c r="C25" s="1">
        <v>1320</v>
      </c>
      <c r="D25" s="1">
        <f t="shared" si="0"/>
        <v>1742400</v>
      </c>
      <c r="E25" s="1">
        <f t="shared" si="1"/>
        <v>2299968000</v>
      </c>
      <c r="F25" s="2">
        <v>138.12321595213899</v>
      </c>
      <c r="G25" s="16">
        <v>26.2994685665481</v>
      </c>
      <c r="H25" s="2">
        <v>0.152684913598541</v>
      </c>
      <c r="I25" s="2">
        <v>14.263550665573201</v>
      </c>
      <c r="J25" s="16">
        <v>-318.99899815858799</v>
      </c>
      <c r="K25" s="16">
        <v>-67.563311826637801</v>
      </c>
      <c r="L25" s="16">
        <v>24</v>
      </c>
      <c r="M25" s="16">
        <v>14</v>
      </c>
      <c r="N25" s="2">
        <v>0.13400000000000001</v>
      </c>
      <c r="O25" s="2">
        <v>8.5467460614218407</v>
      </c>
      <c r="P25" s="16">
        <v>-276.38549322228602</v>
      </c>
      <c r="Q25" s="16">
        <v>12</v>
      </c>
      <c r="R25" s="16">
        <v>12</v>
      </c>
      <c r="S25" s="2">
        <v>0.17899999999999999</v>
      </c>
      <c r="T25" s="2">
        <v>7.7918149395843903</v>
      </c>
      <c r="U25" s="16">
        <v>-299.79526740603001</v>
      </c>
      <c r="V25" s="1">
        <v>26</v>
      </c>
      <c r="W25" s="1" t="s">
        <v>40</v>
      </c>
      <c r="Z25" s="2">
        <v>129.70518651958201</v>
      </c>
      <c r="AA25" s="2">
        <v>129.25509708176</v>
      </c>
      <c r="AC25" s="16">
        <v>8.6284772919499808</v>
      </c>
      <c r="AD25" s="16">
        <v>46.867218866101901</v>
      </c>
      <c r="AF25" s="2">
        <v>2.33323920830547</v>
      </c>
      <c r="AG25" s="2">
        <v>8.8697978768871693</v>
      </c>
      <c r="AI25" s="16">
        <v>6</v>
      </c>
      <c r="AJ25" s="16">
        <v>45</v>
      </c>
      <c r="AL25" s="2">
        <v>1.79239700858144</v>
      </c>
      <c r="AM25" s="2">
        <v>8.4904079784867008</v>
      </c>
      <c r="AO25" s="16">
        <v>2</v>
      </c>
      <c r="AP25" s="16">
        <v>2</v>
      </c>
      <c r="AR25" s="2">
        <v>0.93728218559320198</v>
      </c>
      <c r="AS25" s="2">
        <v>1.3783859289726501</v>
      </c>
    </row>
    <row r="26" spans="1:45" x14ac:dyDescent="0.2">
      <c r="A26" t="s">
        <v>42</v>
      </c>
      <c r="B26" s="1" t="s">
        <v>67</v>
      </c>
      <c r="C26" s="1">
        <v>1820</v>
      </c>
      <c r="D26" s="1">
        <f t="shared" si="0"/>
        <v>3312400</v>
      </c>
      <c r="E26" s="1">
        <f t="shared" si="1"/>
        <v>6028568000</v>
      </c>
      <c r="F26" s="2">
        <v>131.931707228791</v>
      </c>
      <c r="G26" s="16">
        <v>31.209241484909501</v>
      </c>
      <c r="H26" s="2">
        <v>0.20198183709116699</v>
      </c>
      <c r="I26" s="2">
        <v>12.372221453906899</v>
      </c>
      <c r="J26" s="16">
        <v>-318.80597888806102</v>
      </c>
      <c r="K26" s="16">
        <v>-190.15525414910101</v>
      </c>
      <c r="L26" s="16">
        <v>24</v>
      </c>
      <c r="M26" s="16">
        <v>28</v>
      </c>
      <c r="N26" s="2">
        <v>8.3000000000000004E-2</v>
      </c>
      <c r="O26" s="2">
        <v>11.508785483337601</v>
      </c>
      <c r="P26" s="16">
        <v>-320.99252565510602</v>
      </c>
      <c r="Q26" s="16">
        <v>12</v>
      </c>
      <c r="R26" s="16">
        <v>3</v>
      </c>
      <c r="S26" s="2">
        <v>0.64400000000000002</v>
      </c>
      <c r="T26" s="2">
        <v>4.5175681653538504</v>
      </c>
      <c r="U26" s="16">
        <v>-274.82635466227703</v>
      </c>
      <c r="V26" s="1">
        <v>20</v>
      </c>
      <c r="W26" s="1" t="s">
        <v>40</v>
      </c>
      <c r="Z26" s="2">
        <v>143.12034159811401</v>
      </c>
      <c r="AA26" s="2">
        <v>137.778730455648</v>
      </c>
      <c r="AC26" s="16">
        <v>46.822979326866701</v>
      </c>
      <c r="AD26" s="16">
        <v>20.360687712582799</v>
      </c>
      <c r="AF26" s="2">
        <v>10.4595949835059</v>
      </c>
      <c r="AG26" s="2">
        <v>7.28101412414627</v>
      </c>
      <c r="AI26" s="16">
        <v>37</v>
      </c>
      <c r="AJ26" s="16">
        <v>15</v>
      </c>
      <c r="AL26" s="2">
        <v>8.5981559700101702</v>
      </c>
      <c r="AM26" s="2">
        <v>5.8608578063610697</v>
      </c>
      <c r="AO26" s="16">
        <v>10</v>
      </c>
      <c r="AP26" s="16">
        <v>5</v>
      </c>
      <c r="AR26" s="2">
        <v>4.2473142784846596</v>
      </c>
      <c r="AS26" s="2">
        <v>3.5454696946890198</v>
      </c>
    </row>
    <row r="27" spans="1:45" x14ac:dyDescent="0.2">
      <c r="A27" t="s">
        <v>42</v>
      </c>
      <c r="B27" s="1" t="s">
        <v>68</v>
      </c>
      <c r="C27" s="1">
        <v>1640</v>
      </c>
      <c r="D27" s="1">
        <f t="shared" si="0"/>
        <v>2689600</v>
      </c>
      <c r="E27" s="1">
        <f t="shared" si="1"/>
        <v>4410944000</v>
      </c>
      <c r="F27" s="2">
        <v>135.96327218762801</v>
      </c>
      <c r="G27" s="16">
        <v>29.0613304568285</v>
      </c>
      <c r="H27" s="2">
        <v>0.14410271277933401</v>
      </c>
      <c r="I27" s="2">
        <v>8.8215110899126294</v>
      </c>
      <c r="J27" s="16">
        <v>-319.96492364635901</v>
      </c>
      <c r="K27" s="16">
        <v>-193.83039103180201</v>
      </c>
      <c r="L27" s="16">
        <v>24</v>
      </c>
      <c r="M27" s="16">
        <v>26</v>
      </c>
      <c r="N27" s="2">
        <v>4.5999999999999999E-2</v>
      </c>
      <c r="O27" s="2">
        <v>7.3411466791936899</v>
      </c>
      <c r="P27" s="16">
        <v>-347.48777073257099</v>
      </c>
      <c r="Q27" s="16">
        <v>12</v>
      </c>
      <c r="R27" s="16">
        <v>3</v>
      </c>
      <c r="S27" s="2">
        <v>0.58599999999999997</v>
      </c>
      <c r="T27" s="2">
        <v>2.8195792120058498</v>
      </c>
      <c r="U27" s="16">
        <v>-242.947270188869</v>
      </c>
      <c r="V27" s="1">
        <v>24</v>
      </c>
      <c r="W27" s="1" t="s">
        <v>40</v>
      </c>
      <c r="Z27" s="2">
        <v>138.47893083658099</v>
      </c>
      <c r="AA27" s="2">
        <v>123.69781009649</v>
      </c>
      <c r="AC27" s="16">
        <v>18.616235152289399</v>
      </c>
      <c r="AD27" s="16">
        <v>34.726382868662199</v>
      </c>
      <c r="AF27" s="2">
        <v>6.6795972203716003</v>
      </c>
      <c r="AG27" s="2">
        <v>10.391572216669299</v>
      </c>
      <c r="AI27" s="16">
        <v>12</v>
      </c>
      <c r="AJ27" s="16">
        <v>30</v>
      </c>
      <c r="AL27" s="2">
        <v>4.3429299678835402</v>
      </c>
      <c r="AM27" s="2">
        <v>8.7324218748795204</v>
      </c>
      <c r="AO27" s="16">
        <v>7</v>
      </c>
      <c r="AP27" s="16">
        <v>5</v>
      </c>
      <c r="AR27" s="2">
        <v>3.3668132507955999</v>
      </c>
      <c r="AS27" s="2">
        <v>3.6311995752348998</v>
      </c>
    </row>
    <row r="28" spans="1:45" x14ac:dyDescent="0.2">
      <c r="A28" t="s">
        <v>42</v>
      </c>
      <c r="B28" s="1" t="s">
        <v>69</v>
      </c>
      <c r="C28" s="1">
        <v>1930</v>
      </c>
      <c r="D28" s="1">
        <f t="shared" si="0"/>
        <v>3724900</v>
      </c>
      <c r="E28" s="1">
        <f t="shared" si="1"/>
        <v>7189057000</v>
      </c>
      <c r="F28" s="2">
        <v>134.93995114092101</v>
      </c>
      <c r="G28" s="16">
        <v>31.627401369910402</v>
      </c>
      <c r="H28" s="2">
        <v>0.10812828213034401</v>
      </c>
      <c r="I28" s="2">
        <v>7.4956235776769198</v>
      </c>
      <c r="J28" s="16">
        <v>-90.342860916752798</v>
      </c>
      <c r="K28" s="16">
        <v>-205.585519479483</v>
      </c>
      <c r="L28" s="16">
        <v>24</v>
      </c>
      <c r="M28" s="16">
        <v>22</v>
      </c>
      <c r="N28" s="2">
        <v>7.0000000000000007E-2</v>
      </c>
      <c r="O28" s="2">
        <v>5.3219786887835596</v>
      </c>
      <c r="P28" s="16">
        <v>-53.644450151113098</v>
      </c>
      <c r="Q28" s="16">
        <v>12</v>
      </c>
      <c r="R28" s="16">
        <v>9</v>
      </c>
      <c r="S28" s="2">
        <v>0.316</v>
      </c>
      <c r="T28" s="2">
        <v>3.3372604494785598</v>
      </c>
      <c r="U28" s="16">
        <v>-209.14298406671</v>
      </c>
      <c r="V28" s="1">
        <v>24</v>
      </c>
      <c r="W28" s="1" t="s">
        <v>40</v>
      </c>
      <c r="Z28" s="2">
        <v>128.58090093466799</v>
      </c>
      <c r="AA28" s="2">
        <v>127.339688119233</v>
      </c>
      <c r="AC28" s="16">
        <v>11.2195775711323</v>
      </c>
      <c r="AD28" s="16">
        <v>22.240726406973899</v>
      </c>
      <c r="AF28" s="2">
        <v>5.7763011270289804</v>
      </c>
      <c r="AG28" s="2">
        <v>5.1070952792938504</v>
      </c>
      <c r="AI28" s="16">
        <v>9</v>
      </c>
      <c r="AJ28" s="16">
        <v>7</v>
      </c>
      <c r="AL28" s="2">
        <v>4.50165225565841</v>
      </c>
      <c r="AM28" s="2">
        <v>2.2081542216608301</v>
      </c>
      <c r="AO28" s="16">
        <v>2</v>
      </c>
      <c r="AP28" s="16">
        <v>15</v>
      </c>
      <c r="AR28" s="2">
        <v>2.2384524913051398</v>
      </c>
      <c r="AS28" s="2">
        <v>3.5814080304348601</v>
      </c>
    </row>
    <row r="29" spans="1:45" x14ac:dyDescent="0.2">
      <c r="A29" t="s">
        <v>42</v>
      </c>
      <c r="B29" s="1" t="s">
        <v>70</v>
      </c>
      <c r="C29" s="1">
        <v>1510</v>
      </c>
      <c r="D29" s="1">
        <f t="shared" si="0"/>
        <v>2280100</v>
      </c>
      <c r="E29" s="1">
        <f t="shared" si="1"/>
        <v>3442951000</v>
      </c>
      <c r="F29" s="2">
        <v>125.642656905507</v>
      </c>
      <c r="G29" s="16">
        <v>14.5269139180817</v>
      </c>
      <c r="H29" s="2">
        <v>0.53575530682684103</v>
      </c>
      <c r="I29" s="2">
        <v>5.0076087074922304</v>
      </c>
      <c r="J29" s="16">
        <v>-167.90921498343101</v>
      </c>
      <c r="K29" s="16">
        <v>-70.762582121888897</v>
      </c>
      <c r="L29" s="16">
        <v>24</v>
      </c>
      <c r="M29" s="16">
        <v>2</v>
      </c>
      <c r="N29" s="2">
        <v>0.77900000000000003</v>
      </c>
      <c r="O29" s="2">
        <v>1.5521951873276001</v>
      </c>
      <c r="P29" s="16">
        <v>-191.53535248932499</v>
      </c>
      <c r="Q29" s="16">
        <v>12</v>
      </c>
      <c r="R29" s="16">
        <v>12</v>
      </c>
      <c r="S29" s="2">
        <v>0.27300000000000002</v>
      </c>
      <c r="T29" s="2">
        <v>3.9341049744761598</v>
      </c>
      <c r="U29" s="16">
        <v>-331.28383522430698</v>
      </c>
      <c r="V29" s="1">
        <v>24</v>
      </c>
      <c r="W29" s="1" t="s">
        <v>40</v>
      </c>
      <c r="Z29" s="2">
        <v>138.595456592147</v>
      </c>
      <c r="AA29" s="2">
        <v>126.928744047016</v>
      </c>
      <c r="AC29" s="16">
        <v>12.801065877685501</v>
      </c>
      <c r="AD29" s="16">
        <v>53.781039565226401</v>
      </c>
      <c r="AF29" s="2">
        <v>5.5679340768498404</v>
      </c>
      <c r="AG29" s="2">
        <v>16.329276723688402</v>
      </c>
      <c r="AI29" s="16">
        <v>9</v>
      </c>
      <c r="AJ29" s="16">
        <v>41</v>
      </c>
      <c r="AL29" s="2">
        <v>4.0936309032204203</v>
      </c>
      <c r="AM29" s="2">
        <v>12.513298864584099</v>
      </c>
      <c r="AO29" s="16">
        <v>3</v>
      </c>
      <c r="AP29" s="16">
        <v>13</v>
      </c>
      <c r="AR29" s="2">
        <v>2.33225460608111</v>
      </c>
      <c r="AS29" s="2">
        <v>7.0047232968901998</v>
      </c>
    </row>
    <row r="30" spans="1:45" x14ac:dyDescent="0.2">
      <c r="A30" t="s">
        <v>42</v>
      </c>
      <c r="B30" s="1" t="s">
        <v>71</v>
      </c>
      <c r="C30" s="1">
        <v>1570</v>
      </c>
      <c r="D30" s="1">
        <f t="shared" si="0"/>
        <v>2464900</v>
      </c>
      <c r="E30" s="1">
        <f t="shared" si="1"/>
        <v>3869893000</v>
      </c>
      <c r="F30" s="2">
        <v>141.779952291949</v>
      </c>
      <c r="G30" s="16">
        <v>22.844186002140798</v>
      </c>
      <c r="H30" s="2">
        <v>0.29612015051034601</v>
      </c>
      <c r="I30" s="2">
        <v>15.13092365484</v>
      </c>
      <c r="J30" s="16">
        <v>-344.68183249511702</v>
      </c>
      <c r="K30" s="16">
        <v>-239.21386185664599</v>
      </c>
      <c r="L30" s="16">
        <v>24</v>
      </c>
      <c r="M30" s="16">
        <v>10</v>
      </c>
      <c r="N30" s="2">
        <v>0.36099999999999999</v>
      </c>
      <c r="O30" s="2">
        <v>8.0831376495475293</v>
      </c>
      <c r="P30" s="16">
        <v>-14.0324574701971</v>
      </c>
      <c r="Q30" s="16">
        <v>12</v>
      </c>
      <c r="R30" s="16">
        <v>13</v>
      </c>
      <c r="S30" s="2">
        <v>0.26100000000000001</v>
      </c>
      <c r="T30" s="2">
        <v>9.1001897758100903</v>
      </c>
      <c r="U30" s="16">
        <v>-316.79049291555401</v>
      </c>
      <c r="V30" s="1">
        <v>23</v>
      </c>
      <c r="W30" s="1" t="s">
        <v>40</v>
      </c>
      <c r="Z30" s="2">
        <v>143.24897819904399</v>
      </c>
      <c r="AA30" s="2">
        <v>139.88391807975</v>
      </c>
      <c r="AC30" s="16">
        <v>22.7410488013773</v>
      </c>
      <c r="AD30" s="16">
        <v>52.533200725552497</v>
      </c>
      <c r="AF30" s="2">
        <v>7.0058222333579296</v>
      </c>
      <c r="AG30" s="2">
        <v>10.6006937236128</v>
      </c>
      <c r="AI30" s="16">
        <v>1</v>
      </c>
      <c r="AJ30" s="16">
        <v>41</v>
      </c>
      <c r="AL30" s="2">
        <v>1.84277402834584</v>
      </c>
      <c r="AM30" s="2">
        <v>8.6268417956895398</v>
      </c>
      <c r="AO30" s="16">
        <v>22</v>
      </c>
      <c r="AP30" s="16">
        <v>12</v>
      </c>
      <c r="AR30" s="2">
        <v>5.8190252678495504</v>
      </c>
      <c r="AS30" s="2">
        <v>4.7184588933678597</v>
      </c>
    </row>
    <row r="31" spans="1:45" x14ac:dyDescent="0.2">
      <c r="A31" t="s">
        <v>42</v>
      </c>
      <c r="B31" s="1" t="s">
        <v>72</v>
      </c>
      <c r="C31" s="1">
        <v>1640</v>
      </c>
      <c r="D31" s="1">
        <f t="shared" si="0"/>
        <v>2689600</v>
      </c>
      <c r="E31" s="1">
        <f t="shared" si="1"/>
        <v>4410944000</v>
      </c>
      <c r="F31" s="2">
        <v>144.019979395219</v>
      </c>
      <c r="G31" s="16">
        <v>26.058911315221799</v>
      </c>
      <c r="H31" s="2">
        <v>0.34125939338283401</v>
      </c>
      <c r="I31" s="2">
        <v>9.8279773667142205</v>
      </c>
      <c r="J31" s="16">
        <v>-34.639072673784902</v>
      </c>
      <c r="K31" s="16">
        <v>-285.178559259042</v>
      </c>
      <c r="L31" s="16">
        <v>24</v>
      </c>
      <c r="M31" s="16">
        <v>16</v>
      </c>
      <c r="N31" s="2">
        <v>0.26900000000000002</v>
      </c>
      <c r="O31" s="2">
        <v>6.43668444217814</v>
      </c>
      <c r="P31" s="16">
        <v>-49.0891687633545</v>
      </c>
      <c r="Q31" s="16">
        <v>12</v>
      </c>
      <c r="R31" s="16">
        <v>10</v>
      </c>
      <c r="S31" s="2">
        <v>0.41399999999999998</v>
      </c>
      <c r="T31" s="2">
        <v>5.3070471654012596</v>
      </c>
      <c r="U31" s="16">
        <v>-60.574365539102203</v>
      </c>
      <c r="V31" s="1">
        <v>19</v>
      </c>
      <c r="W31" s="1" t="s">
        <v>40</v>
      </c>
      <c r="Z31" s="2">
        <v>156.0325133835</v>
      </c>
      <c r="AA31" s="2">
        <v>144.94315998167801</v>
      </c>
      <c r="AC31" s="16">
        <v>16.187973338010799</v>
      </c>
      <c r="AD31" s="16">
        <v>43.336425324272703</v>
      </c>
      <c r="AF31" s="2">
        <v>5.72263064593277</v>
      </c>
      <c r="AG31" s="2">
        <v>8.9194759495930498</v>
      </c>
      <c r="AI31" s="16">
        <v>2</v>
      </c>
      <c r="AJ31" s="16">
        <v>32</v>
      </c>
      <c r="AL31" s="2">
        <v>1.7784122295390601</v>
      </c>
      <c r="AM31" s="2">
        <v>6.3678447731185397</v>
      </c>
      <c r="AO31" s="16">
        <v>14</v>
      </c>
      <c r="AP31" s="16">
        <v>11</v>
      </c>
      <c r="AR31" s="2">
        <v>4.4453654968984502</v>
      </c>
      <c r="AS31" s="2">
        <v>3.94919766622986</v>
      </c>
    </row>
    <row r="32" spans="1:45" x14ac:dyDescent="0.2">
      <c r="A32" t="s">
        <v>42</v>
      </c>
      <c r="B32" s="1" t="s">
        <v>73</v>
      </c>
      <c r="C32" s="1">
        <v>1880</v>
      </c>
      <c r="D32" s="1">
        <f t="shared" si="0"/>
        <v>3534400</v>
      </c>
      <c r="E32" s="1">
        <f t="shared" si="1"/>
        <v>6644672000</v>
      </c>
      <c r="F32" s="2">
        <v>116.924815652889</v>
      </c>
      <c r="G32" s="16">
        <v>20.7669840960092</v>
      </c>
      <c r="H32" s="2">
        <v>0.27606726691064098</v>
      </c>
      <c r="I32" s="2">
        <v>9.4265806543068198</v>
      </c>
      <c r="J32" s="16">
        <v>-139.68464989855701</v>
      </c>
      <c r="K32" s="16">
        <v>-269.442211161925</v>
      </c>
      <c r="L32" s="16">
        <v>24</v>
      </c>
      <c r="M32" s="16">
        <v>19</v>
      </c>
      <c r="N32" s="2">
        <v>0.113</v>
      </c>
      <c r="O32" s="2">
        <v>8.1314009016366207</v>
      </c>
      <c r="P32" s="16">
        <v>-117.260593037416</v>
      </c>
      <c r="Q32" s="16">
        <v>12</v>
      </c>
      <c r="R32" s="16">
        <v>2</v>
      </c>
      <c r="S32" s="2">
        <v>0.78200000000000003</v>
      </c>
      <c r="T32" s="2">
        <v>2.7052722467638</v>
      </c>
      <c r="U32" s="16">
        <v>-314.349024516415</v>
      </c>
      <c r="V32" s="1">
        <v>26</v>
      </c>
      <c r="W32" s="1" t="s">
        <v>40</v>
      </c>
      <c r="Z32" s="2">
        <v>129.80824935507999</v>
      </c>
      <c r="AA32" s="2">
        <v>133.09824694102599</v>
      </c>
      <c r="AC32" s="16">
        <v>11.8602838431439</v>
      </c>
      <c r="AD32" s="16">
        <v>20.4590814929389</v>
      </c>
      <c r="AF32" s="2">
        <v>4.4901606635942697</v>
      </c>
      <c r="AG32" s="2">
        <v>6.9695473680998896</v>
      </c>
      <c r="AI32" s="16">
        <v>9</v>
      </c>
      <c r="AJ32" s="16">
        <v>4</v>
      </c>
      <c r="AL32" s="2">
        <v>3.3835397063295098</v>
      </c>
      <c r="AM32" s="2">
        <v>2.8489738894585401</v>
      </c>
      <c r="AO32" s="16">
        <v>3</v>
      </c>
      <c r="AP32" s="16">
        <v>16</v>
      </c>
      <c r="AR32" s="2">
        <v>1.9880871188659299</v>
      </c>
      <c r="AS32" s="2">
        <v>5.4385247219370196</v>
      </c>
    </row>
    <row r="33" spans="1:53" x14ac:dyDescent="0.2">
      <c r="A33" t="s">
        <v>42</v>
      </c>
      <c r="B33" s="1" t="s">
        <v>74</v>
      </c>
      <c r="C33" s="1">
        <v>1520</v>
      </c>
      <c r="D33" s="1">
        <f t="shared" si="0"/>
        <v>2310400</v>
      </c>
      <c r="E33" s="1">
        <f t="shared" si="1"/>
        <v>3511808000</v>
      </c>
      <c r="F33" s="2">
        <v>112.975751315707</v>
      </c>
      <c r="G33" s="16">
        <v>14.6734793054283</v>
      </c>
      <c r="H33" s="2">
        <v>0.50474353596789601</v>
      </c>
      <c r="I33" s="2">
        <v>6.5246929005089802</v>
      </c>
      <c r="J33" s="16">
        <v>-114.56031904504501</v>
      </c>
      <c r="K33" s="16">
        <v>-340.06702253840001</v>
      </c>
      <c r="L33" s="16">
        <v>24</v>
      </c>
      <c r="M33" s="16">
        <v>14</v>
      </c>
      <c r="N33" s="2">
        <v>0.22900000000000001</v>
      </c>
      <c r="O33" s="2">
        <v>5.8346986305100197</v>
      </c>
      <c r="P33" s="16">
        <v>-139.41818480374599</v>
      </c>
      <c r="Q33" s="16">
        <v>12</v>
      </c>
      <c r="R33" s="16">
        <v>1</v>
      </c>
      <c r="S33" s="2">
        <v>0.89700000000000002</v>
      </c>
      <c r="T33" s="2">
        <v>1.61486238801188</v>
      </c>
      <c r="U33" s="16">
        <v>-179.70735553518</v>
      </c>
      <c r="V33" s="1">
        <v>25</v>
      </c>
      <c r="W33" s="1" t="s">
        <v>40</v>
      </c>
      <c r="Z33" s="2">
        <v>136.246792352017</v>
      </c>
      <c r="AA33" s="2">
        <v>129.37537726382601</v>
      </c>
      <c r="AC33" s="16">
        <v>29.583308723961299</v>
      </c>
      <c r="AD33" s="16">
        <v>10.598018763456899</v>
      </c>
      <c r="AF33" s="2">
        <v>5.8557391763935103</v>
      </c>
      <c r="AG33" s="2">
        <v>4.5430030231474401</v>
      </c>
      <c r="AI33" s="16">
        <v>26</v>
      </c>
      <c r="AJ33" s="16">
        <v>2</v>
      </c>
      <c r="AL33" s="2">
        <v>4.9385266463631901</v>
      </c>
      <c r="AM33" s="2">
        <v>1.7418293235167801</v>
      </c>
      <c r="AO33" s="16">
        <v>4</v>
      </c>
      <c r="AP33" s="16">
        <v>9</v>
      </c>
      <c r="AR33" s="2">
        <v>2.00551926051561</v>
      </c>
      <c r="AS33" s="2">
        <v>3.5263193845354999</v>
      </c>
    </row>
    <row r="34" spans="1:53" x14ac:dyDescent="0.2">
      <c r="A34" t="s">
        <v>42</v>
      </c>
      <c r="B34" s="1" t="s">
        <v>75</v>
      </c>
      <c r="C34" s="1">
        <v>1410</v>
      </c>
      <c r="D34" s="1">
        <f t="shared" si="0"/>
        <v>1988100</v>
      </c>
      <c r="E34" s="1">
        <f t="shared" si="1"/>
        <v>2803221000</v>
      </c>
      <c r="F34" s="2">
        <v>135.48687184919399</v>
      </c>
      <c r="G34" s="16">
        <v>23.747027849677298</v>
      </c>
      <c r="H34" s="2">
        <v>0.165107761087709</v>
      </c>
      <c r="I34" s="2">
        <v>15.462990749604501</v>
      </c>
      <c r="J34" s="16">
        <v>-145.48192607327499</v>
      </c>
      <c r="K34" s="16">
        <v>-245.48558608095601</v>
      </c>
      <c r="L34" s="16">
        <v>24</v>
      </c>
      <c r="M34" s="16">
        <v>6</v>
      </c>
      <c r="N34" s="2">
        <v>0.51100000000000001</v>
      </c>
      <c r="O34" s="2">
        <v>5.9758238705928504</v>
      </c>
      <c r="P34" s="16">
        <v>-106.538372240295</v>
      </c>
      <c r="Q34" s="16">
        <v>12</v>
      </c>
      <c r="R34" s="16">
        <v>18</v>
      </c>
      <c r="S34" s="2">
        <v>0.107</v>
      </c>
      <c r="T34" s="2">
        <v>11.0540366812873</v>
      </c>
      <c r="U34" s="16">
        <v>-300.74577579486999</v>
      </c>
      <c r="V34" s="1">
        <v>28</v>
      </c>
      <c r="W34" s="1" t="s">
        <v>40</v>
      </c>
      <c r="Z34" s="2">
        <v>140.55609448526999</v>
      </c>
      <c r="AA34" s="2">
        <v>144.12109392985599</v>
      </c>
      <c r="AC34" s="16">
        <v>50.574013590725002</v>
      </c>
      <c r="AD34" s="16">
        <v>9.00427309515009</v>
      </c>
      <c r="AF34" s="2">
        <v>10.234632506441599</v>
      </c>
      <c r="AG34" s="2">
        <v>4.1043322163787099</v>
      </c>
      <c r="AI34" s="16">
        <v>33</v>
      </c>
      <c r="AJ34" s="16">
        <v>6</v>
      </c>
      <c r="AL34" s="2">
        <v>7.5132222012862302</v>
      </c>
      <c r="AM34" s="2">
        <v>3.1265881421212098</v>
      </c>
      <c r="AO34" s="16">
        <v>17</v>
      </c>
      <c r="AP34" s="16">
        <v>3</v>
      </c>
      <c r="AR34" s="2">
        <v>5.6274304400006603</v>
      </c>
      <c r="AS34" s="2">
        <v>2.1824796321603199</v>
      </c>
    </row>
    <row r="35" spans="1:53" x14ac:dyDescent="0.2">
      <c r="A35" t="s">
        <v>42</v>
      </c>
      <c r="B35" s="1" t="s">
        <v>76</v>
      </c>
      <c r="C35" s="1">
        <v>1430</v>
      </c>
      <c r="D35" s="1">
        <f t="shared" si="0"/>
        <v>2044900</v>
      </c>
      <c r="E35" s="1">
        <f t="shared" si="1"/>
        <v>2924207000</v>
      </c>
      <c r="F35" s="2">
        <v>148.71013223653</v>
      </c>
      <c r="G35" s="16">
        <v>19.971397275548899</v>
      </c>
      <c r="H35" s="2">
        <v>0.29854905770763401</v>
      </c>
      <c r="I35" s="2">
        <v>7.93057482913163</v>
      </c>
      <c r="J35" s="16">
        <v>-200.405721099609</v>
      </c>
      <c r="K35" s="16">
        <v>-305.47977490993799</v>
      </c>
      <c r="L35" s="16">
        <v>24</v>
      </c>
      <c r="M35" s="16">
        <v>10</v>
      </c>
      <c r="N35" s="2">
        <v>0.314</v>
      </c>
      <c r="O35" s="2">
        <v>4.9837313870822504</v>
      </c>
      <c r="P35" s="16">
        <v>-197.09566619827501</v>
      </c>
      <c r="Q35" s="16">
        <v>12</v>
      </c>
      <c r="R35" s="16">
        <v>10</v>
      </c>
      <c r="S35" s="2">
        <v>0.33200000000000002</v>
      </c>
      <c r="T35" s="2">
        <v>4.9581262070132697</v>
      </c>
      <c r="U35" s="16">
        <v>-42.474324906322202</v>
      </c>
      <c r="V35" s="1">
        <v>26</v>
      </c>
      <c r="W35" s="1" t="s">
        <v>40</v>
      </c>
      <c r="Z35" s="2">
        <v>134.71148795728399</v>
      </c>
      <c r="AA35" s="4">
        <v>137.90707163322401</v>
      </c>
      <c r="AC35" s="16">
        <v>38.469826672547697</v>
      </c>
      <c r="AD35" s="18">
        <v>49.451532645744301</v>
      </c>
      <c r="AF35" s="2">
        <v>8.9532156662795792</v>
      </c>
      <c r="AG35" s="4">
        <v>13.156390874454299</v>
      </c>
      <c r="AI35" s="16">
        <v>33</v>
      </c>
      <c r="AJ35" s="18">
        <v>7</v>
      </c>
      <c r="AL35" s="2">
        <v>7.9296499370683797</v>
      </c>
      <c r="AM35" s="4">
        <v>4.4323354300091902</v>
      </c>
      <c r="AO35" s="16">
        <v>6</v>
      </c>
      <c r="AP35" s="18">
        <v>42</v>
      </c>
      <c r="AR35" s="2">
        <v>3.3300537678097202</v>
      </c>
      <c r="AS35" s="4">
        <v>10.536967322433799</v>
      </c>
    </row>
    <row r="36" spans="1:53" x14ac:dyDescent="0.2">
      <c r="A36" t="s">
        <v>42</v>
      </c>
      <c r="B36" s="1" t="s">
        <v>77</v>
      </c>
      <c r="C36" s="1">
        <v>1328</v>
      </c>
      <c r="D36" s="1">
        <f t="shared" si="0"/>
        <v>1763584</v>
      </c>
      <c r="E36" s="1">
        <f t="shared" si="1"/>
        <v>2342039552</v>
      </c>
      <c r="F36" s="2">
        <v>130.53986331976299</v>
      </c>
      <c r="G36" s="16">
        <v>11.135841679675501</v>
      </c>
      <c r="H36" s="2">
        <v>0.67039121727844797</v>
      </c>
      <c r="I36" s="2">
        <v>7.79792932099536</v>
      </c>
      <c r="J36" s="16">
        <v>-68.795181604995904</v>
      </c>
      <c r="K36" s="16">
        <v>-204.23801287141001</v>
      </c>
      <c r="L36" s="16">
        <v>24</v>
      </c>
      <c r="M36" s="16">
        <v>10</v>
      </c>
      <c r="N36" s="2">
        <v>0.36</v>
      </c>
      <c r="O36" s="2">
        <v>7.0431027494710996</v>
      </c>
      <c r="P36" s="16">
        <v>-41.176372886552201</v>
      </c>
      <c r="Q36" s="16">
        <v>12</v>
      </c>
      <c r="R36" s="16">
        <v>1</v>
      </c>
      <c r="S36" s="2">
        <v>0.92200000000000004</v>
      </c>
      <c r="T36" s="2">
        <v>1.9149233749996</v>
      </c>
      <c r="U36" s="16">
        <v>-196.07917559583899</v>
      </c>
      <c r="V36" s="1">
        <v>24</v>
      </c>
      <c r="W36" s="1" t="s">
        <v>40</v>
      </c>
      <c r="Z36" s="2">
        <v>134.14124054860599</v>
      </c>
      <c r="AC36" s="16">
        <v>7.9134562941102402</v>
      </c>
      <c r="AF36" s="2">
        <v>7.4875140507736999</v>
      </c>
      <c r="AI36" s="16">
        <v>5</v>
      </c>
      <c r="AL36" s="2">
        <v>4.9662677680543803</v>
      </c>
      <c r="AO36" s="16">
        <v>3</v>
      </c>
      <c r="AR36" s="2">
        <v>3.6596701058488299</v>
      </c>
    </row>
    <row r="37" spans="1:53" x14ac:dyDescent="0.2">
      <c r="A37" t="s">
        <v>42</v>
      </c>
      <c r="B37" s="1" t="s">
        <v>78</v>
      </c>
      <c r="C37" s="1">
        <v>1320</v>
      </c>
      <c r="D37" s="1">
        <f t="shared" si="0"/>
        <v>1742400</v>
      </c>
      <c r="E37" s="1">
        <f t="shared" si="1"/>
        <v>2299968000</v>
      </c>
      <c r="F37" s="2">
        <v>129.01730089028101</v>
      </c>
      <c r="G37" s="16">
        <v>37.829695146379002</v>
      </c>
      <c r="H37" s="2">
        <v>3.3819166044894801E-2</v>
      </c>
      <c r="I37" s="2">
        <v>10.4001902573353</v>
      </c>
      <c r="J37" s="16">
        <v>-85.526652518668001</v>
      </c>
      <c r="K37" s="16">
        <v>-350.76880853122702</v>
      </c>
      <c r="L37" s="16">
        <v>24</v>
      </c>
      <c r="M37" s="16">
        <v>4</v>
      </c>
      <c r="N37" s="2">
        <v>0.66200000000000003</v>
      </c>
      <c r="O37" s="2">
        <v>2.4285955109947199</v>
      </c>
      <c r="P37" s="16">
        <v>-101.207138557772</v>
      </c>
      <c r="Q37" s="16">
        <v>12</v>
      </c>
      <c r="R37" s="16">
        <v>34</v>
      </c>
      <c r="S37" s="2">
        <v>1.2999999999999999E-2</v>
      </c>
      <c r="T37" s="2">
        <v>8.8468367639440899</v>
      </c>
      <c r="U37" s="16">
        <v>-168.927314056211</v>
      </c>
      <c r="V37" s="1">
        <v>26</v>
      </c>
      <c r="W37" s="1" t="s">
        <v>40</v>
      </c>
      <c r="Z37" s="4">
        <v>131.45551139320199</v>
      </c>
      <c r="AC37" s="18">
        <v>19.398036177831699</v>
      </c>
      <c r="AF37" s="4">
        <v>7.8406148286987198</v>
      </c>
      <c r="AI37" s="18">
        <v>16</v>
      </c>
      <c r="AL37" s="4">
        <v>6.61562501743692</v>
      </c>
      <c r="AO37" s="18">
        <v>3</v>
      </c>
      <c r="AR37" s="4">
        <v>3.10377124067973</v>
      </c>
    </row>
    <row r="38" spans="1:53" x14ac:dyDescent="0.2">
      <c r="A38" t="s">
        <v>42</v>
      </c>
      <c r="B38" s="1" t="s">
        <v>79</v>
      </c>
      <c r="C38" s="1">
        <v>1960</v>
      </c>
      <c r="D38" s="1">
        <f t="shared" si="0"/>
        <v>3841600</v>
      </c>
      <c r="E38" s="1">
        <f t="shared" si="1"/>
        <v>7529536000</v>
      </c>
      <c r="F38" s="2">
        <v>128.13311365692499</v>
      </c>
      <c r="G38" s="16">
        <v>8.6759678078682807</v>
      </c>
      <c r="H38" s="2">
        <v>0.73688327169242096</v>
      </c>
      <c r="I38" s="2">
        <v>5.8973451234272698</v>
      </c>
      <c r="J38" s="16">
        <v>-16.1633485311405</v>
      </c>
      <c r="K38" s="16">
        <v>-260.11426698115702</v>
      </c>
      <c r="L38" s="16">
        <v>24</v>
      </c>
      <c r="M38" s="16">
        <v>6</v>
      </c>
      <c r="N38" s="2">
        <v>0.52400000000000002</v>
      </c>
      <c r="O38" s="2">
        <v>4.2436757221737098</v>
      </c>
      <c r="P38" s="16">
        <v>-49.316348605436502</v>
      </c>
      <c r="Q38" s="16">
        <v>12</v>
      </c>
      <c r="R38" s="16">
        <v>2</v>
      </c>
      <c r="S38" s="2">
        <v>0.77400000000000002</v>
      </c>
      <c r="T38" s="2">
        <v>2.5584955935174198</v>
      </c>
      <c r="U38" s="16">
        <v>-5.3555754286952597</v>
      </c>
      <c r="V38" s="1">
        <v>26</v>
      </c>
      <c r="W38" s="1" t="s">
        <v>40</v>
      </c>
      <c r="AB38" s="16">
        <v>12.597215512997799</v>
      </c>
      <c r="AG38" s="2">
        <v>7.2758083010835799</v>
      </c>
      <c r="AH38" s="16">
        <v>9</v>
      </c>
      <c r="AM38" s="2">
        <v>5.2972223601307196</v>
      </c>
      <c r="AN38" s="2"/>
      <c r="AO38" s="2"/>
      <c r="AP38" s="16">
        <v>3</v>
      </c>
      <c r="AQ38" s="16"/>
      <c r="AR38" s="16"/>
      <c r="AS38" s="2">
        <v>3.6192027248049001</v>
      </c>
      <c r="AT38" s="1"/>
      <c r="AU38" s="1"/>
      <c r="AV38" s="1"/>
      <c r="AW38" s="1"/>
      <c r="AX38" s="1"/>
      <c r="AY38" s="1"/>
      <c r="AZ38" s="1"/>
      <c r="BA38" s="1"/>
    </row>
    <row r="39" spans="1:53" x14ac:dyDescent="0.2">
      <c r="A39" t="s">
        <v>42</v>
      </c>
      <c r="B39" s="1" t="s">
        <v>80</v>
      </c>
      <c r="C39" s="1">
        <v>1860</v>
      </c>
      <c r="D39" s="1">
        <f t="shared" si="0"/>
        <v>3459600</v>
      </c>
      <c r="E39" s="1">
        <f t="shared" si="1"/>
        <v>6434856000</v>
      </c>
      <c r="F39" s="2">
        <v>130.40385095313701</v>
      </c>
      <c r="G39" s="16">
        <v>37.270662470640097</v>
      </c>
      <c r="H39" s="2">
        <v>3.01806470302192E-2</v>
      </c>
      <c r="I39" s="2">
        <v>9.6711154383454705</v>
      </c>
      <c r="J39" s="16">
        <v>-41.6332250373001</v>
      </c>
      <c r="K39" s="16">
        <v>-291.96299302124299</v>
      </c>
      <c r="L39" s="16">
        <v>24</v>
      </c>
      <c r="M39" s="16">
        <v>21</v>
      </c>
      <c r="N39" s="2">
        <v>4.5999999999999999E-2</v>
      </c>
      <c r="O39" s="2">
        <v>5.9645333807911003</v>
      </c>
      <c r="P39" s="16">
        <v>-74.224962453299796</v>
      </c>
      <c r="Q39" s="16">
        <v>12</v>
      </c>
      <c r="R39" s="16">
        <v>16</v>
      </c>
      <c r="S39" s="2">
        <v>9.8000000000000004E-2</v>
      </c>
      <c r="T39" s="2">
        <v>5.0988242956203402</v>
      </c>
      <c r="U39" s="16">
        <v>-64.902484709041104</v>
      </c>
      <c r="V39" s="1">
        <v>27</v>
      </c>
      <c r="W39" s="1" t="s">
        <v>40</v>
      </c>
      <c r="AB39" s="16">
        <v>41.3190926008254</v>
      </c>
      <c r="AG39" s="2">
        <v>13.0762136779496</v>
      </c>
      <c r="AH39" s="16">
        <v>27</v>
      </c>
      <c r="AM39" s="2">
        <v>9.6494064146046803</v>
      </c>
      <c r="AN39" s="2"/>
      <c r="AO39" s="2"/>
      <c r="AP39" s="16">
        <v>14</v>
      </c>
      <c r="AQ39" s="16"/>
      <c r="AR39" s="16"/>
      <c r="AS39" s="2">
        <v>6.85994851929612</v>
      </c>
      <c r="AT39" s="1"/>
      <c r="AU39" s="1"/>
      <c r="AV39" s="1"/>
      <c r="AW39" s="1"/>
      <c r="AX39" s="1"/>
      <c r="AY39" s="1"/>
      <c r="AZ39" s="1"/>
      <c r="BA39" s="1"/>
    </row>
    <row r="40" spans="1:53" x14ac:dyDescent="0.2">
      <c r="A40" t="s">
        <v>42</v>
      </c>
      <c r="B40" s="1" t="s">
        <v>81</v>
      </c>
      <c r="C40" s="1">
        <v>2000</v>
      </c>
      <c r="D40" s="1">
        <f t="shared" si="0"/>
        <v>4000000</v>
      </c>
      <c r="E40" s="1">
        <f t="shared" si="1"/>
        <v>8000000000</v>
      </c>
      <c r="F40" s="2">
        <v>131.94108685129899</v>
      </c>
      <c r="G40" s="16">
        <v>27.826610643713099</v>
      </c>
      <c r="H40" s="2">
        <v>0.12777454681296899</v>
      </c>
      <c r="I40" s="2">
        <v>11.097356597823</v>
      </c>
      <c r="J40" s="16">
        <v>-124.763316554883</v>
      </c>
      <c r="K40" s="16">
        <v>-222.74373330177499</v>
      </c>
      <c r="L40" s="16">
        <v>24</v>
      </c>
      <c r="M40" s="16">
        <v>5</v>
      </c>
      <c r="N40" s="2">
        <v>0.54100000000000004</v>
      </c>
      <c r="O40" s="2">
        <v>3.86974297741475</v>
      </c>
      <c r="P40" s="16">
        <v>-61.663395353643502</v>
      </c>
      <c r="Q40" s="16">
        <v>12</v>
      </c>
      <c r="R40" s="16">
        <v>23</v>
      </c>
      <c r="S40" s="2">
        <v>5.8999999999999997E-2</v>
      </c>
      <c r="T40" s="2">
        <v>8.4917949659900298</v>
      </c>
      <c r="U40" s="16">
        <v>-261.25064205135902</v>
      </c>
      <c r="V40" s="1">
        <v>26</v>
      </c>
      <c r="W40" s="1" t="s">
        <v>40</v>
      </c>
      <c r="AB40" s="16">
        <v>27.221764868338699</v>
      </c>
      <c r="AG40" s="2">
        <v>7.6304626145182599</v>
      </c>
      <c r="AH40" s="16">
        <v>14</v>
      </c>
      <c r="AM40" s="2">
        <v>4.5369774537207599</v>
      </c>
      <c r="AN40" s="2"/>
      <c r="AO40" s="2"/>
      <c r="AP40" s="16">
        <v>13</v>
      </c>
      <c r="AQ40" s="16"/>
      <c r="AR40" s="16"/>
      <c r="AS40" s="2">
        <v>4.1781508156562399</v>
      </c>
      <c r="AT40" s="1"/>
      <c r="AU40" s="1"/>
      <c r="AV40" s="1"/>
      <c r="AW40" s="1"/>
      <c r="AX40" s="1"/>
      <c r="AY40" s="1"/>
      <c r="AZ40" s="1"/>
      <c r="BA40" s="1"/>
    </row>
    <row r="41" spans="1:53" x14ac:dyDescent="0.2">
      <c r="A41" t="s">
        <v>42</v>
      </c>
      <c r="B41" s="1" t="s">
        <v>82</v>
      </c>
      <c r="C41" s="1">
        <v>1990</v>
      </c>
      <c r="D41" s="1">
        <f t="shared" si="0"/>
        <v>3960100</v>
      </c>
      <c r="E41" s="1">
        <f t="shared" si="1"/>
        <v>7880599000</v>
      </c>
      <c r="F41" s="2">
        <v>143.39858984460099</v>
      </c>
      <c r="G41" s="16">
        <v>19.285003594802699</v>
      </c>
      <c r="H41" s="2">
        <v>0.253413385316965</v>
      </c>
      <c r="I41" s="2">
        <v>8.5719567550752203</v>
      </c>
      <c r="J41" s="16">
        <v>-156.70754186989299</v>
      </c>
      <c r="K41" s="16">
        <v>-41.4870468205539</v>
      </c>
      <c r="L41" s="16">
        <v>24</v>
      </c>
      <c r="M41" s="16">
        <v>14</v>
      </c>
      <c r="N41" s="2">
        <v>0.14099999999999999</v>
      </c>
      <c r="O41" s="2">
        <v>6.7020092136355096</v>
      </c>
      <c r="P41" s="16">
        <v>-214.25728459323099</v>
      </c>
      <c r="Q41" s="16">
        <v>12</v>
      </c>
      <c r="R41" s="16">
        <v>5</v>
      </c>
      <c r="S41" s="2">
        <v>0.44800000000000001</v>
      </c>
      <c r="T41" s="2">
        <v>4.0382625665363197</v>
      </c>
      <c r="U41" s="16">
        <v>-268.96846921302</v>
      </c>
      <c r="V41" s="1">
        <v>29</v>
      </c>
      <c r="W41" s="1" t="s">
        <v>40</v>
      </c>
      <c r="AB41" s="16">
        <v>42.2968805070782</v>
      </c>
      <c r="AG41" s="2">
        <v>7.4299811964876703</v>
      </c>
      <c r="AH41" s="16">
        <v>39</v>
      </c>
      <c r="AM41" s="2">
        <v>7.2703191054406098</v>
      </c>
      <c r="AN41" s="2"/>
      <c r="AO41" s="2"/>
      <c r="AP41" s="16">
        <v>3</v>
      </c>
      <c r="AQ41" s="16"/>
      <c r="AR41" s="16"/>
      <c r="AS41" s="2">
        <v>1.80423411796436</v>
      </c>
      <c r="AT41" s="1"/>
      <c r="AU41" s="1"/>
      <c r="AV41" s="1"/>
      <c r="AW41" s="1"/>
      <c r="AX41" s="1"/>
      <c r="AY41" s="1"/>
      <c r="AZ41" s="1"/>
      <c r="BA41" s="1"/>
    </row>
    <row r="42" spans="1:53" x14ac:dyDescent="0.2">
      <c r="A42" t="s">
        <v>42</v>
      </c>
      <c r="B42" s="1" t="s">
        <v>83</v>
      </c>
      <c r="C42" s="1">
        <v>1760</v>
      </c>
      <c r="D42" s="1">
        <f t="shared" si="0"/>
        <v>3097600</v>
      </c>
      <c r="E42" s="1">
        <f t="shared" si="1"/>
        <v>5451776000</v>
      </c>
      <c r="F42" s="2">
        <v>128.72544991966399</v>
      </c>
      <c r="G42" s="16">
        <v>15.299483245811301</v>
      </c>
      <c r="H42" s="2">
        <v>0.30732721480736103</v>
      </c>
      <c r="I42" s="2">
        <v>4.7396020554526999</v>
      </c>
      <c r="J42" s="16">
        <v>-176.642204612179</v>
      </c>
      <c r="K42" s="16">
        <v>-41.9797565026957</v>
      </c>
      <c r="L42" s="16">
        <v>24</v>
      </c>
      <c r="M42" s="16">
        <v>15</v>
      </c>
      <c r="N42" s="2">
        <v>0.106</v>
      </c>
      <c r="O42" s="2">
        <v>4.2824470413012898</v>
      </c>
      <c r="P42" s="16">
        <v>-207.34968075049201</v>
      </c>
      <c r="Q42" s="16">
        <v>12</v>
      </c>
      <c r="R42" s="16">
        <v>0</v>
      </c>
      <c r="S42" s="2">
        <v>0.83299999999999996</v>
      </c>
      <c r="T42" s="2">
        <v>1.2256495692501499</v>
      </c>
      <c r="U42" s="16">
        <v>-290.14351858026498</v>
      </c>
      <c r="V42" s="1">
        <v>33</v>
      </c>
      <c r="W42" s="1" t="s">
        <v>40</v>
      </c>
      <c r="AB42" s="16">
        <v>13.4909799547464</v>
      </c>
      <c r="AG42" s="2">
        <v>4.7571508865071204</v>
      </c>
      <c r="AH42" s="16">
        <v>12</v>
      </c>
      <c r="AM42" s="2">
        <v>4.2337341033409999</v>
      </c>
      <c r="AN42" s="2"/>
      <c r="AO42" s="2"/>
      <c r="AP42" s="16">
        <v>2</v>
      </c>
      <c r="AQ42" s="16"/>
      <c r="AR42" s="16"/>
      <c r="AS42" s="2">
        <v>1.34620078634678</v>
      </c>
      <c r="AT42" s="1"/>
      <c r="AU42" s="1"/>
      <c r="AV42" s="1"/>
      <c r="AW42" s="1"/>
      <c r="AX42" s="1"/>
      <c r="AY42" s="1"/>
      <c r="AZ42" s="1"/>
      <c r="BA42" s="1"/>
    </row>
    <row r="43" spans="1:53" x14ac:dyDescent="0.2">
      <c r="A43" t="s">
        <v>42</v>
      </c>
      <c r="B43" s="1" t="s">
        <v>84</v>
      </c>
      <c r="C43" s="1">
        <v>1540</v>
      </c>
      <c r="D43" s="1">
        <f t="shared" si="0"/>
        <v>2371600</v>
      </c>
      <c r="E43" s="1">
        <f t="shared" si="1"/>
        <v>3652264000</v>
      </c>
      <c r="F43" s="2">
        <v>129.70518651958201</v>
      </c>
      <c r="G43" s="16">
        <v>8.6284772919499808</v>
      </c>
      <c r="H43" s="2">
        <v>0.72237191199421802</v>
      </c>
      <c r="I43" s="2">
        <v>2.33323920830547</v>
      </c>
      <c r="J43" s="16">
        <v>-152.28952284062001</v>
      </c>
      <c r="K43" s="16">
        <v>-271.27712126169098</v>
      </c>
      <c r="L43" s="16">
        <v>24</v>
      </c>
      <c r="M43" s="16">
        <v>6</v>
      </c>
      <c r="N43" s="2">
        <v>0.5</v>
      </c>
      <c r="O43" s="2">
        <v>1.79239700858144</v>
      </c>
      <c r="P43" s="16">
        <v>-131.247092549115</v>
      </c>
      <c r="Q43" s="16">
        <v>12</v>
      </c>
      <c r="R43" s="16">
        <v>2</v>
      </c>
      <c r="S43" s="2">
        <v>0.79900000000000004</v>
      </c>
      <c r="T43" s="2">
        <v>0.93728218559320198</v>
      </c>
      <c r="U43" s="16">
        <v>-324.65836135431698</v>
      </c>
      <c r="V43" s="1">
        <v>27</v>
      </c>
      <c r="W43" s="1" t="s">
        <v>40</v>
      </c>
      <c r="AB43" s="16">
        <v>26.2994685665481</v>
      </c>
      <c r="AG43" s="2">
        <v>14.263550665573201</v>
      </c>
      <c r="AH43" s="16">
        <v>14</v>
      </c>
      <c r="AM43" s="2">
        <v>8.5467460614218407</v>
      </c>
      <c r="AN43" s="2"/>
      <c r="AO43" s="2"/>
      <c r="AP43" s="16">
        <v>12</v>
      </c>
      <c r="AQ43" s="16"/>
      <c r="AR43" s="16"/>
      <c r="AS43" s="2">
        <v>7.7918149395843903</v>
      </c>
      <c r="AT43" s="1"/>
      <c r="AU43" s="1"/>
      <c r="AV43" s="1"/>
      <c r="AW43" s="1"/>
      <c r="AX43" s="1"/>
      <c r="AY43" s="1"/>
      <c r="AZ43" s="1"/>
      <c r="BA43" s="1"/>
    </row>
    <row r="44" spans="1:53" x14ac:dyDescent="0.2">
      <c r="A44" t="s">
        <v>42</v>
      </c>
      <c r="B44" s="1" t="s">
        <v>85</v>
      </c>
      <c r="C44" s="1">
        <v>1960</v>
      </c>
      <c r="D44" s="1">
        <f t="shared" si="0"/>
        <v>3841600</v>
      </c>
      <c r="E44" s="1">
        <f t="shared" si="1"/>
        <v>7529536000</v>
      </c>
      <c r="F44" s="2">
        <v>143.12034159811401</v>
      </c>
      <c r="G44" s="16">
        <v>46.822979326866701</v>
      </c>
      <c r="H44" s="2">
        <v>5.9139329812231802E-3</v>
      </c>
      <c r="I44" s="2">
        <v>10.4595949835059</v>
      </c>
      <c r="J44" s="16">
        <v>-274.14560497023598</v>
      </c>
      <c r="K44" s="16">
        <v>-34.463046945654703</v>
      </c>
      <c r="L44" s="16">
        <v>24</v>
      </c>
      <c r="M44" s="16">
        <v>37</v>
      </c>
      <c r="N44" s="2">
        <v>3.0000000000000001E-3</v>
      </c>
      <c r="O44" s="2">
        <v>8.5981559700101702</v>
      </c>
      <c r="P44" s="16">
        <v>-224.510569398191</v>
      </c>
      <c r="Q44" s="16">
        <v>12</v>
      </c>
      <c r="R44" s="16">
        <v>10</v>
      </c>
      <c r="S44" s="2">
        <v>0.13900000000000001</v>
      </c>
      <c r="T44" s="2">
        <v>4.2473142784846596</v>
      </c>
      <c r="U44" s="16">
        <v>-238.75482365744301</v>
      </c>
      <c r="V44" s="1">
        <v>27</v>
      </c>
      <c r="W44" s="1" t="s">
        <v>40</v>
      </c>
      <c r="AB44" s="16">
        <v>31.209241484909501</v>
      </c>
      <c r="AG44" s="2">
        <v>12.372221453906899</v>
      </c>
      <c r="AH44" s="16">
        <v>28</v>
      </c>
      <c r="AM44" s="2">
        <v>11.508785483337601</v>
      </c>
      <c r="AN44" s="2"/>
      <c r="AO44" s="2"/>
      <c r="AP44" s="16">
        <v>3</v>
      </c>
      <c r="AQ44" s="16"/>
      <c r="AR44" s="16"/>
      <c r="AS44" s="2">
        <v>4.5175681653538504</v>
      </c>
      <c r="AT44" s="1"/>
      <c r="AU44" s="1"/>
      <c r="AV44" s="1"/>
      <c r="AW44" s="1"/>
      <c r="AX44" s="1"/>
      <c r="AY44" s="1"/>
      <c r="AZ44" s="1"/>
      <c r="BA44" s="1"/>
    </row>
    <row r="45" spans="1:53" x14ac:dyDescent="0.2">
      <c r="A45" t="s">
        <v>42</v>
      </c>
      <c r="B45" s="1" t="s">
        <v>86</v>
      </c>
      <c r="C45" s="1">
        <v>1880</v>
      </c>
      <c r="D45" s="1">
        <f t="shared" si="0"/>
        <v>3534400</v>
      </c>
      <c r="E45" s="1">
        <f t="shared" si="1"/>
        <v>6644672000</v>
      </c>
      <c r="F45" s="2">
        <v>138.47893083658099</v>
      </c>
      <c r="G45" s="16">
        <v>18.616235152289399</v>
      </c>
      <c r="H45" s="2">
        <v>0.54460811342283799</v>
      </c>
      <c r="I45" s="2">
        <v>6.6795972203716003</v>
      </c>
      <c r="J45" s="16">
        <v>-95.933464383843301</v>
      </c>
      <c r="K45" s="16">
        <v>-207.15573062386599</v>
      </c>
      <c r="L45" s="16">
        <v>24</v>
      </c>
      <c r="M45" s="16">
        <v>12</v>
      </c>
      <c r="N45" s="2">
        <v>0.436</v>
      </c>
      <c r="O45" s="2">
        <v>4.3429299678835402</v>
      </c>
      <c r="P45" s="16">
        <v>-69.361203671847804</v>
      </c>
      <c r="Q45" s="16">
        <v>12</v>
      </c>
      <c r="R45" s="16">
        <v>7</v>
      </c>
      <c r="S45" s="2">
        <v>0.61399999999999999</v>
      </c>
      <c r="T45" s="2">
        <v>3.3668132507955999</v>
      </c>
      <c r="U45" s="16">
        <v>-208.63559066351399</v>
      </c>
      <c r="V45" s="1">
        <v>19</v>
      </c>
      <c r="W45" s="1" t="s">
        <v>40</v>
      </c>
      <c r="AB45" s="16">
        <v>29.0613304568285</v>
      </c>
      <c r="AG45" s="2">
        <v>8.8215110899126294</v>
      </c>
      <c r="AH45" s="16">
        <v>26</v>
      </c>
      <c r="AM45" s="2">
        <v>7.3411466791936899</v>
      </c>
      <c r="AN45" s="2"/>
      <c r="AO45" s="2"/>
      <c r="AP45" s="16">
        <v>3</v>
      </c>
      <c r="AQ45" s="16"/>
      <c r="AR45" s="16"/>
      <c r="AS45" s="2">
        <v>2.8195792120058498</v>
      </c>
      <c r="AT45" s="1"/>
      <c r="AU45" s="1"/>
      <c r="AV45" s="1"/>
      <c r="AW45" s="1"/>
      <c r="AX45" s="1"/>
      <c r="AY45" s="1"/>
      <c r="AZ45" s="1"/>
      <c r="BA45" s="1"/>
    </row>
    <row r="46" spans="1:53" x14ac:dyDescent="0.2">
      <c r="A46" t="s">
        <v>42</v>
      </c>
      <c r="B46" s="1" t="s">
        <v>87</v>
      </c>
      <c r="C46" s="1">
        <v>1710</v>
      </c>
      <c r="D46" s="1">
        <f t="shared" si="0"/>
        <v>2924100</v>
      </c>
      <c r="E46" s="1">
        <f t="shared" si="1"/>
        <v>5000211000</v>
      </c>
      <c r="F46" s="2">
        <v>128.58090093466799</v>
      </c>
      <c r="G46" s="16">
        <v>11.2195775711323</v>
      </c>
      <c r="H46" s="2">
        <v>0.73237682675462601</v>
      </c>
      <c r="I46" s="2">
        <v>5.7763011270289804</v>
      </c>
      <c r="J46" s="16">
        <v>-273.43805929483199</v>
      </c>
      <c r="K46" s="16">
        <v>-153.31286691637899</v>
      </c>
      <c r="L46" s="16">
        <v>24</v>
      </c>
      <c r="M46" s="16">
        <v>9</v>
      </c>
      <c r="N46" s="2">
        <v>0.46200000000000002</v>
      </c>
      <c r="O46" s="2">
        <v>4.50165225565841</v>
      </c>
      <c r="P46" s="16">
        <v>-295.11860649597202</v>
      </c>
      <c r="Q46" s="16">
        <v>12</v>
      </c>
      <c r="R46" s="16">
        <v>2</v>
      </c>
      <c r="S46" s="2">
        <v>0.81899999999999995</v>
      </c>
      <c r="T46" s="2">
        <v>2.2384524913051398</v>
      </c>
      <c r="U46" s="16">
        <v>-165.06960356865099</v>
      </c>
      <c r="V46" s="1">
        <v>21</v>
      </c>
      <c r="W46" s="1" t="s">
        <v>40</v>
      </c>
      <c r="AB46" s="16">
        <v>31.627401369910402</v>
      </c>
      <c r="AG46" s="2">
        <v>7.4956235776769198</v>
      </c>
      <c r="AH46" s="16">
        <v>22</v>
      </c>
      <c r="AM46" s="2">
        <v>5.3219786887835596</v>
      </c>
      <c r="AN46" s="2"/>
      <c r="AO46" s="2"/>
      <c r="AP46" s="16">
        <v>9</v>
      </c>
      <c r="AQ46" s="16"/>
      <c r="AR46" s="16"/>
      <c r="AS46" s="2">
        <v>3.3372604494785598</v>
      </c>
      <c r="AT46" s="1"/>
      <c r="AU46" s="1"/>
      <c r="AV46" s="1"/>
      <c r="AW46" s="1"/>
      <c r="AX46" s="1"/>
      <c r="AY46" s="1"/>
      <c r="AZ46" s="1"/>
      <c r="BA46" s="1"/>
    </row>
    <row r="47" spans="1:53" x14ac:dyDescent="0.2">
      <c r="A47" t="s">
        <v>42</v>
      </c>
      <c r="B47" s="1" t="s">
        <v>88</v>
      </c>
      <c r="C47" s="1">
        <v>1900</v>
      </c>
      <c r="D47" s="1">
        <f t="shared" si="0"/>
        <v>3610000</v>
      </c>
      <c r="E47" s="1">
        <f t="shared" si="1"/>
        <v>6859000000</v>
      </c>
      <c r="F47" s="2">
        <v>138.595456592147</v>
      </c>
      <c r="G47" s="16">
        <v>12.801065877685501</v>
      </c>
      <c r="H47" s="2">
        <v>0.70162912233807095</v>
      </c>
      <c r="I47" s="2">
        <v>5.5679340768498404</v>
      </c>
      <c r="J47" s="16">
        <v>-273.99080106596102</v>
      </c>
      <c r="K47" s="16">
        <v>-31.196798125255299</v>
      </c>
      <c r="L47" s="16">
        <v>24</v>
      </c>
      <c r="M47" s="16">
        <v>9</v>
      </c>
      <c r="N47" s="2">
        <v>0.47599999999999998</v>
      </c>
      <c r="O47" s="2">
        <v>4.0936309032204203</v>
      </c>
      <c r="P47" s="16">
        <v>-241.75408506325499</v>
      </c>
      <c r="Q47" s="16">
        <v>12</v>
      </c>
      <c r="R47" s="16">
        <v>3</v>
      </c>
      <c r="S47" s="2">
        <v>0.76900000000000002</v>
      </c>
      <c r="T47" s="2">
        <v>2.33225460608111</v>
      </c>
      <c r="U47" s="16">
        <v>-215.89487921379899</v>
      </c>
      <c r="V47" s="1">
        <v>20</v>
      </c>
      <c r="W47" s="1" t="s">
        <v>40</v>
      </c>
      <c r="AB47" s="16">
        <v>14.5269139180817</v>
      </c>
      <c r="AG47" s="2">
        <v>5.0076087074922304</v>
      </c>
      <c r="AH47" s="16">
        <v>2</v>
      </c>
      <c r="AM47" s="2">
        <v>1.5521951873276001</v>
      </c>
      <c r="AN47" s="2"/>
      <c r="AO47" s="2"/>
      <c r="AP47" s="16">
        <v>12</v>
      </c>
      <c r="AQ47" s="16"/>
      <c r="AR47" s="16"/>
      <c r="AS47" s="2">
        <v>3.9341049744761598</v>
      </c>
      <c r="AT47" s="1"/>
      <c r="AU47" s="1"/>
      <c r="AV47" s="1"/>
      <c r="AW47" s="1"/>
      <c r="AX47" s="1"/>
      <c r="AY47" s="1"/>
      <c r="AZ47" s="1"/>
      <c r="BA47" s="1"/>
    </row>
    <row r="48" spans="1:53" x14ac:dyDescent="0.2">
      <c r="A48" t="s">
        <v>42</v>
      </c>
      <c r="B48" s="1" t="s">
        <v>89</v>
      </c>
      <c r="C48" s="1">
        <v>1640</v>
      </c>
      <c r="D48" s="1">
        <f t="shared" si="0"/>
        <v>2689600</v>
      </c>
      <c r="E48" s="1">
        <f t="shared" si="1"/>
        <v>4410944000</v>
      </c>
      <c r="F48" s="2">
        <v>143.24897819904399</v>
      </c>
      <c r="G48" s="16">
        <v>22.7410488013773</v>
      </c>
      <c r="H48" s="2">
        <v>0.42584881686183701</v>
      </c>
      <c r="I48" s="2">
        <v>7.0058222333579296</v>
      </c>
      <c r="J48" s="16">
        <v>-242.484902326482</v>
      </c>
      <c r="K48" s="16">
        <v>-147.00539634111101</v>
      </c>
      <c r="L48" s="16">
        <v>24</v>
      </c>
      <c r="M48" s="16">
        <v>1</v>
      </c>
      <c r="N48" s="2">
        <v>0.84699999999999998</v>
      </c>
      <c r="O48" s="2">
        <v>1.84277402834584</v>
      </c>
      <c r="P48" s="16">
        <v>-258.320671627352</v>
      </c>
      <c r="Q48" s="16">
        <v>12</v>
      </c>
      <c r="R48" s="16">
        <v>22</v>
      </c>
      <c r="S48" s="2">
        <v>0.17399999999999999</v>
      </c>
      <c r="T48" s="2">
        <v>5.8190252678495504</v>
      </c>
      <c r="U48" s="16">
        <v>-122.493392995191</v>
      </c>
      <c r="V48" s="1">
        <v>19</v>
      </c>
      <c r="W48" s="1" t="s">
        <v>40</v>
      </c>
      <c r="AB48" s="16">
        <v>22.844186002140798</v>
      </c>
      <c r="AG48" s="2">
        <v>15.13092365484</v>
      </c>
      <c r="AH48" s="16">
        <v>10</v>
      </c>
      <c r="AM48" s="2">
        <v>8.0831376495475293</v>
      </c>
      <c r="AN48" s="2"/>
      <c r="AO48" s="2"/>
      <c r="AP48" s="16">
        <v>13</v>
      </c>
      <c r="AQ48" s="16"/>
      <c r="AR48" s="16"/>
      <c r="AS48" s="2">
        <v>9.1001897758100903</v>
      </c>
      <c r="AT48" s="1"/>
      <c r="AU48" s="1"/>
      <c r="AV48" s="1"/>
      <c r="AW48" s="1"/>
      <c r="AX48" s="1"/>
      <c r="AY48" s="1"/>
      <c r="AZ48" s="1"/>
      <c r="BA48" s="1"/>
    </row>
    <row r="49" spans="1:53" x14ac:dyDescent="0.2">
      <c r="A49" t="s">
        <v>42</v>
      </c>
      <c r="B49" s="1" t="s">
        <v>90</v>
      </c>
      <c r="C49" s="19">
        <v>2080</v>
      </c>
      <c r="D49" s="1">
        <f t="shared" si="0"/>
        <v>4326400</v>
      </c>
      <c r="E49" s="1">
        <f t="shared" si="1"/>
        <v>8998912000</v>
      </c>
      <c r="F49" s="2">
        <v>156.0325133835</v>
      </c>
      <c r="G49" s="16">
        <v>16.187973338010799</v>
      </c>
      <c r="H49" s="2">
        <v>0.447883759353986</v>
      </c>
      <c r="I49" s="2">
        <v>5.72263064593277</v>
      </c>
      <c r="J49" s="16">
        <v>-305.53965610062397</v>
      </c>
      <c r="K49" s="16">
        <v>-43.007880129354803</v>
      </c>
      <c r="L49" s="16">
        <v>24</v>
      </c>
      <c r="M49" s="16">
        <v>2</v>
      </c>
      <c r="N49" s="2">
        <v>0.77200000000000002</v>
      </c>
      <c r="O49" s="2">
        <v>1.7784122295390601</v>
      </c>
      <c r="P49" s="16">
        <v>-274.261008079578</v>
      </c>
      <c r="Q49" s="16">
        <v>12</v>
      </c>
      <c r="R49" s="16">
        <v>14</v>
      </c>
      <c r="S49" s="2">
        <v>0.20799999999999999</v>
      </c>
      <c r="T49" s="2">
        <v>4.4453654968984502</v>
      </c>
      <c r="U49" s="16">
        <v>-257.04055273109401</v>
      </c>
      <c r="V49" s="1">
        <v>25</v>
      </c>
      <c r="W49" s="1" t="s">
        <v>40</v>
      </c>
      <c r="AB49" s="16">
        <v>26.058911315221799</v>
      </c>
      <c r="AG49" s="2">
        <v>9.8279773667142205</v>
      </c>
      <c r="AH49" s="16">
        <v>16</v>
      </c>
      <c r="AM49" s="2">
        <v>6.43668444217814</v>
      </c>
      <c r="AN49" s="2"/>
      <c r="AO49" s="2"/>
      <c r="AP49" s="16">
        <v>10</v>
      </c>
      <c r="AQ49" s="16"/>
      <c r="AR49" s="16"/>
      <c r="AS49" s="2">
        <v>5.3070471654012596</v>
      </c>
      <c r="AT49" s="1"/>
      <c r="AU49" s="1"/>
      <c r="AV49" s="1"/>
      <c r="AW49" s="1"/>
      <c r="AX49" s="1"/>
      <c r="AY49" s="1"/>
      <c r="AZ49" s="1"/>
      <c r="BA49" s="1"/>
    </row>
    <row r="50" spans="1:53" x14ac:dyDescent="0.2">
      <c r="A50" t="s">
        <v>42</v>
      </c>
      <c r="B50" s="1" t="s">
        <v>91</v>
      </c>
      <c r="C50" s="1">
        <v>1710</v>
      </c>
      <c r="D50" s="1">
        <f t="shared" si="0"/>
        <v>2924100</v>
      </c>
      <c r="E50" s="1">
        <f t="shared" si="1"/>
        <v>5000211000</v>
      </c>
      <c r="F50" s="2">
        <v>129.80824935507999</v>
      </c>
      <c r="G50" s="16">
        <v>11.8602838431439</v>
      </c>
      <c r="H50" s="2">
        <v>0.64097691662877998</v>
      </c>
      <c r="I50" s="2">
        <v>4.4901606635942697</v>
      </c>
      <c r="J50" s="16">
        <v>-185.748341142491</v>
      </c>
      <c r="K50" s="16">
        <v>-302.01176002035203</v>
      </c>
      <c r="L50" s="16">
        <v>24</v>
      </c>
      <c r="M50" s="16">
        <v>9</v>
      </c>
      <c r="N50" s="2">
        <v>0.39700000000000002</v>
      </c>
      <c r="O50" s="2">
        <v>3.3835397063295098</v>
      </c>
      <c r="P50" s="16">
        <v>-137.352239726248</v>
      </c>
      <c r="Q50" s="16">
        <v>12</v>
      </c>
      <c r="R50" s="16">
        <v>3</v>
      </c>
      <c r="S50" s="2">
        <v>0.746</v>
      </c>
      <c r="T50" s="2">
        <v>1.9880871188659299</v>
      </c>
      <c r="U50" s="16">
        <v>-51.0133763768332</v>
      </c>
      <c r="V50" s="1">
        <v>24</v>
      </c>
      <c r="W50" s="1" t="s">
        <v>40</v>
      </c>
      <c r="AB50" s="16">
        <v>20.7669840960092</v>
      </c>
      <c r="AG50" s="2">
        <v>9.4265806543068198</v>
      </c>
      <c r="AH50" s="16">
        <v>19</v>
      </c>
      <c r="AM50" s="2">
        <v>8.1314009016366207</v>
      </c>
      <c r="AN50" s="2"/>
      <c r="AO50" s="2"/>
      <c r="AP50" s="16">
        <v>2</v>
      </c>
      <c r="AQ50" s="16"/>
      <c r="AR50" s="16"/>
      <c r="AS50" s="2">
        <v>2.7052722467638</v>
      </c>
      <c r="AT50" s="1"/>
      <c r="AU50" s="1"/>
      <c r="AV50" s="1"/>
      <c r="AW50" s="1"/>
      <c r="AX50" s="1"/>
      <c r="AY50" s="1"/>
      <c r="AZ50" s="1"/>
      <c r="BA50" s="1"/>
    </row>
    <row r="51" spans="1:53" x14ac:dyDescent="0.2">
      <c r="A51" t="s">
        <v>42</v>
      </c>
      <c r="B51" s="1" t="s">
        <v>92</v>
      </c>
      <c r="C51" s="1">
        <v>1940</v>
      </c>
      <c r="D51" s="1">
        <f t="shared" si="0"/>
        <v>3763600</v>
      </c>
      <c r="E51" s="1">
        <f t="shared" si="1"/>
        <v>7301384000</v>
      </c>
      <c r="F51" s="2">
        <v>136.246792352017</v>
      </c>
      <c r="G51" s="16">
        <v>29.583308723961299</v>
      </c>
      <c r="H51" s="2">
        <v>0.13611015893235701</v>
      </c>
      <c r="I51" s="2">
        <v>5.8557391763935103</v>
      </c>
      <c r="J51" s="16">
        <v>-212.61318201906101</v>
      </c>
      <c r="K51" s="16">
        <v>-87.368008552464005</v>
      </c>
      <c r="L51" s="16">
        <v>24</v>
      </c>
      <c r="M51" s="16">
        <v>26</v>
      </c>
      <c r="N51" s="2">
        <v>4.8000000000000001E-2</v>
      </c>
      <c r="O51" s="2">
        <v>4.9385266463631901</v>
      </c>
      <c r="P51" s="16">
        <v>-227.73224135036</v>
      </c>
      <c r="Q51" s="16">
        <v>12</v>
      </c>
      <c r="R51" s="16">
        <v>4</v>
      </c>
      <c r="S51" s="2">
        <v>0.56799999999999995</v>
      </c>
      <c r="T51" s="2">
        <v>2.00551926051561</v>
      </c>
      <c r="U51" s="16">
        <v>-46.494640464696502</v>
      </c>
      <c r="V51" s="1">
        <v>24</v>
      </c>
      <c r="W51" s="1" t="s">
        <v>40</v>
      </c>
      <c r="AB51" s="16">
        <v>14.6734793054283</v>
      </c>
      <c r="AG51" s="2">
        <v>6.5246929005089802</v>
      </c>
      <c r="AH51" s="16">
        <v>14</v>
      </c>
      <c r="AM51" s="2">
        <v>5.8346986305100197</v>
      </c>
      <c r="AN51" s="2"/>
      <c r="AO51" s="2"/>
      <c r="AP51" s="16">
        <v>1</v>
      </c>
      <c r="AQ51" s="16"/>
      <c r="AR51" s="16"/>
      <c r="AS51" s="2">
        <v>1.61486238801188</v>
      </c>
      <c r="AT51" s="1"/>
      <c r="AU51" s="1"/>
      <c r="AV51" s="1"/>
      <c r="AW51" s="1"/>
      <c r="AX51" s="1"/>
      <c r="AY51" s="1"/>
      <c r="AZ51" s="1"/>
      <c r="BA51" s="1"/>
    </row>
    <row r="52" spans="1:53" x14ac:dyDescent="0.2">
      <c r="A52" t="s">
        <v>42</v>
      </c>
      <c r="B52" s="1" t="s">
        <v>93</v>
      </c>
      <c r="C52" s="1">
        <v>1540</v>
      </c>
      <c r="D52" s="1">
        <f t="shared" si="0"/>
        <v>2371600</v>
      </c>
      <c r="E52" s="1">
        <f t="shared" si="1"/>
        <v>3652264000</v>
      </c>
      <c r="F52" s="2">
        <v>140.55609448526999</v>
      </c>
      <c r="G52" s="16">
        <v>50.574013590725002</v>
      </c>
      <c r="H52" s="2">
        <v>5.8818699966036503E-2</v>
      </c>
      <c r="I52" s="2">
        <v>10.234632506441599</v>
      </c>
      <c r="J52" s="16">
        <v>-255.87339876402999</v>
      </c>
      <c r="K52" s="16">
        <v>-145.93574150214599</v>
      </c>
      <c r="L52" s="16">
        <v>24</v>
      </c>
      <c r="M52" s="16">
        <v>33</v>
      </c>
      <c r="N52" s="2">
        <v>4.5999999999999999E-2</v>
      </c>
      <c r="O52" s="2">
        <v>7.5132222012862302</v>
      </c>
      <c r="P52" s="16">
        <v>-258.69006067939199</v>
      </c>
      <c r="Q52" s="16">
        <v>12</v>
      </c>
      <c r="R52" s="16">
        <v>17</v>
      </c>
      <c r="S52" s="2">
        <v>0.153</v>
      </c>
      <c r="T52" s="2">
        <v>5.6274304400006603</v>
      </c>
      <c r="U52" s="16">
        <v>-149.86694490544801</v>
      </c>
      <c r="V52" s="1">
        <v>17</v>
      </c>
      <c r="W52" s="1" t="s">
        <v>40</v>
      </c>
      <c r="AB52" s="16">
        <v>23.747027849677298</v>
      </c>
      <c r="AG52" s="2">
        <v>15.462990749604501</v>
      </c>
      <c r="AH52" s="16">
        <v>6</v>
      </c>
      <c r="AM52" s="2">
        <v>5.9758238705928504</v>
      </c>
      <c r="AN52" s="2"/>
      <c r="AO52" s="2"/>
      <c r="AP52" s="16">
        <v>18</v>
      </c>
      <c r="AQ52" s="16"/>
      <c r="AR52" s="16"/>
      <c r="AS52" s="2">
        <v>11.0540366812873</v>
      </c>
      <c r="AT52" s="1"/>
      <c r="AU52" s="1"/>
      <c r="AV52" s="1"/>
      <c r="AW52" s="1"/>
      <c r="AX52" s="1"/>
      <c r="AY52" s="1"/>
      <c r="AZ52" s="1"/>
      <c r="BA52" s="1"/>
    </row>
    <row r="53" spans="1:53" x14ac:dyDescent="0.2">
      <c r="A53" t="s">
        <v>42</v>
      </c>
      <c r="B53" s="1" t="s">
        <v>94</v>
      </c>
      <c r="C53" s="1">
        <v>1870</v>
      </c>
      <c r="D53" s="1">
        <f t="shared" si="0"/>
        <v>3496900</v>
      </c>
      <c r="E53" s="1">
        <f t="shared" si="1"/>
        <v>6539203000</v>
      </c>
      <c r="F53" s="2">
        <v>134.71148795728399</v>
      </c>
      <c r="G53" s="16">
        <v>38.469826672547697</v>
      </c>
      <c r="H53" s="2">
        <v>0.21555593006180601</v>
      </c>
      <c r="I53" s="2">
        <v>8.9532156662795792</v>
      </c>
      <c r="J53" s="16">
        <v>-337.45072774106802</v>
      </c>
      <c r="K53" s="16">
        <v>-102.754199850681</v>
      </c>
      <c r="L53" s="16">
        <v>24</v>
      </c>
      <c r="M53" s="16">
        <v>33</v>
      </c>
      <c r="N53" s="2">
        <v>0.10100000000000001</v>
      </c>
      <c r="O53" s="2">
        <v>7.9296499370683797</v>
      </c>
      <c r="P53" s="16">
        <v>-331.49229960237398</v>
      </c>
      <c r="Q53" s="16">
        <v>12</v>
      </c>
      <c r="R53" s="16">
        <v>6</v>
      </c>
      <c r="S53" s="2">
        <v>0.67500000000000004</v>
      </c>
      <c r="T53" s="2">
        <v>3.3300537678097202</v>
      </c>
      <c r="U53" s="16">
        <v>-322.00104640219001</v>
      </c>
      <c r="V53" s="1">
        <v>16</v>
      </c>
      <c r="W53" s="1" t="s">
        <v>40</v>
      </c>
      <c r="AB53" s="16">
        <v>19.971397275548899</v>
      </c>
      <c r="AG53" s="2">
        <v>7.93057482913163</v>
      </c>
      <c r="AH53" s="16">
        <v>10</v>
      </c>
      <c r="AM53" s="2">
        <v>4.9837313870822504</v>
      </c>
      <c r="AN53" s="2"/>
      <c r="AO53" s="2"/>
      <c r="AP53" s="16">
        <v>10</v>
      </c>
      <c r="AQ53" s="16"/>
      <c r="AR53" s="16"/>
      <c r="AS53" s="2">
        <v>4.9581262070132697</v>
      </c>
      <c r="AT53" s="1"/>
      <c r="AU53" s="1"/>
      <c r="AV53" s="1"/>
      <c r="AW53" s="1"/>
      <c r="AX53" s="1"/>
      <c r="AY53" s="1"/>
      <c r="AZ53" s="1"/>
      <c r="BA53" s="1"/>
    </row>
    <row r="54" spans="1:53" x14ac:dyDescent="0.2">
      <c r="A54" t="s">
        <v>42</v>
      </c>
      <c r="B54" s="1" t="s">
        <v>95</v>
      </c>
      <c r="C54" s="1">
        <v>1820</v>
      </c>
      <c r="D54" s="1">
        <f t="shared" si="0"/>
        <v>3312400</v>
      </c>
      <c r="E54" s="1">
        <f t="shared" si="1"/>
        <v>6028568000</v>
      </c>
      <c r="F54" s="2">
        <v>134.14124054860599</v>
      </c>
      <c r="G54" s="16">
        <v>7.9134562941102402</v>
      </c>
      <c r="H54" s="2">
        <v>0.88615248006899405</v>
      </c>
      <c r="I54" s="2">
        <v>7.4875140507736999</v>
      </c>
      <c r="J54" s="16">
        <v>-338.34763763329602</v>
      </c>
      <c r="K54" s="16">
        <v>-90.527524291087701</v>
      </c>
      <c r="L54" s="16">
        <v>24</v>
      </c>
      <c r="M54" s="16">
        <v>5</v>
      </c>
      <c r="N54" s="2">
        <v>0.71599999999999997</v>
      </c>
      <c r="O54" s="2">
        <v>4.9662677680543803</v>
      </c>
      <c r="P54" s="16">
        <v>-299.14247913094499</v>
      </c>
      <c r="Q54" s="16">
        <v>12</v>
      </c>
      <c r="R54" s="16">
        <v>3</v>
      </c>
      <c r="S54" s="2">
        <v>0.83299999999999996</v>
      </c>
      <c r="T54" s="2">
        <v>3.6596701058488299</v>
      </c>
      <c r="U54" s="16">
        <v>-342.09225159738099</v>
      </c>
      <c r="V54" s="1">
        <v>18</v>
      </c>
      <c r="W54" s="1" t="s">
        <v>40</v>
      </c>
      <c r="AB54" s="16">
        <v>11.135841679675501</v>
      </c>
      <c r="AG54" s="2">
        <v>7.79792932099536</v>
      </c>
      <c r="AH54" s="16">
        <v>10</v>
      </c>
      <c r="AM54" s="2">
        <v>7.0431027494710996</v>
      </c>
      <c r="AN54" s="2"/>
      <c r="AO54" s="2"/>
      <c r="AP54" s="16">
        <v>1</v>
      </c>
      <c r="AQ54" s="16"/>
      <c r="AR54" s="16"/>
      <c r="AS54" s="2">
        <v>1.9149233749996</v>
      </c>
      <c r="AT54" s="1"/>
      <c r="AU54" s="1"/>
      <c r="AV54" s="1"/>
      <c r="AW54" s="1"/>
      <c r="AX54" s="1"/>
      <c r="AY54" s="1"/>
      <c r="AZ54" s="1"/>
      <c r="BA54" s="1"/>
    </row>
    <row r="55" spans="1:53" x14ac:dyDescent="0.2">
      <c r="A55" s="17" t="s">
        <v>42</v>
      </c>
      <c r="B55" s="15" t="s">
        <v>96</v>
      </c>
      <c r="C55" s="15">
        <v>1625</v>
      </c>
      <c r="D55" s="1">
        <f t="shared" si="0"/>
        <v>2640625</v>
      </c>
      <c r="E55" s="1">
        <f t="shared" si="1"/>
        <v>4291015625</v>
      </c>
      <c r="F55" s="4">
        <v>131.45551139320199</v>
      </c>
      <c r="G55" s="18">
        <v>19.398036177831699</v>
      </c>
      <c r="H55" s="4">
        <v>0.45458899675091402</v>
      </c>
      <c r="I55" s="4">
        <v>7.8406148286987198</v>
      </c>
      <c r="J55" s="18">
        <v>-216.014465622085</v>
      </c>
      <c r="K55" s="18">
        <v>-94.264342636737197</v>
      </c>
      <c r="L55" s="18">
        <v>24</v>
      </c>
      <c r="M55" s="18">
        <v>16</v>
      </c>
      <c r="N55" s="4">
        <v>0.23400000000000001</v>
      </c>
      <c r="O55" s="4">
        <v>6.61562501743692</v>
      </c>
      <c r="P55" s="18">
        <v>-265.82320770763499</v>
      </c>
      <c r="Q55" s="18">
        <v>12</v>
      </c>
      <c r="R55" s="18">
        <v>3</v>
      </c>
      <c r="S55" s="4">
        <v>0.71099999999999997</v>
      </c>
      <c r="T55" s="4">
        <v>3.10377124067973</v>
      </c>
      <c r="U55" s="18">
        <v>-17.529202717758601</v>
      </c>
      <c r="V55" s="15">
        <v>21</v>
      </c>
      <c r="W55" s="15" t="s">
        <v>40</v>
      </c>
      <c r="AB55" s="16">
        <v>37.829695146379002</v>
      </c>
      <c r="AG55" s="2">
        <v>10.4001902573353</v>
      </c>
      <c r="AH55" s="16">
        <v>4</v>
      </c>
      <c r="AM55" s="2">
        <v>2.4285955109947199</v>
      </c>
      <c r="AN55" s="2"/>
      <c r="AO55" s="2"/>
      <c r="AP55" s="16">
        <v>34</v>
      </c>
      <c r="AQ55" s="16"/>
      <c r="AR55" s="16"/>
      <c r="AS55" s="2">
        <v>8.8468367639440899</v>
      </c>
      <c r="AT55" s="1"/>
      <c r="AU55" s="1"/>
      <c r="AV55" s="1"/>
      <c r="AW55" s="1"/>
      <c r="AX55" s="1"/>
      <c r="AY55" s="1"/>
      <c r="AZ55" s="1"/>
      <c r="BA55" s="1"/>
    </row>
    <row r="56" spans="1:53" x14ac:dyDescent="0.2">
      <c r="A56" t="s">
        <v>42</v>
      </c>
      <c r="B56" s="1" t="s">
        <v>97</v>
      </c>
      <c r="C56" s="1">
        <v>2200</v>
      </c>
      <c r="D56" s="1">
        <f t="shared" si="0"/>
        <v>4840000</v>
      </c>
      <c r="E56" s="1">
        <f t="shared" si="1"/>
        <v>10648000000</v>
      </c>
      <c r="F56" s="2">
        <v>137.47479798519399</v>
      </c>
      <c r="G56" s="16">
        <v>24.2822568068066</v>
      </c>
      <c r="H56" s="2">
        <v>0.42279136690085201</v>
      </c>
      <c r="I56" s="2">
        <v>8.8542140087213692</v>
      </c>
      <c r="J56" s="16">
        <v>-316.20761687664401</v>
      </c>
      <c r="K56" s="16">
        <v>-221.162650967839</v>
      </c>
      <c r="L56" s="16">
        <v>24</v>
      </c>
      <c r="M56" s="16">
        <v>2</v>
      </c>
      <c r="N56" s="2">
        <v>0.85</v>
      </c>
      <c r="O56" s="2">
        <v>2.37971550859903</v>
      </c>
      <c r="P56" s="16">
        <v>-34.045637242141801</v>
      </c>
      <c r="Q56" s="16">
        <v>12</v>
      </c>
      <c r="R56" s="16">
        <v>22</v>
      </c>
      <c r="S56" s="2">
        <v>0.19800000000000001</v>
      </c>
      <c r="T56" s="2">
        <v>7.4691384171447401</v>
      </c>
      <c r="U56" s="16">
        <v>-263.45622516460901</v>
      </c>
      <c r="V56" s="1">
        <v>18</v>
      </c>
      <c r="W56" s="1" t="s">
        <v>41</v>
      </c>
      <c r="AB56" s="16">
        <v>8.6759678078682807</v>
      </c>
      <c r="AG56" s="2">
        <v>5.8973451234272698</v>
      </c>
      <c r="AH56" s="16">
        <v>6</v>
      </c>
      <c r="AM56" s="2">
        <v>4.2436757221737098</v>
      </c>
      <c r="AN56" s="2"/>
      <c r="AO56" s="2"/>
      <c r="AP56" s="16">
        <v>2</v>
      </c>
      <c r="AQ56" s="16"/>
      <c r="AR56" s="16"/>
      <c r="AS56" s="2">
        <v>2.5584955935174198</v>
      </c>
      <c r="AT56" s="1"/>
      <c r="AU56" s="1"/>
      <c r="AV56" s="1"/>
      <c r="AW56" s="1"/>
      <c r="AX56" s="1"/>
      <c r="AY56" s="1"/>
      <c r="AZ56" s="1"/>
      <c r="BA56" s="1"/>
    </row>
    <row r="57" spans="1:53" x14ac:dyDescent="0.2">
      <c r="A57" t="s">
        <v>42</v>
      </c>
      <c r="B57" s="1" t="s">
        <v>98</v>
      </c>
      <c r="C57" s="1">
        <v>2060</v>
      </c>
      <c r="D57" s="1">
        <f t="shared" si="0"/>
        <v>4243600</v>
      </c>
      <c r="E57" s="1">
        <f t="shared" si="1"/>
        <v>8741816000</v>
      </c>
      <c r="F57" s="2">
        <v>138.852427705358</v>
      </c>
      <c r="G57" s="16">
        <v>21.500264222175201</v>
      </c>
      <c r="H57" s="2">
        <v>0.46013821295317497</v>
      </c>
      <c r="I57" s="2">
        <v>14.441920172358699</v>
      </c>
      <c r="J57" s="16">
        <v>-102.893964088129</v>
      </c>
      <c r="K57" s="16">
        <v>-212.95311726618399</v>
      </c>
      <c r="L57" s="16">
        <v>24</v>
      </c>
      <c r="M57" s="16">
        <v>12</v>
      </c>
      <c r="N57" s="2">
        <v>0.372</v>
      </c>
      <c r="O57" s="2">
        <v>9.0648369559164799</v>
      </c>
      <c r="P57" s="16">
        <v>-61.177030209725899</v>
      </c>
      <c r="Q57" s="16">
        <v>12</v>
      </c>
      <c r="R57" s="16">
        <v>10</v>
      </c>
      <c r="S57" s="2">
        <v>0.44600000000000001</v>
      </c>
      <c r="T57" s="2">
        <v>7.5357806973483603</v>
      </c>
      <c r="U57" s="16">
        <v>-229.380957779608</v>
      </c>
      <c r="V57" s="1">
        <v>19</v>
      </c>
      <c r="W57" s="1" t="s">
        <v>41</v>
      </c>
      <c r="AB57" s="16">
        <v>37.270662470640097</v>
      </c>
      <c r="AG57" s="2">
        <v>9.6711154383454705</v>
      </c>
      <c r="AH57" s="16">
        <v>21</v>
      </c>
      <c r="AM57" s="2">
        <v>5.9645333807911003</v>
      </c>
      <c r="AN57" s="2"/>
      <c r="AO57" s="2"/>
      <c r="AP57" s="16">
        <v>16</v>
      </c>
      <c r="AQ57" s="16"/>
      <c r="AR57" s="16"/>
      <c r="AS57" s="2">
        <v>5.0988242956203402</v>
      </c>
      <c r="AT57" s="1"/>
      <c r="AU57" s="1"/>
      <c r="AV57" s="1"/>
      <c r="AW57" s="1"/>
      <c r="AX57" s="1"/>
      <c r="AY57" s="1"/>
      <c r="AZ57" s="1"/>
      <c r="BA57" s="1"/>
    </row>
    <row r="58" spans="1:53" x14ac:dyDescent="0.2">
      <c r="A58" t="s">
        <v>42</v>
      </c>
      <c r="B58" s="1" t="s">
        <v>99</v>
      </c>
      <c r="C58" s="1">
        <v>2900</v>
      </c>
      <c r="D58" s="1">
        <f t="shared" si="0"/>
        <v>8410000</v>
      </c>
      <c r="E58" s="1">
        <f t="shared" si="1"/>
        <v>24389000000</v>
      </c>
      <c r="F58" s="2">
        <v>138.083885250609</v>
      </c>
      <c r="G58" s="16">
        <v>24.958114303303301</v>
      </c>
      <c r="H58" s="2">
        <v>0.27191723215960301</v>
      </c>
      <c r="I58" s="2">
        <v>6.71197124892588</v>
      </c>
      <c r="J58" s="16">
        <v>-3.8595466785214301</v>
      </c>
      <c r="K58" s="16">
        <v>-243.21316908046401</v>
      </c>
      <c r="L58" s="16">
        <v>24</v>
      </c>
      <c r="M58" s="16">
        <v>18</v>
      </c>
      <c r="N58" s="2">
        <v>0.222</v>
      </c>
      <c r="O58" s="2">
        <v>5.9298951239980999</v>
      </c>
      <c r="P58" s="16">
        <v>-5.1445293137927601</v>
      </c>
      <c r="Q58" s="16">
        <v>12</v>
      </c>
      <c r="R58" s="16">
        <v>7</v>
      </c>
      <c r="S58" s="2">
        <v>0.60699999999999998</v>
      </c>
      <c r="T58" s="2">
        <v>2.9061059096086201</v>
      </c>
      <c r="U58" s="16">
        <v>-6.4080884115226704</v>
      </c>
      <c r="V58" s="1">
        <v>22</v>
      </c>
      <c r="W58" s="1" t="s">
        <v>41</v>
      </c>
      <c r="AB58" s="16">
        <v>27.826610643713099</v>
      </c>
      <c r="AG58" s="2">
        <v>11.097356597823</v>
      </c>
      <c r="AH58" s="16">
        <v>5</v>
      </c>
      <c r="AM58" s="2">
        <v>3.86974297741475</v>
      </c>
      <c r="AN58" s="2"/>
      <c r="AO58" s="2"/>
      <c r="AP58" s="16">
        <v>23</v>
      </c>
      <c r="AQ58" s="16"/>
      <c r="AR58" s="16"/>
      <c r="AS58" s="2">
        <v>8.4917949659900298</v>
      </c>
      <c r="AT58" s="1"/>
      <c r="AU58" s="1"/>
      <c r="AV58" s="1"/>
      <c r="AW58" s="1"/>
      <c r="AX58" s="1"/>
      <c r="AY58" s="1"/>
      <c r="AZ58" s="1"/>
      <c r="BA58" s="1"/>
    </row>
    <row r="59" spans="1:53" x14ac:dyDescent="0.2">
      <c r="A59" t="s">
        <v>42</v>
      </c>
      <c r="B59" s="1" t="s">
        <v>100</v>
      </c>
      <c r="C59" s="1">
        <v>2590</v>
      </c>
      <c r="D59" s="1">
        <f t="shared" si="0"/>
        <v>6708100</v>
      </c>
      <c r="E59" s="1">
        <f t="shared" si="1"/>
        <v>17373979000</v>
      </c>
      <c r="F59" s="2">
        <v>148.63136813570301</v>
      </c>
      <c r="G59" s="16">
        <v>31.475163251776799</v>
      </c>
      <c r="H59" s="2">
        <v>0.341591502105624</v>
      </c>
      <c r="I59" s="2">
        <v>7.1380399822751901</v>
      </c>
      <c r="J59" s="16">
        <v>-33.570507982511401</v>
      </c>
      <c r="K59" s="16">
        <v>-147.93371195576401</v>
      </c>
      <c r="L59" s="16">
        <v>24</v>
      </c>
      <c r="M59" s="16">
        <v>22</v>
      </c>
      <c r="N59" s="2">
        <v>0.24199999999999999</v>
      </c>
      <c r="O59" s="2">
        <v>4.9808663072690296</v>
      </c>
      <c r="P59" s="16">
        <v>-355.64419449616003</v>
      </c>
      <c r="Q59" s="16">
        <v>12</v>
      </c>
      <c r="R59" s="16">
        <v>9</v>
      </c>
      <c r="S59" s="2">
        <v>0.497</v>
      </c>
      <c r="T59" s="2">
        <v>3.2654107605941798</v>
      </c>
      <c r="U59" s="16">
        <v>-95.095738065588705</v>
      </c>
      <c r="V59" s="1">
        <v>16</v>
      </c>
      <c r="W59" s="1" t="s">
        <v>41</v>
      </c>
      <c r="AB59" s="16">
        <v>19.285003594802699</v>
      </c>
      <c r="AG59" s="2">
        <v>8.5719567550752203</v>
      </c>
      <c r="AH59" s="16">
        <v>14</v>
      </c>
      <c r="AM59" s="2">
        <v>6.7020092136355096</v>
      </c>
      <c r="AN59" s="2"/>
      <c r="AO59" s="2"/>
      <c r="AP59" s="16">
        <v>5</v>
      </c>
      <c r="AQ59" s="16"/>
      <c r="AR59" s="16"/>
      <c r="AS59" s="2">
        <v>4.0382625665363197</v>
      </c>
      <c r="AT59" s="1"/>
      <c r="AU59" s="1"/>
      <c r="AV59" s="1"/>
      <c r="AW59" s="1"/>
      <c r="AX59" s="1"/>
      <c r="AY59" s="1"/>
      <c r="AZ59" s="1"/>
      <c r="BA59" s="1"/>
    </row>
    <row r="60" spans="1:53" x14ac:dyDescent="0.2">
      <c r="A60" t="s">
        <v>42</v>
      </c>
      <c r="B60" s="1" t="s">
        <v>101</v>
      </c>
      <c r="C60" s="1">
        <v>2050</v>
      </c>
      <c r="D60" s="1">
        <f t="shared" si="0"/>
        <v>4202500</v>
      </c>
      <c r="E60" s="1">
        <f t="shared" si="1"/>
        <v>8615125000</v>
      </c>
      <c r="F60" s="2">
        <v>135.29489480117201</v>
      </c>
      <c r="G60" s="16">
        <v>11.383403930961499</v>
      </c>
      <c r="H60" s="2">
        <v>0.59602946148254499</v>
      </c>
      <c r="I60" s="2">
        <v>5.9490058421261001</v>
      </c>
      <c r="J60" s="16">
        <v>-23.949684052274399</v>
      </c>
      <c r="K60" s="16">
        <v>-137.38701265416699</v>
      </c>
      <c r="L60" s="16">
        <v>24</v>
      </c>
      <c r="M60" s="16">
        <v>8</v>
      </c>
      <c r="N60" s="2">
        <v>0.41599999999999998</v>
      </c>
      <c r="O60" s="2">
        <v>4.3398644668385904</v>
      </c>
      <c r="P60" s="16">
        <v>-11.7284851834501</v>
      </c>
      <c r="Q60" s="16">
        <v>12</v>
      </c>
      <c r="R60" s="16">
        <v>4</v>
      </c>
      <c r="S60" s="2">
        <v>0.66</v>
      </c>
      <c r="T60" s="2">
        <v>2.8827059588664401</v>
      </c>
      <c r="U60" s="16">
        <v>-57.068255828451001</v>
      </c>
      <c r="V60" s="1">
        <v>27</v>
      </c>
      <c r="W60" s="1" t="s">
        <v>41</v>
      </c>
      <c r="AB60" s="16">
        <v>15.299483245811301</v>
      </c>
      <c r="AG60" s="2">
        <v>4.7396020554526999</v>
      </c>
      <c r="AH60" s="16">
        <v>15</v>
      </c>
      <c r="AM60" s="2">
        <v>4.2824470413012898</v>
      </c>
      <c r="AN60" s="2"/>
      <c r="AO60" s="2"/>
      <c r="AP60" s="16">
        <v>0</v>
      </c>
      <c r="AQ60" s="16"/>
      <c r="AR60" s="16"/>
      <c r="AS60" s="2">
        <v>1.2256495692501499</v>
      </c>
      <c r="AT60" s="1"/>
      <c r="AU60" s="1"/>
      <c r="AV60" s="1"/>
      <c r="AW60" s="1"/>
      <c r="AX60" s="1"/>
      <c r="AY60" s="1"/>
      <c r="AZ60" s="1"/>
      <c r="BA60" s="1"/>
    </row>
    <row r="61" spans="1:53" x14ac:dyDescent="0.2">
      <c r="A61" t="s">
        <v>42</v>
      </c>
      <c r="B61" s="1" t="s">
        <v>102</v>
      </c>
      <c r="C61" s="1">
        <v>2045</v>
      </c>
      <c r="D61" s="1">
        <f t="shared" si="0"/>
        <v>4182025</v>
      </c>
      <c r="E61" s="1">
        <f t="shared" si="1"/>
        <v>8552241125</v>
      </c>
      <c r="F61" s="2">
        <v>131.66132884254901</v>
      </c>
      <c r="G61" s="16">
        <v>30.089715423441302</v>
      </c>
      <c r="H61" s="2">
        <v>0.16973029343991999</v>
      </c>
      <c r="I61" s="2">
        <v>13.441279236760201</v>
      </c>
      <c r="J61" s="16">
        <v>-39.989304558837198</v>
      </c>
      <c r="K61" s="16">
        <v>-250.75366521657099</v>
      </c>
      <c r="L61" s="16">
        <v>24</v>
      </c>
      <c r="M61" s="16">
        <v>31</v>
      </c>
      <c r="N61" s="2">
        <v>0.05</v>
      </c>
      <c r="O61" s="2">
        <v>12.9134773435539</v>
      </c>
      <c r="P61" s="16">
        <v>-59.140598381431403</v>
      </c>
      <c r="Q61" s="16">
        <v>12</v>
      </c>
      <c r="R61" s="16">
        <v>0</v>
      </c>
      <c r="S61" s="2">
        <v>0.91100000000000003</v>
      </c>
      <c r="T61" s="2">
        <v>2.1437498391541601</v>
      </c>
      <c r="U61" s="16">
        <v>-358.82959166349599</v>
      </c>
      <c r="V61" s="1">
        <v>22</v>
      </c>
      <c r="W61" s="1" t="s">
        <v>41</v>
      </c>
      <c r="AB61" s="16">
        <v>8.6284772919499808</v>
      </c>
      <c r="AG61" s="2">
        <v>2.33323920830547</v>
      </c>
      <c r="AH61" s="16">
        <v>6</v>
      </c>
      <c r="AM61" s="2">
        <v>1.79239700858144</v>
      </c>
      <c r="AN61" s="2"/>
      <c r="AO61" s="2"/>
      <c r="AP61" s="16">
        <v>2</v>
      </c>
      <c r="AQ61" s="16"/>
      <c r="AR61" s="16"/>
      <c r="AS61" s="2">
        <v>0.93728218559320198</v>
      </c>
      <c r="AT61" s="1"/>
      <c r="AU61" s="1"/>
      <c r="AV61" s="1"/>
      <c r="AW61" s="1"/>
      <c r="AX61" s="1"/>
      <c r="AY61" s="1"/>
      <c r="AZ61" s="1"/>
      <c r="BA61" s="1"/>
    </row>
    <row r="62" spans="1:53" x14ac:dyDescent="0.2">
      <c r="A62" t="s">
        <v>42</v>
      </c>
      <c r="B62" s="1" t="s">
        <v>103</v>
      </c>
      <c r="C62" s="1">
        <v>2160</v>
      </c>
      <c r="D62" s="1">
        <f t="shared" si="0"/>
        <v>4665600</v>
      </c>
      <c r="E62" s="1">
        <f t="shared" si="1"/>
        <v>10077696000</v>
      </c>
      <c r="F62" s="2">
        <v>130.49263291798599</v>
      </c>
      <c r="G62" s="16">
        <v>15.091313974998201</v>
      </c>
      <c r="H62" s="2">
        <v>0.54094496005639503</v>
      </c>
      <c r="I62" s="2">
        <v>9.1299511485696296</v>
      </c>
      <c r="J62" s="16">
        <v>-165.03978218970599</v>
      </c>
      <c r="K62" s="16">
        <v>-54.511288425287702</v>
      </c>
      <c r="L62" s="16">
        <v>24</v>
      </c>
      <c r="M62" s="16">
        <v>9</v>
      </c>
      <c r="N62" s="2">
        <v>0.374</v>
      </c>
      <c r="O62" s="2">
        <v>6.0790515187917302</v>
      </c>
      <c r="P62" s="16">
        <v>-181.39349987992401</v>
      </c>
      <c r="Q62" s="16">
        <v>12</v>
      </c>
      <c r="R62" s="16">
        <v>6</v>
      </c>
      <c r="S62" s="2">
        <v>0.54800000000000004</v>
      </c>
      <c r="T62" s="2">
        <v>4.7616586851935496</v>
      </c>
      <c r="U62" s="16">
        <v>-319.72534050125103</v>
      </c>
      <c r="V62" s="1">
        <v>23</v>
      </c>
      <c r="W62" s="1" t="s">
        <v>41</v>
      </c>
      <c r="AB62" s="16">
        <v>46.822979326866701</v>
      </c>
      <c r="AG62" s="2">
        <v>10.4595949835059</v>
      </c>
      <c r="AH62" s="16">
        <v>37</v>
      </c>
      <c r="AM62" s="2">
        <v>8.5981559700101702</v>
      </c>
      <c r="AN62" s="2"/>
      <c r="AO62" s="2"/>
      <c r="AP62" s="16">
        <v>10</v>
      </c>
      <c r="AQ62" s="16"/>
      <c r="AR62" s="16"/>
      <c r="AS62" s="2">
        <v>4.2473142784846596</v>
      </c>
      <c r="AT62" s="1"/>
      <c r="AU62" s="1"/>
      <c r="AV62" s="1"/>
      <c r="AW62" s="1"/>
      <c r="AX62" s="1"/>
      <c r="AY62" s="1"/>
      <c r="AZ62" s="1"/>
      <c r="BA62" s="1"/>
    </row>
    <row r="63" spans="1:53" x14ac:dyDescent="0.2">
      <c r="A63" t="s">
        <v>42</v>
      </c>
      <c r="B63" s="1" t="s">
        <v>104</v>
      </c>
      <c r="C63" s="1">
        <v>2250</v>
      </c>
      <c r="D63" s="1">
        <f t="shared" si="0"/>
        <v>5062500</v>
      </c>
      <c r="E63" s="1">
        <f t="shared" si="1"/>
        <v>11390625000</v>
      </c>
      <c r="F63" s="2">
        <v>128.936055238119</v>
      </c>
      <c r="G63" s="16">
        <v>8.6579278229992696</v>
      </c>
      <c r="H63" s="2">
        <v>0.86746977190256003</v>
      </c>
      <c r="I63" s="2">
        <v>4.0866671338056202</v>
      </c>
      <c r="J63" s="16">
        <v>-237.89013284043401</v>
      </c>
      <c r="K63" s="16">
        <v>-1.37149588737921</v>
      </c>
      <c r="L63" s="16">
        <v>24</v>
      </c>
      <c r="M63" s="16">
        <v>7</v>
      </c>
      <c r="N63" s="2">
        <v>0.63200000000000001</v>
      </c>
      <c r="O63" s="2">
        <v>3.29910640073515</v>
      </c>
      <c r="P63" s="16">
        <v>-209.854736918068</v>
      </c>
      <c r="Q63" s="16">
        <v>12</v>
      </c>
      <c r="R63" s="16">
        <v>2</v>
      </c>
      <c r="S63" s="2">
        <v>0.91</v>
      </c>
      <c r="T63" s="2">
        <v>1.4157221211686899</v>
      </c>
      <c r="U63" s="16">
        <v>-148.98609755323201</v>
      </c>
      <c r="V63" s="1">
        <v>18</v>
      </c>
      <c r="W63" s="1" t="s">
        <v>41</v>
      </c>
      <c r="AB63" s="16">
        <v>18.616235152289399</v>
      </c>
      <c r="AG63" s="2">
        <v>6.6795972203716003</v>
      </c>
      <c r="AH63" s="16">
        <v>12</v>
      </c>
      <c r="AM63" s="2">
        <v>4.3429299678835402</v>
      </c>
      <c r="AN63" s="2"/>
      <c r="AO63" s="2"/>
      <c r="AP63" s="16">
        <v>7</v>
      </c>
      <c r="AQ63" s="16"/>
      <c r="AR63" s="16"/>
      <c r="AS63" s="2">
        <v>3.3668132507955999</v>
      </c>
      <c r="AT63" s="1"/>
      <c r="AU63" s="1"/>
      <c r="AV63" s="1"/>
      <c r="AW63" s="1"/>
      <c r="AX63" s="1"/>
      <c r="AY63" s="1"/>
      <c r="AZ63" s="1"/>
      <c r="BA63" s="1"/>
    </row>
    <row r="64" spans="1:53" x14ac:dyDescent="0.2">
      <c r="A64" t="s">
        <v>42</v>
      </c>
      <c r="B64" s="1" t="s">
        <v>105</v>
      </c>
      <c r="C64" s="1">
        <v>2470</v>
      </c>
      <c r="D64" s="1">
        <f t="shared" si="0"/>
        <v>6100900</v>
      </c>
      <c r="E64" s="1">
        <f t="shared" si="1"/>
        <v>15069223000</v>
      </c>
      <c r="F64" s="2">
        <v>127.636575859297</v>
      </c>
      <c r="G64" s="16">
        <v>22.558460150342999</v>
      </c>
      <c r="H64" s="2">
        <v>0.20915657585504999</v>
      </c>
      <c r="I64" s="2">
        <v>8.9306884313932908</v>
      </c>
      <c r="J64" s="16">
        <v>-195.82218314852901</v>
      </c>
      <c r="K64" s="16">
        <v>-295.292680031381</v>
      </c>
      <c r="L64" s="16">
        <v>24</v>
      </c>
      <c r="M64" s="16">
        <v>4</v>
      </c>
      <c r="N64" s="2">
        <v>0.52400000000000002</v>
      </c>
      <c r="O64" s="2">
        <v>3.3102687540106399</v>
      </c>
      <c r="P64" s="16">
        <v>-153.11712672354301</v>
      </c>
      <c r="Q64" s="16">
        <v>12</v>
      </c>
      <c r="R64" s="16">
        <v>19</v>
      </c>
      <c r="S64" s="2">
        <v>8.8999999999999996E-2</v>
      </c>
      <c r="T64" s="2">
        <v>6.4957855684079</v>
      </c>
      <c r="U64" s="16">
        <v>-41.595748534956201</v>
      </c>
      <c r="V64" s="1">
        <v>27</v>
      </c>
      <c r="W64" s="1" t="s">
        <v>41</v>
      </c>
      <c r="AB64" s="16">
        <v>11.2195775711323</v>
      </c>
      <c r="AG64" s="2">
        <v>5.7763011270289804</v>
      </c>
      <c r="AH64" s="16">
        <v>9</v>
      </c>
      <c r="AM64" s="2">
        <v>4.50165225565841</v>
      </c>
      <c r="AN64" s="2"/>
      <c r="AO64" s="2"/>
      <c r="AP64" s="16">
        <v>2</v>
      </c>
      <c r="AQ64" s="16"/>
      <c r="AR64" s="16"/>
      <c r="AS64" s="2">
        <v>2.2384524913051398</v>
      </c>
      <c r="AT64" s="1"/>
      <c r="AU64" s="1"/>
      <c r="AV64" s="1"/>
      <c r="AW64" s="1"/>
      <c r="AX64" s="1"/>
      <c r="AY64" s="1"/>
      <c r="AZ64" s="1"/>
      <c r="BA64" s="1"/>
    </row>
    <row r="65" spans="1:53" x14ac:dyDescent="0.2">
      <c r="A65" t="s">
        <v>42</v>
      </c>
      <c r="B65" s="1" t="s">
        <v>106</v>
      </c>
      <c r="C65" s="1">
        <v>2390</v>
      </c>
      <c r="D65" s="1">
        <f t="shared" si="0"/>
        <v>5712100</v>
      </c>
      <c r="E65" s="1">
        <f t="shared" si="1"/>
        <v>13651919000</v>
      </c>
      <c r="F65" s="2">
        <v>136.922342948042</v>
      </c>
      <c r="G65" s="16">
        <v>33.773435378511401</v>
      </c>
      <c r="H65" s="2">
        <v>0.13698706140383901</v>
      </c>
      <c r="I65" s="2">
        <v>10.6999236622027</v>
      </c>
      <c r="J65" s="16">
        <v>-359.645948822744</v>
      </c>
      <c r="K65" s="16">
        <v>-107.385437047122</v>
      </c>
      <c r="L65" s="16">
        <v>24</v>
      </c>
      <c r="M65" s="16">
        <v>18</v>
      </c>
      <c r="N65" s="2">
        <v>0.23</v>
      </c>
      <c r="O65" s="2">
        <v>6.3280210464320197</v>
      </c>
      <c r="P65" s="16">
        <v>-335.60832710470601</v>
      </c>
      <c r="Q65" s="16">
        <v>12</v>
      </c>
      <c r="R65" s="16">
        <v>16</v>
      </c>
      <c r="S65" s="2">
        <v>0.26300000000000001</v>
      </c>
      <c r="T65" s="2">
        <v>6.0133278546423901</v>
      </c>
      <c r="U65" s="16">
        <v>-11.6679266645588</v>
      </c>
      <c r="V65" s="1">
        <v>21</v>
      </c>
      <c r="W65" s="1" t="s">
        <v>41</v>
      </c>
      <c r="AB65" s="16">
        <v>12.801065877685501</v>
      </c>
      <c r="AG65" s="2">
        <v>5.5679340768498404</v>
      </c>
      <c r="AH65" s="16">
        <v>9</v>
      </c>
      <c r="AM65" s="2">
        <v>4.0936309032204203</v>
      </c>
      <c r="AN65" s="2"/>
      <c r="AO65" s="2"/>
      <c r="AP65" s="16">
        <v>3</v>
      </c>
      <c r="AQ65" s="16"/>
      <c r="AR65" s="16"/>
      <c r="AS65" s="2">
        <v>2.33225460608111</v>
      </c>
      <c r="AT65" s="1"/>
      <c r="AU65" s="1"/>
      <c r="AV65" s="1"/>
      <c r="AW65" s="1"/>
      <c r="AX65" s="1"/>
      <c r="AY65" s="1"/>
      <c r="AZ65" s="1"/>
      <c r="BA65" s="1"/>
    </row>
    <row r="66" spans="1:53" x14ac:dyDescent="0.2">
      <c r="A66" t="s">
        <v>42</v>
      </c>
      <c r="B66" s="1" t="s">
        <v>107</v>
      </c>
      <c r="C66" s="1">
        <v>2080</v>
      </c>
      <c r="D66" s="1">
        <f t="shared" si="0"/>
        <v>4326400</v>
      </c>
      <c r="E66" s="1">
        <f t="shared" si="1"/>
        <v>8998912000</v>
      </c>
      <c r="F66" s="2">
        <v>154.72335589818701</v>
      </c>
      <c r="G66" s="16">
        <v>23.170659692910998</v>
      </c>
      <c r="H66" s="2">
        <v>0.14445906799098099</v>
      </c>
      <c r="I66" s="2">
        <v>5.1374363049493299</v>
      </c>
      <c r="J66" s="16">
        <v>-352.086475683765</v>
      </c>
      <c r="K66" s="16">
        <v>-92.716369661755294</v>
      </c>
      <c r="L66" s="16">
        <v>24</v>
      </c>
      <c r="M66" s="16">
        <v>6</v>
      </c>
      <c r="N66" s="2">
        <v>0.36699999999999999</v>
      </c>
      <c r="O66" s="2">
        <v>2.1514460746853099</v>
      </c>
      <c r="P66" s="16">
        <v>-327.279620210948</v>
      </c>
      <c r="Q66" s="16">
        <v>12</v>
      </c>
      <c r="R66" s="16">
        <v>18</v>
      </c>
      <c r="S66" s="2">
        <v>7.0999999999999994E-2</v>
      </c>
      <c r="T66" s="2">
        <v>3.6055190243773301</v>
      </c>
      <c r="U66" s="16">
        <v>-351.36397765425602</v>
      </c>
      <c r="V66" s="1">
        <v>30</v>
      </c>
      <c r="W66" s="1" t="s">
        <v>41</v>
      </c>
      <c r="AB66" s="16">
        <v>22.7410488013773</v>
      </c>
      <c r="AG66" s="2">
        <v>7.0058222333579296</v>
      </c>
      <c r="AH66" s="16">
        <v>1</v>
      </c>
      <c r="AM66" s="2">
        <v>1.84277402834584</v>
      </c>
      <c r="AN66" s="2"/>
      <c r="AO66" s="2"/>
      <c r="AP66" s="16">
        <v>22</v>
      </c>
      <c r="AQ66" s="16"/>
      <c r="AR66" s="16"/>
      <c r="AS66" s="2">
        <v>5.8190252678495504</v>
      </c>
      <c r="AT66" s="1"/>
      <c r="AU66" s="1"/>
      <c r="AV66" s="1"/>
      <c r="AW66" s="1"/>
      <c r="AX66" s="1"/>
      <c r="AY66" s="1"/>
      <c r="AZ66" s="1"/>
      <c r="BA66" s="1"/>
    </row>
    <row r="67" spans="1:53" x14ac:dyDescent="0.2">
      <c r="A67" t="s">
        <v>42</v>
      </c>
      <c r="B67" s="1" t="s">
        <v>108</v>
      </c>
      <c r="C67" s="1">
        <v>2040</v>
      </c>
      <c r="D67" s="1">
        <f t="shared" ref="D67:D89" si="2">C67^2</f>
        <v>4161600</v>
      </c>
      <c r="E67" s="1">
        <f t="shared" ref="E67:E89" si="3">D67*C67</f>
        <v>8489664000</v>
      </c>
      <c r="F67" s="2">
        <v>150.00460678649199</v>
      </c>
      <c r="G67" s="16">
        <v>20.357026778388001</v>
      </c>
      <c r="H67" s="2">
        <v>0.26489249586484998</v>
      </c>
      <c r="I67" s="2">
        <v>7.3790198336547697</v>
      </c>
      <c r="J67" s="16">
        <v>-225.155682514886</v>
      </c>
      <c r="K67" s="16">
        <v>-10.3938299931656</v>
      </c>
      <c r="L67" s="16">
        <v>24</v>
      </c>
      <c r="M67" s="16">
        <v>20</v>
      </c>
      <c r="N67" s="2">
        <v>8.7999999999999995E-2</v>
      </c>
      <c r="O67" s="2">
        <v>7.1277662922582801</v>
      </c>
      <c r="P67" s="16">
        <v>-195.87110505884999</v>
      </c>
      <c r="Q67" s="16">
        <v>12</v>
      </c>
      <c r="R67" s="16">
        <v>0</v>
      </c>
      <c r="S67" s="2">
        <v>0.83099999999999996</v>
      </c>
      <c r="T67" s="2">
        <v>1.7668687254423701</v>
      </c>
      <c r="U67" s="16">
        <v>-189.687165073871</v>
      </c>
      <c r="V67" s="1">
        <v>27</v>
      </c>
      <c r="W67" s="1" t="s">
        <v>41</v>
      </c>
      <c r="AB67" s="16">
        <v>16.187973338010799</v>
      </c>
      <c r="AG67" s="2">
        <v>5.72263064593277</v>
      </c>
      <c r="AH67" s="16">
        <v>2</v>
      </c>
      <c r="AM67" s="2">
        <v>1.7784122295390601</v>
      </c>
      <c r="AN67" s="2"/>
      <c r="AO67" s="2"/>
      <c r="AP67" s="16">
        <v>14</v>
      </c>
      <c r="AQ67" s="16"/>
      <c r="AR67" s="16"/>
      <c r="AS67" s="2">
        <v>4.4453654968984502</v>
      </c>
      <c r="AT67" s="1"/>
      <c r="AU67" s="1"/>
      <c r="AV67" s="1"/>
      <c r="AW67" s="1"/>
      <c r="AX67" s="1"/>
      <c r="AY67" s="1"/>
      <c r="AZ67" s="1"/>
      <c r="BA67" s="1"/>
    </row>
    <row r="68" spans="1:53" x14ac:dyDescent="0.2">
      <c r="A68" t="s">
        <v>42</v>
      </c>
      <c r="B68" s="1" t="s">
        <v>109</v>
      </c>
      <c r="C68" s="1">
        <v>2390</v>
      </c>
      <c r="D68" s="1">
        <f t="shared" si="2"/>
        <v>5712100</v>
      </c>
      <c r="E68" s="1">
        <f t="shared" si="3"/>
        <v>13651919000</v>
      </c>
      <c r="F68" s="2">
        <v>142.471713427791</v>
      </c>
      <c r="G68" s="16">
        <v>25.9641267499353</v>
      </c>
      <c r="H68" s="2">
        <v>0.15864017404532799</v>
      </c>
      <c r="I68" s="2">
        <v>8.9810410098007996</v>
      </c>
      <c r="J68" s="16">
        <v>-246.81048121930201</v>
      </c>
      <c r="K68" s="16">
        <v>-139.43438171025699</v>
      </c>
      <c r="L68" s="16">
        <v>24</v>
      </c>
      <c r="M68" s="16">
        <v>15</v>
      </c>
      <c r="N68" s="2">
        <v>0.14599999999999999</v>
      </c>
      <c r="O68" s="2">
        <v>5.8118611488603404</v>
      </c>
      <c r="P68" s="16">
        <v>-255.00830067480399</v>
      </c>
      <c r="Q68" s="16">
        <v>12</v>
      </c>
      <c r="R68" s="16">
        <v>11</v>
      </c>
      <c r="S68" s="2">
        <v>0.214</v>
      </c>
      <c r="T68" s="2">
        <v>5.2121734430532003</v>
      </c>
      <c r="U68" s="16">
        <v>-129.06121865153301</v>
      </c>
      <c r="V68" s="1">
        <v>26</v>
      </c>
      <c r="W68" s="1" t="s">
        <v>41</v>
      </c>
      <c r="AB68" s="16">
        <v>11.8602838431439</v>
      </c>
      <c r="AG68" s="2">
        <v>4.4901606635942697</v>
      </c>
      <c r="AH68" s="16">
        <v>9</v>
      </c>
      <c r="AM68" s="2">
        <v>3.3835397063295098</v>
      </c>
      <c r="AN68" s="2"/>
      <c r="AO68" s="2"/>
      <c r="AP68" s="16">
        <v>3</v>
      </c>
      <c r="AQ68" s="16"/>
      <c r="AR68" s="16"/>
      <c r="AS68" s="2">
        <v>1.9880871188659299</v>
      </c>
      <c r="AT68" s="1"/>
      <c r="AU68" s="1"/>
      <c r="AV68" s="1"/>
      <c r="AW68" s="1"/>
      <c r="AX68" s="1"/>
      <c r="AY68" s="1"/>
      <c r="AZ68" s="1"/>
      <c r="BA68" s="1"/>
    </row>
    <row r="69" spans="1:53" x14ac:dyDescent="0.2">
      <c r="A69" t="s">
        <v>42</v>
      </c>
      <c r="B69" s="1" t="s">
        <v>110</v>
      </c>
      <c r="C69" s="1">
        <v>2140</v>
      </c>
      <c r="D69" s="1">
        <f t="shared" si="2"/>
        <v>4579600</v>
      </c>
      <c r="E69" s="1">
        <f t="shared" si="3"/>
        <v>9800344000</v>
      </c>
      <c r="F69" s="2">
        <v>136.80820527120599</v>
      </c>
      <c r="G69" s="16">
        <v>29.6533500346337</v>
      </c>
      <c r="H69" s="2">
        <v>8.89769818071766E-2</v>
      </c>
      <c r="I69" s="2">
        <v>12.3059558624337</v>
      </c>
      <c r="J69" s="16">
        <v>-229.39366066237</v>
      </c>
      <c r="K69" s="16">
        <v>-102.777029927953</v>
      </c>
      <c r="L69" s="16">
        <v>24</v>
      </c>
      <c r="M69" s="16">
        <v>26</v>
      </c>
      <c r="N69" s="2">
        <v>0.04</v>
      </c>
      <c r="O69" s="2">
        <v>10.3076360641485</v>
      </c>
      <c r="P69" s="16">
        <v>-252.93900381476899</v>
      </c>
      <c r="Q69" s="16">
        <v>12</v>
      </c>
      <c r="R69" s="16">
        <v>4</v>
      </c>
      <c r="S69" s="2">
        <v>0.61599999999999999</v>
      </c>
      <c r="T69" s="2">
        <v>3.8882332835735198</v>
      </c>
      <c r="U69" s="16">
        <v>-66.815637080346605</v>
      </c>
      <c r="V69" s="1">
        <v>27</v>
      </c>
      <c r="W69" s="1" t="s">
        <v>41</v>
      </c>
      <c r="AB69" s="16">
        <v>29.583308723961299</v>
      </c>
      <c r="AG69" s="2">
        <v>5.8557391763935103</v>
      </c>
      <c r="AH69" s="16">
        <v>26</v>
      </c>
      <c r="AM69" s="2">
        <v>4.9385266463631901</v>
      </c>
      <c r="AN69" s="2"/>
      <c r="AO69" s="2"/>
      <c r="AP69" s="16">
        <v>4</v>
      </c>
      <c r="AQ69" s="16"/>
      <c r="AR69" s="16"/>
      <c r="AS69" s="2">
        <v>2.00551926051561</v>
      </c>
      <c r="AT69" s="1"/>
      <c r="AU69" s="1"/>
      <c r="AV69" s="1"/>
      <c r="AW69" s="1"/>
      <c r="AX69" s="1"/>
      <c r="AY69" s="1"/>
      <c r="AZ69" s="1"/>
      <c r="BA69" s="1"/>
    </row>
    <row r="70" spans="1:53" x14ac:dyDescent="0.2">
      <c r="A70" t="s">
        <v>42</v>
      </c>
      <c r="B70" s="1" t="s">
        <v>111</v>
      </c>
      <c r="C70" s="1">
        <v>2500</v>
      </c>
      <c r="D70" s="1">
        <f t="shared" si="2"/>
        <v>6250000</v>
      </c>
      <c r="E70" s="1">
        <f t="shared" si="3"/>
        <v>15625000000</v>
      </c>
      <c r="F70" s="2">
        <v>130.67618815128299</v>
      </c>
      <c r="G70" s="16">
        <v>52.193329460020799</v>
      </c>
      <c r="H70" s="2">
        <v>6.6829582955334699E-2</v>
      </c>
      <c r="I70" s="2">
        <v>8.7185168674724096</v>
      </c>
      <c r="J70" s="16">
        <v>-5.6711812091103697</v>
      </c>
      <c r="K70" s="16">
        <v>-201.743148880268</v>
      </c>
      <c r="L70" s="16">
        <v>24</v>
      </c>
      <c r="M70" s="16">
        <v>52</v>
      </c>
      <c r="N70" s="2">
        <v>1.9E-2</v>
      </c>
      <c r="O70" s="2">
        <v>8.6323508018441295</v>
      </c>
      <c r="P70" s="16">
        <v>-12.2282621996843</v>
      </c>
      <c r="Q70" s="16">
        <v>12</v>
      </c>
      <c r="R70" s="16">
        <v>0</v>
      </c>
      <c r="S70" s="2">
        <v>0.96299999999999997</v>
      </c>
      <c r="T70" s="2">
        <v>0.74348231514572005</v>
      </c>
      <c r="U70" s="16">
        <v>-329.81861497824599</v>
      </c>
      <c r="V70" s="1">
        <v>16</v>
      </c>
      <c r="W70" s="1" t="s">
        <v>41</v>
      </c>
      <c r="AB70" s="16">
        <v>50.574013590725002</v>
      </c>
      <c r="AG70" s="2">
        <v>10.234632506441599</v>
      </c>
      <c r="AH70" s="16">
        <v>33</v>
      </c>
      <c r="AM70" s="2">
        <v>7.5132222012862302</v>
      </c>
      <c r="AN70" s="2"/>
      <c r="AO70" s="2"/>
      <c r="AP70" s="16">
        <v>17</v>
      </c>
      <c r="AQ70" s="16"/>
      <c r="AR70" s="16"/>
      <c r="AS70" s="2">
        <v>5.6274304400006603</v>
      </c>
      <c r="AT70" s="1"/>
      <c r="AU70" s="1"/>
      <c r="AV70" s="1"/>
      <c r="AW70" s="1"/>
      <c r="AX70" s="1"/>
      <c r="AY70" s="1"/>
      <c r="AZ70" s="1"/>
      <c r="BA70" s="1"/>
    </row>
    <row r="71" spans="1:53" x14ac:dyDescent="0.2">
      <c r="A71" t="s">
        <v>42</v>
      </c>
      <c r="B71" s="1" t="s">
        <v>112</v>
      </c>
      <c r="C71" s="1">
        <v>2250</v>
      </c>
      <c r="D71" s="1">
        <f t="shared" si="2"/>
        <v>5062500</v>
      </c>
      <c r="E71" s="1">
        <f t="shared" si="3"/>
        <v>11390625000</v>
      </c>
      <c r="F71" s="2">
        <v>137.60268991637</v>
      </c>
      <c r="G71" s="16">
        <v>9.4817561957613297</v>
      </c>
      <c r="H71" s="2">
        <v>0.87966971426490903</v>
      </c>
      <c r="I71" s="2">
        <v>5.1835498676658602</v>
      </c>
      <c r="J71" s="16">
        <v>-59.636414864588801</v>
      </c>
      <c r="K71" s="16">
        <v>-308.205274939079</v>
      </c>
      <c r="L71" s="16">
        <v>24</v>
      </c>
      <c r="M71" s="16">
        <v>6</v>
      </c>
      <c r="N71" s="2">
        <v>0.68600000000000005</v>
      </c>
      <c r="O71" s="2">
        <v>3.75752841244713</v>
      </c>
      <c r="P71" s="16">
        <v>-120.59344674541801</v>
      </c>
      <c r="Q71" s="16">
        <v>12</v>
      </c>
      <c r="R71" s="16">
        <v>3</v>
      </c>
      <c r="S71" s="2">
        <v>0.80800000000000005</v>
      </c>
      <c r="T71" s="2">
        <v>2.69430503339502</v>
      </c>
      <c r="U71" s="16">
        <v>-81.710303738832593</v>
      </c>
      <c r="V71" s="1">
        <v>16</v>
      </c>
      <c r="W71" s="1" t="s">
        <v>41</v>
      </c>
      <c r="AB71" s="16">
        <v>38.469826672547697</v>
      </c>
      <c r="AG71" s="2">
        <v>8.9532156662795792</v>
      </c>
      <c r="AH71" s="16">
        <v>33</v>
      </c>
      <c r="AM71" s="2">
        <v>7.9296499370683797</v>
      </c>
      <c r="AN71" s="2"/>
      <c r="AO71" s="2"/>
      <c r="AP71" s="16">
        <v>6</v>
      </c>
      <c r="AQ71" s="16"/>
      <c r="AR71" s="16"/>
      <c r="AS71" s="2">
        <v>3.3300537678097202</v>
      </c>
      <c r="AT71" s="1"/>
      <c r="AU71" s="1"/>
      <c r="AV71" s="1"/>
      <c r="AW71" s="1"/>
      <c r="AX71" s="1"/>
      <c r="AY71" s="1"/>
      <c r="AZ71" s="1"/>
      <c r="BA71" s="1"/>
    </row>
    <row r="72" spans="1:53" x14ac:dyDescent="0.2">
      <c r="A72" t="s">
        <v>42</v>
      </c>
      <c r="B72" s="1" t="s">
        <v>113</v>
      </c>
      <c r="C72" s="1">
        <v>1960</v>
      </c>
      <c r="D72" s="1">
        <f t="shared" si="2"/>
        <v>3841600</v>
      </c>
      <c r="E72" s="1">
        <f t="shared" si="3"/>
        <v>7529536000</v>
      </c>
      <c r="F72" s="2">
        <v>136.37682136193499</v>
      </c>
      <c r="G72" s="16">
        <v>62.090648774650603</v>
      </c>
      <c r="H72" s="2">
        <v>3.91893771852082E-3</v>
      </c>
      <c r="I72" s="2">
        <v>18.4484204543777</v>
      </c>
      <c r="J72" s="16">
        <v>-166.13975801451301</v>
      </c>
      <c r="K72" s="16">
        <v>-58.650664293178899</v>
      </c>
      <c r="L72" s="16">
        <v>24</v>
      </c>
      <c r="M72" s="16">
        <v>33</v>
      </c>
      <c r="N72" s="2">
        <v>1.9E-2</v>
      </c>
      <c r="O72" s="2">
        <v>11.1744819423921</v>
      </c>
      <c r="P72" s="16">
        <v>-183.513834632059</v>
      </c>
      <c r="Q72" s="16">
        <v>12</v>
      </c>
      <c r="R72" s="16">
        <v>29</v>
      </c>
      <c r="S72" s="2">
        <v>2.7E-2</v>
      </c>
      <c r="T72" s="2">
        <v>10.5149364382076</v>
      </c>
      <c r="U72" s="16">
        <v>-323.14983379727403</v>
      </c>
      <c r="V72" s="1">
        <v>20</v>
      </c>
      <c r="W72" s="1" t="s">
        <v>41</v>
      </c>
      <c r="AB72" s="16">
        <v>7.9134562941102402</v>
      </c>
      <c r="AG72" s="2">
        <v>7.4875140507736999</v>
      </c>
      <c r="AH72" s="16">
        <v>5</v>
      </c>
      <c r="AM72" s="2">
        <v>4.9662677680543803</v>
      </c>
      <c r="AN72" s="2"/>
      <c r="AO72" s="2"/>
      <c r="AP72" s="16">
        <v>3</v>
      </c>
      <c r="AQ72" s="16"/>
      <c r="AR72" s="16"/>
      <c r="AS72" s="2">
        <v>3.6596701058488299</v>
      </c>
      <c r="AT72" s="1"/>
      <c r="AU72" s="1"/>
      <c r="AV72" s="1"/>
      <c r="AW72" s="1"/>
      <c r="AX72" s="1"/>
      <c r="AY72" s="1"/>
      <c r="AZ72" s="1"/>
      <c r="BA72" s="1"/>
    </row>
    <row r="73" spans="1:53" x14ac:dyDescent="0.2">
      <c r="A73" t="s">
        <v>42</v>
      </c>
      <c r="B73" s="1" t="s">
        <v>114</v>
      </c>
      <c r="C73" s="1">
        <v>2220</v>
      </c>
      <c r="D73" s="1">
        <f t="shared" si="2"/>
        <v>4928400</v>
      </c>
      <c r="E73" s="1">
        <f t="shared" si="3"/>
        <v>10941048000</v>
      </c>
      <c r="F73" s="2">
        <v>139.91256073403301</v>
      </c>
      <c r="G73" s="16">
        <v>25.015091572650501</v>
      </c>
      <c r="H73" s="2">
        <v>0.219134091649585</v>
      </c>
      <c r="I73" s="2">
        <v>7.6820007311474798</v>
      </c>
      <c r="J73" s="16">
        <v>-210.98597396444799</v>
      </c>
      <c r="K73" s="16">
        <v>-96.746361414248696</v>
      </c>
      <c r="L73" s="16">
        <v>24</v>
      </c>
      <c r="M73" s="16">
        <v>17</v>
      </c>
      <c r="N73" s="2">
        <v>0.14399999999999999</v>
      </c>
      <c r="O73" s="2">
        <v>5.3505909008944998</v>
      </c>
      <c r="P73" s="16">
        <v>-238.24027276384501</v>
      </c>
      <c r="Q73" s="16">
        <v>12</v>
      </c>
      <c r="R73" s="16">
        <v>8</v>
      </c>
      <c r="S73" s="2">
        <v>0.39500000000000002</v>
      </c>
      <c r="T73" s="2">
        <v>3.52884002152692</v>
      </c>
      <c r="U73" s="16">
        <v>-41.657300996433399</v>
      </c>
      <c r="V73" s="1">
        <v>24</v>
      </c>
      <c r="W73" s="1" t="s">
        <v>41</v>
      </c>
      <c r="AB73" s="18">
        <v>19.398036177831699</v>
      </c>
      <c r="AG73" s="4">
        <v>7.8406148286987198</v>
      </c>
      <c r="AH73" s="18">
        <v>16</v>
      </c>
      <c r="AM73" s="4">
        <v>6.61562501743692</v>
      </c>
      <c r="AN73" s="4"/>
      <c r="AO73" s="4"/>
      <c r="AP73" s="18">
        <v>3</v>
      </c>
      <c r="AQ73" s="18"/>
      <c r="AR73" s="18"/>
      <c r="AS73" s="4">
        <v>3.10377124067973</v>
      </c>
      <c r="AT73" s="1"/>
      <c r="AU73" s="1"/>
      <c r="AV73" s="1"/>
      <c r="AW73" s="1"/>
      <c r="AX73" s="1"/>
      <c r="AY73" s="1"/>
      <c r="AZ73" s="1"/>
      <c r="BA73" s="1"/>
    </row>
    <row r="74" spans="1:53" x14ac:dyDescent="0.2">
      <c r="A74" t="s">
        <v>42</v>
      </c>
      <c r="B74" s="1" t="s">
        <v>115</v>
      </c>
      <c r="C74" s="1">
        <v>2420</v>
      </c>
      <c r="D74" s="1">
        <f t="shared" si="2"/>
        <v>5856400</v>
      </c>
      <c r="E74" s="1">
        <f t="shared" si="3"/>
        <v>14172488000</v>
      </c>
      <c r="F74" s="2">
        <v>132.39408308550099</v>
      </c>
      <c r="G74" s="16">
        <v>23.1895235516536</v>
      </c>
      <c r="H74" s="2">
        <v>0.41379539274250099</v>
      </c>
      <c r="I74" s="2">
        <v>12.187425956549101</v>
      </c>
      <c r="J74" s="16">
        <v>-15.227630306705899</v>
      </c>
      <c r="K74" s="16">
        <v>-118.51208165918</v>
      </c>
      <c r="L74" s="16">
        <v>24</v>
      </c>
      <c r="M74" s="16">
        <v>8</v>
      </c>
      <c r="N74" s="2">
        <v>0.41499999999999998</v>
      </c>
      <c r="O74" s="2">
        <v>5.9116030061691198</v>
      </c>
      <c r="P74" s="16">
        <v>-326.13364985229998</v>
      </c>
      <c r="Q74" s="16">
        <v>12</v>
      </c>
      <c r="R74" s="16">
        <v>15</v>
      </c>
      <c r="S74" s="2">
        <v>0.253</v>
      </c>
      <c r="T74" s="2">
        <v>7.8553837184543198</v>
      </c>
      <c r="U74" s="16">
        <v>-46.977322195798102</v>
      </c>
      <c r="V74" s="1">
        <v>19</v>
      </c>
      <c r="W74" s="1" t="s">
        <v>41</v>
      </c>
    </row>
    <row r="75" spans="1:53" x14ac:dyDescent="0.2">
      <c r="A75" t="s">
        <v>42</v>
      </c>
      <c r="B75" s="1" t="s">
        <v>116</v>
      </c>
      <c r="C75" s="1">
        <v>2160</v>
      </c>
      <c r="D75" s="1">
        <f t="shared" si="2"/>
        <v>4665600</v>
      </c>
      <c r="E75" s="1">
        <f t="shared" si="3"/>
        <v>10077696000</v>
      </c>
      <c r="F75" s="2">
        <v>125.48622077479401</v>
      </c>
      <c r="G75" s="16">
        <v>54.969857413423298</v>
      </c>
      <c r="H75" s="2">
        <v>1.2905569426261899E-2</v>
      </c>
      <c r="I75" s="2">
        <v>8.2802636027801402</v>
      </c>
      <c r="J75" s="16">
        <v>-295.83894283631997</v>
      </c>
      <c r="K75" s="16">
        <v>-177.101416664537</v>
      </c>
      <c r="L75" s="16">
        <v>24</v>
      </c>
      <c r="M75" s="16">
        <v>41</v>
      </c>
      <c r="N75" s="2">
        <v>1.2999999999999999E-2</v>
      </c>
      <c r="O75" s="2">
        <v>6.9242623804133698</v>
      </c>
      <c r="P75" s="16">
        <v>-300.955321216909</v>
      </c>
      <c r="Q75" s="16">
        <v>12</v>
      </c>
      <c r="R75" s="16">
        <v>14</v>
      </c>
      <c r="S75" s="2">
        <v>0.253</v>
      </c>
      <c r="T75" s="2">
        <v>3.6200712243392998</v>
      </c>
      <c r="U75" s="16">
        <v>-226.785286358934</v>
      </c>
      <c r="V75" s="1">
        <v>20</v>
      </c>
      <c r="W75" s="1" t="s">
        <v>41</v>
      </c>
    </row>
    <row r="76" spans="1:53" x14ac:dyDescent="0.2">
      <c r="A76" t="s">
        <v>42</v>
      </c>
      <c r="B76" s="1" t="s">
        <v>117</v>
      </c>
      <c r="C76" s="1">
        <v>2530</v>
      </c>
      <c r="D76" s="1">
        <f t="shared" si="2"/>
        <v>6400900</v>
      </c>
      <c r="E76" s="1">
        <f t="shared" si="3"/>
        <v>16194277000</v>
      </c>
      <c r="F76" s="2">
        <v>150.86948567927999</v>
      </c>
      <c r="G76" s="16">
        <v>22.9196104479485</v>
      </c>
      <c r="H76" s="2">
        <v>0.29417704057940097</v>
      </c>
      <c r="I76" s="2">
        <v>7.3249192294571897</v>
      </c>
      <c r="J76" s="16">
        <v>-152.64500934141401</v>
      </c>
      <c r="K76" s="16">
        <v>-248.24257769939899</v>
      </c>
      <c r="L76" s="16">
        <v>24</v>
      </c>
      <c r="M76" s="16">
        <v>3</v>
      </c>
      <c r="N76" s="2">
        <v>0.79500000000000004</v>
      </c>
      <c r="O76" s="2">
        <v>1.9775399459509999</v>
      </c>
      <c r="P76" s="16">
        <v>-83.159801100059397</v>
      </c>
      <c r="Q76" s="16">
        <v>12</v>
      </c>
      <c r="R76" s="16">
        <v>20</v>
      </c>
      <c r="S76" s="2">
        <v>0.13100000000000001</v>
      </c>
      <c r="T76" s="2">
        <v>6.0612128816132902</v>
      </c>
      <c r="U76" s="16">
        <v>-314.07838916900499</v>
      </c>
      <c r="V76" s="1">
        <v>23</v>
      </c>
      <c r="W76" s="1" t="s">
        <v>41</v>
      </c>
    </row>
    <row r="77" spans="1:53" x14ac:dyDescent="0.2">
      <c r="A77" t="s">
        <v>42</v>
      </c>
      <c r="B77" s="1" t="s">
        <v>118</v>
      </c>
      <c r="C77" s="1">
        <v>2090</v>
      </c>
      <c r="D77" s="1">
        <f t="shared" si="2"/>
        <v>4368100</v>
      </c>
      <c r="E77" s="1">
        <f t="shared" si="3"/>
        <v>9129329000</v>
      </c>
      <c r="F77" s="2">
        <v>125.23096641684</v>
      </c>
      <c r="G77" s="16">
        <v>19.5967771616526</v>
      </c>
      <c r="H77" s="2">
        <v>0.41748406445913</v>
      </c>
      <c r="I77" s="2">
        <v>7.4043412542848097</v>
      </c>
      <c r="J77" s="16">
        <v>-89.060409131396199</v>
      </c>
      <c r="K77" s="16">
        <v>-199.88646487840199</v>
      </c>
      <c r="L77" s="16">
        <v>24</v>
      </c>
      <c r="M77" s="16">
        <v>12</v>
      </c>
      <c r="N77" s="2">
        <v>0.33100000000000002</v>
      </c>
      <c r="O77" s="2">
        <v>4.7980291904831702</v>
      </c>
      <c r="P77" s="16">
        <v>-64.961699771629</v>
      </c>
      <c r="Q77" s="16">
        <v>12</v>
      </c>
      <c r="R77" s="16">
        <v>8</v>
      </c>
      <c r="S77" s="2">
        <v>0.47699999999999998</v>
      </c>
      <c r="T77" s="2">
        <v>3.7859561409632798</v>
      </c>
      <c r="U77" s="16">
        <v>-193.115551671747</v>
      </c>
      <c r="V77" s="1">
        <v>22</v>
      </c>
      <c r="W77" s="1" t="s">
        <v>41</v>
      </c>
    </row>
    <row r="78" spans="1:53" x14ac:dyDescent="0.2">
      <c r="A78" t="s">
        <v>42</v>
      </c>
      <c r="B78" s="1" t="s">
        <v>119</v>
      </c>
      <c r="C78" s="1">
        <v>2760</v>
      </c>
      <c r="D78" s="1">
        <f t="shared" si="2"/>
        <v>7617600</v>
      </c>
      <c r="E78" s="1">
        <f t="shared" si="3"/>
        <v>21024576000</v>
      </c>
      <c r="F78" s="2">
        <v>140.083245332827</v>
      </c>
      <c r="G78" s="16">
        <v>12.9237450972925</v>
      </c>
      <c r="H78" s="2">
        <v>0.64723288477920504</v>
      </c>
      <c r="I78" s="2">
        <v>4.7236288670297197</v>
      </c>
      <c r="J78" s="16">
        <v>-19.731279396249899</v>
      </c>
      <c r="K78" s="16">
        <v>-118.38140709556301</v>
      </c>
      <c r="L78" s="16">
        <v>24</v>
      </c>
      <c r="M78" s="16">
        <v>3</v>
      </c>
      <c r="N78" s="2">
        <v>0.81200000000000006</v>
      </c>
      <c r="O78" s="2">
        <v>1.9089581528413699</v>
      </c>
      <c r="P78" s="16">
        <v>-307.606746140045</v>
      </c>
      <c r="Q78" s="16">
        <v>12</v>
      </c>
      <c r="R78" s="16">
        <v>10</v>
      </c>
      <c r="S78" s="2">
        <v>0.46899999999999997</v>
      </c>
      <c r="T78" s="2">
        <v>3.5492775994799501</v>
      </c>
      <c r="U78" s="16">
        <v>-54.291856722732</v>
      </c>
      <c r="V78" s="1">
        <v>22</v>
      </c>
      <c r="W78" s="1" t="s">
        <v>41</v>
      </c>
    </row>
    <row r="79" spans="1:53" x14ac:dyDescent="0.2">
      <c r="A79" t="s">
        <v>42</v>
      </c>
      <c r="B79" s="1" t="s">
        <v>120</v>
      </c>
      <c r="C79" s="1">
        <v>2230</v>
      </c>
      <c r="D79" s="1">
        <f t="shared" si="2"/>
        <v>4972900</v>
      </c>
      <c r="E79" s="1">
        <f t="shared" si="3"/>
        <v>11089567000</v>
      </c>
      <c r="F79" s="2">
        <v>129.25509708176</v>
      </c>
      <c r="G79" s="16">
        <v>46.867218866101901</v>
      </c>
      <c r="H79" s="2">
        <v>5.1174448875197197E-2</v>
      </c>
      <c r="I79" s="2">
        <v>8.8697978768871693</v>
      </c>
      <c r="J79" s="16">
        <v>-338.66692392619899</v>
      </c>
      <c r="K79" s="16">
        <v>-127.228565910322</v>
      </c>
      <c r="L79" s="16">
        <v>24</v>
      </c>
      <c r="M79" s="16">
        <v>45</v>
      </c>
      <c r="N79" s="2">
        <v>1.4999999999999999E-2</v>
      </c>
      <c r="O79" s="2">
        <v>8.4904079784867008</v>
      </c>
      <c r="P79" s="16">
        <v>-325.08475027240701</v>
      </c>
      <c r="Q79" s="16">
        <v>12</v>
      </c>
      <c r="R79" s="16">
        <v>2</v>
      </c>
      <c r="S79" s="2">
        <v>0.86599999999999999</v>
      </c>
      <c r="T79" s="2">
        <v>1.3783859289726501</v>
      </c>
      <c r="U79" s="16">
        <v>-3.65880262870883</v>
      </c>
      <c r="V79" s="1">
        <v>19</v>
      </c>
      <c r="W79" s="1" t="s">
        <v>41</v>
      </c>
    </row>
    <row r="80" spans="1:53" x14ac:dyDescent="0.2">
      <c r="A80" t="s">
        <v>42</v>
      </c>
      <c r="B80" s="1" t="s">
        <v>121</v>
      </c>
      <c r="C80" s="1">
        <v>2430</v>
      </c>
      <c r="D80" s="1">
        <f t="shared" si="2"/>
        <v>5904900</v>
      </c>
      <c r="E80" s="1">
        <f t="shared" si="3"/>
        <v>14348907000</v>
      </c>
      <c r="F80" s="2">
        <v>137.778730455648</v>
      </c>
      <c r="G80" s="16">
        <v>20.360687712582799</v>
      </c>
      <c r="H80" s="2">
        <v>0.28739156302833802</v>
      </c>
      <c r="I80" s="2">
        <v>7.28101412414627</v>
      </c>
      <c r="J80" s="16">
        <v>-253.453687150024</v>
      </c>
      <c r="K80" s="16">
        <v>-8.2171350542831494</v>
      </c>
      <c r="L80" s="16">
        <v>24</v>
      </c>
      <c r="M80" s="16">
        <v>15</v>
      </c>
      <c r="N80" s="2">
        <v>0.14699999999999999</v>
      </c>
      <c r="O80" s="2">
        <v>5.8608578063610697</v>
      </c>
      <c r="P80" s="16">
        <v>-191.39282135096599</v>
      </c>
      <c r="Q80" s="16">
        <v>12</v>
      </c>
      <c r="R80" s="16">
        <v>5</v>
      </c>
      <c r="S80" s="2">
        <v>0.49299999999999999</v>
      </c>
      <c r="T80" s="2">
        <v>3.5454696946890198</v>
      </c>
      <c r="U80" s="16">
        <v>-193.80990353644299</v>
      </c>
      <c r="V80" s="1">
        <v>26</v>
      </c>
      <c r="W80" s="1" t="s">
        <v>41</v>
      </c>
    </row>
    <row r="81" spans="1:23" x14ac:dyDescent="0.2">
      <c r="A81" t="s">
        <v>42</v>
      </c>
      <c r="B81" s="1" t="s">
        <v>122</v>
      </c>
      <c r="C81" s="1">
        <v>1920</v>
      </c>
      <c r="D81" s="1">
        <f t="shared" si="2"/>
        <v>3686400</v>
      </c>
      <c r="E81" s="1">
        <f t="shared" si="3"/>
        <v>7077888000</v>
      </c>
      <c r="F81" s="2">
        <v>123.69781009649</v>
      </c>
      <c r="G81" s="16">
        <v>34.726382868662199</v>
      </c>
      <c r="H81" s="2">
        <v>0.203536044095077</v>
      </c>
      <c r="I81" s="2">
        <v>10.391572216669299</v>
      </c>
      <c r="J81" s="16">
        <v>-120.644490375403</v>
      </c>
      <c r="K81" s="16">
        <v>-355.98207123331599</v>
      </c>
      <c r="L81" s="16">
        <v>24</v>
      </c>
      <c r="M81" s="16">
        <v>30</v>
      </c>
      <c r="N81" s="2">
        <v>8.1000000000000003E-2</v>
      </c>
      <c r="O81" s="2">
        <v>8.7324218748795204</v>
      </c>
      <c r="P81" s="16">
        <v>-135.28758166287801</v>
      </c>
      <c r="Q81" s="16">
        <v>12</v>
      </c>
      <c r="R81" s="16">
        <v>5</v>
      </c>
      <c r="S81" s="2">
        <v>0.58399999999999996</v>
      </c>
      <c r="T81" s="2">
        <v>3.6311995752348998</v>
      </c>
      <c r="U81" s="16">
        <v>-223.592944493635</v>
      </c>
      <c r="V81" s="1">
        <v>18</v>
      </c>
      <c r="W81" s="1" t="s">
        <v>41</v>
      </c>
    </row>
    <row r="82" spans="1:23" x14ac:dyDescent="0.2">
      <c r="A82" t="s">
        <v>42</v>
      </c>
      <c r="B82" s="1" t="s">
        <v>123</v>
      </c>
      <c r="C82" s="1">
        <v>2695</v>
      </c>
      <c r="D82" s="1">
        <f t="shared" si="2"/>
        <v>7263025</v>
      </c>
      <c r="E82" s="1">
        <f t="shared" si="3"/>
        <v>19573852375</v>
      </c>
      <c r="F82" s="2">
        <v>127.339688119233</v>
      </c>
      <c r="G82" s="16">
        <v>22.240726406973899</v>
      </c>
      <c r="H82" s="2">
        <v>0.47674163007891301</v>
      </c>
      <c r="I82" s="2">
        <v>5.1070952792938504</v>
      </c>
      <c r="J82" s="16">
        <v>-355.043503600637</v>
      </c>
      <c r="K82" s="16">
        <v>-95.746014133267593</v>
      </c>
      <c r="L82" s="16">
        <v>24</v>
      </c>
      <c r="M82" s="16">
        <v>7</v>
      </c>
      <c r="N82" s="2">
        <v>0.67500000000000004</v>
      </c>
      <c r="O82" s="2">
        <v>2.2081542216608301</v>
      </c>
      <c r="P82" s="16">
        <v>-295.60279904632802</v>
      </c>
      <c r="Q82" s="16">
        <v>12</v>
      </c>
      <c r="R82" s="16">
        <v>15</v>
      </c>
      <c r="S82" s="2">
        <v>0.373</v>
      </c>
      <c r="T82" s="2">
        <v>3.5814080304348601</v>
      </c>
      <c r="U82" s="16">
        <v>-5.4813619361307202</v>
      </c>
      <c r="V82" s="1">
        <v>18</v>
      </c>
      <c r="W82" s="1" t="s">
        <v>41</v>
      </c>
    </row>
    <row r="83" spans="1:23" x14ac:dyDescent="0.2">
      <c r="A83" t="s">
        <v>42</v>
      </c>
      <c r="B83" s="1" t="s">
        <v>124</v>
      </c>
      <c r="C83" s="1">
        <v>2780</v>
      </c>
      <c r="D83" s="1">
        <f t="shared" si="2"/>
        <v>7728400</v>
      </c>
      <c r="E83" s="1">
        <f t="shared" si="3"/>
        <v>21484952000</v>
      </c>
      <c r="F83" s="2">
        <v>126.928744047016</v>
      </c>
      <c r="G83" s="16">
        <v>53.781039565226401</v>
      </c>
      <c r="H83" s="2">
        <v>2.9794422709780201E-2</v>
      </c>
      <c r="I83" s="2">
        <v>16.329276723688402</v>
      </c>
      <c r="J83" s="16">
        <v>-327.95052473717499</v>
      </c>
      <c r="K83" s="16">
        <v>-85.305243975377394</v>
      </c>
      <c r="L83" s="16">
        <v>24</v>
      </c>
      <c r="M83" s="16">
        <v>41</v>
      </c>
      <c r="N83" s="2">
        <v>2.1000000000000001E-2</v>
      </c>
      <c r="O83" s="2">
        <v>12.513298864584099</v>
      </c>
      <c r="P83" s="16">
        <v>-312.49996606325601</v>
      </c>
      <c r="Q83" s="16">
        <v>12</v>
      </c>
      <c r="R83" s="16">
        <v>13</v>
      </c>
      <c r="S83" s="2">
        <v>0.25600000000000001</v>
      </c>
      <c r="T83" s="2">
        <v>7.0047232968901998</v>
      </c>
      <c r="U83" s="16">
        <v>-309.666963126957</v>
      </c>
      <c r="V83" s="1">
        <v>18</v>
      </c>
      <c r="W83" s="1" t="s">
        <v>41</v>
      </c>
    </row>
    <row r="84" spans="1:23" x14ac:dyDescent="0.2">
      <c r="A84" t="s">
        <v>42</v>
      </c>
      <c r="B84" s="1" t="s">
        <v>125</v>
      </c>
      <c r="C84" s="1">
        <v>2230</v>
      </c>
      <c r="D84" s="1">
        <f t="shared" si="2"/>
        <v>4972900</v>
      </c>
      <c r="E84" s="1">
        <f t="shared" si="3"/>
        <v>11089567000</v>
      </c>
      <c r="F84" s="2">
        <v>139.88391807975</v>
      </c>
      <c r="G84" s="16">
        <v>52.533200725552497</v>
      </c>
      <c r="H84" s="2">
        <v>2.5393764899904001E-2</v>
      </c>
      <c r="I84" s="2">
        <v>10.6006937236128</v>
      </c>
      <c r="J84" s="16">
        <v>-225.518200896416</v>
      </c>
      <c r="K84" s="16">
        <v>-107.934116992566</v>
      </c>
      <c r="L84" s="16">
        <v>24</v>
      </c>
      <c r="M84" s="16">
        <v>41</v>
      </c>
      <c r="N84" s="2">
        <v>1.7000000000000001E-2</v>
      </c>
      <c r="O84" s="2">
        <v>8.6268417956895398</v>
      </c>
      <c r="P84" s="16">
        <v>-232.15205926371701</v>
      </c>
      <c r="Q84" s="16">
        <v>12</v>
      </c>
      <c r="R84" s="16">
        <v>12</v>
      </c>
      <c r="S84" s="2">
        <v>0.27800000000000002</v>
      </c>
      <c r="T84" s="2">
        <v>4.7184588933678597</v>
      </c>
      <c r="U84" s="16">
        <v>-84.974237680755294</v>
      </c>
      <c r="V84" s="1">
        <v>19</v>
      </c>
      <c r="W84" s="1" t="s">
        <v>41</v>
      </c>
    </row>
    <row r="85" spans="1:23" x14ac:dyDescent="0.2">
      <c r="A85" t="s">
        <v>42</v>
      </c>
      <c r="B85" s="1" t="s">
        <v>126</v>
      </c>
      <c r="C85" s="1">
        <v>2120</v>
      </c>
      <c r="D85" s="1">
        <f t="shared" si="2"/>
        <v>4494400</v>
      </c>
      <c r="E85" s="1">
        <f t="shared" si="3"/>
        <v>9528128000</v>
      </c>
      <c r="F85" s="2">
        <v>144.94315998167801</v>
      </c>
      <c r="G85" s="16">
        <v>43.336425324272703</v>
      </c>
      <c r="H85" s="2">
        <v>4.7472198528615901E-2</v>
      </c>
      <c r="I85" s="2">
        <v>8.9194759495930498</v>
      </c>
      <c r="J85" s="16">
        <v>-208.34017648732001</v>
      </c>
      <c r="K85" s="16">
        <v>-92.8891990175742</v>
      </c>
      <c r="L85" s="16">
        <v>24</v>
      </c>
      <c r="M85" s="16">
        <v>32</v>
      </c>
      <c r="N85" s="2">
        <v>3.2000000000000001E-2</v>
      </c>
      <c r="O85" s="2">
        <v>6.3678447731185397</v>
      </c>
      <c r="P85" s="16">
        <v>-235.418142737908</v>
      </c>
      <c r="Q85" s="16">
        <v>12</v>
      </c>
      <c r="R85" s="16">
        <v>11</v>
      </c>
      <c r="S85" s="2">
        <v>0.252</v>
      </c>
      <c r="T85" s="2">
        <v>3.94919766622986</v>
      </c>
      <c r="U85" s="16">
        <v>-35.150040599683997</v>
      </c>
      <c r="V85" s="1">
        <v>21</v>
      </c>
      <c r="W85" s="1" t="s">
        <v>41</v>
      </c>
    </row>
    <row r="86" spans="1:23" x14ac:dyDescent="0.2">
      <c r="A86" t="s">
        <v>42</v>
      </c>
      <c r="B86" s="1" t="s">
        <v>127</v>
      </c>
      <c r="C86" s="1">
        <v>2740</v>
      </c>
      <c r="D86" s="1">
        <f t="shared" si="2"/>
        <v>7507600</v>
      </c>
      <c r="E86" s="1">
        <f t="shared" si="3"/>
        <v>20570824000</v>
      </c>
      <c r="F86" s="2">
        <v>133.09824694102599</v>
      </c>
      <c r="G86" s="16">
        <v>20.4590814929389</v>
      </c>
      <c r="H86" s="2">
        <v>0.45531295166858998</v>
      </c>
      <c r="I86" s="2">
        <v>6.9695473680998896</v>
      </c>
      <c r="J86" s="16">
        <v>-102.532183192595</v>
      </c>
      <c r="K86" s="16">
        <v>-4.9541265424786802</v>
      </c>
      <c r="L86" s="16">
        <v>24</v>
      </c>
      <c r="M86" s="16">
        <v>4</v>
      </c>
      <c r="N86" s="2">
        <v>0.70299999999999996</v>
      </c>
      <c r="O86" s="2">
        <v>2.8489738894585401</v>
      </c>
      <c r="P86" s="16">
        <v>-103.010118598077</v>
      </c>
      <c r="Q86" s="16">
        <v>12</v>
      </c>
      <c r="R86" s="16">
        <v>16</v>
      </c>
      <c r="S86" s="2">
        <v>0.26500000000000001</v>
      </c>
      <c r="T86" s="2">
        <v>5.4385247219370196</v>
      </c>
      <c r="U86" s="16">
        <v>-204.939184284432</v>
      </c>
      <c r="V86" s="1">
        <v>20</v>
      </c>
      <c r="W86" s="1" t="s">
        <v>41</v>
      </c>
    </row>
    <row r="87" spans="1:23" x14ac:dyDescent="0.2">
      <c r="A87" t="s">
        <v>42</v>
      </c>
      <c r="B87" s="1" t="s">
        <v>128</v>
      </c>
      <c r="C87" s="1">
        <v>2010</v>
      </c>
      <c r="D87" s="1">
        <f t="shared" si="2"/>
        <v>4040100</v>
      </c>
      <c r="E87" s="1">
        <f t="shared" si="3"/>
        <v>8120601000</v>
      </c>
      <c r="F87" s="2">
        <v>129.37537726382601</v>
      </c>
      <c r="G87" s="16">
        <v>10.598018763456899</v>
      </c>
      <c r="H87" s="2">
        <v>0.77469735758011105</v>
      </c>
      <c r="I87" s="2">
        <v>4.5430030231474401</v>
      </c>
      <c r="J87" s="16">
        <v>-107.522771954405</v>
      </c>
      <c r="K87" s="16">
        <v>-205.184312442091</v>
      </c>
      <c r="L87" s="16">
        <v>24</v>
      </c>
      <c r="M87" s="16">
        <v>2</v>
      </c>
      <c r="N87" s="2">
        <v>0.83199999999999996</v>
      </c>
      <c r="O87" s="2">
        <v>1.7418293235167801</v>
      </c>
      <c r="P87" s="16">
        <v>-30.958327902208101</v>
      </c>
      <c r="Q87" s="16">
        <v>12</v>
      </c>
      <c r="R87" s="16">
        <v>9</v>
      </c>
      <c r="S87" s="2">
        <v>0.501</v>
      </c>
      <c r="T87" s="2">
        <v>3.5263193845354999</v>
      </c>
      <c r="U87" s="16">
        <v>-228.9448502461</v>
      </c>
      <c r="V87" s="1">
        <v>20</v>
      </c>
      <c r="W87" s="1" t="s">
        <v>41</v>
      </c>
    </row>
    <row r="88" spans="1:23" x14ac:dyDescent="0.2">
      <c r="A88" t="s">
        <v>42</v>
      </c>
      <c r="B88" s="1" t="s">
        <v>129</v>
      </c>
      <c r="C88" s="1">
        <v>2000</v>
      </c>
      <c r="D88" s="1">
        <f t="shared" si="2"/>
        <v>4000000</v>
      </c>
      <c r="E88" s="1">
        <f t="shared" si="3"/>
        <v>8000000000</v>
      </c>
      <c r="F88" s="2">
        <v>144.12109392985599</v>
      </c>
      <c r="G88" s="16">
        <v>9.00427309515009</v>
      </c>
      <c r="H88" s="2">
        <v>0.84219815116082697</v>
      </c>
      <c r="I88" s="2">
        <v>4.1043322163787099</v>
      </c>
      <c r="J88" s="16">
        <v>-68.503371220774994</v>
      </c>
      <c r="K88" s="16">
        <v>-317.16670834832701</v>
      </c>
      <c r="L88" s="16">
        <v>24</v>
      </c>
      <c r="M88" s="16">
        <v>6</v>
      </c>
      <c r="N88" s="2">
        <v>0.63300000000000001</v>
      </c>
      <c r="O88" s="2">
        <v>3.1265881421212098</v>
      </c>
      <c r="P88" s="16">
        <v>-70.849168023278295</v>
      </c>
      <c r="Q88" s="16">
        <v>12</v>
      </c>
      <c r="R88" s="16">
        <v>3</v>
      </c>
      <c r="S88" s="2">
        <v>0.81200000000000006</v>
      </c>
      <c r="T88" s="2">
        <v>2.1824796321603199</v>
      </c>
      <c r="U88" s="16">
        <v>-135.326694246416</v>
      </c>
      <c r="V88" s="1">
        <v>19</v>
      </c>
      <c r="W88" s="1" t="s">
        <v>41</v>
      </c>
    </row>
    <row r="89" spans="1:23" x14ac:dyDescent="0.2">
      <c r="A89" s="17" t="s">
        <v>42</v>
      </c>
      <c r="B89" s="15" t="s">
        <v>130</v>
      </c>
      <c r="C89" s="15">
        <v>2240</v>
      </c>
      <c r="D89" s="1">
        <f t="shared" si="2"/>
        <v>5017600</v>
      </c>
      <c r="E89" s="1">
        <f t="shared" si="3"/>
        <v>11239424000</v>
      </c>
      <c r="F89" s="4">
        <v>137.90707163322401</v>
      </c>
      <c r="G89" s="18">
        <v>49.451532645744301</v>
      </c>
      <c r="H89" s="4">
        <v>0.114601895101318</v>
      </c>
      <c r="I89" s="4">
        <v>13.156390874454299</v>
      </c>
      <c r="J89" s="18">
        <v>-80.387492156581104</v>
      </c>
      <c r="K89" s="18">
        <v>-343.733802405125</v>
      </c>
      <c r="L89" s="18">
        <v>24</v>
      </c>
      <c r="M89" s="18">
        <v>7</v>
      </c>
      <c r="N89" s="4">
        <v>0.56799999999999995</v>
      </c>
      <c r="O89" s="4">
        <v>4.4323354300091902</v>
      </c>
      <c r="P89" s="18">
        <v>-156.44531054817</v>
      </c>
      <c r="Q89" s="18">
        <v>12</v>
      </c>
      <c r="R89" s="18">
        <v>42</v>
      </c>
      <c r="S89" s="4">
        <v>5.6000000000000001E-2</v>
      </c>
      <c r="T89" s="4">
        <v>10.536967322433799</v>
      </c>
      <c r="U89" s="18">
        <v>-148.99659358208899</v>
      </c>
      <c r="V89" s="15">
        <v>15</v>
      </c>
      <c r="W89" s="15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8"/>
  <sheetViews>
    <sheetView workbookViewId="0">
      <selection activeCell="L10" sqref="L10"/>
    </sheetView>
  </sheetViews>
  <sheetFormatPr baseColWidth="10" defaultColWidth="8.83203125" defaultRowHeight="15" x14ac:dyDescent="0.2"/>
  <cols>
    <col min="2" max="2" width="15.1640625" customWidth="1"/>
    <col min="3" max="3" width="5.83203125" style="1" customWidth="1"/>
    <col min="4" max="9" width="8.83203125" style="2"/>
  </cols>
  <sheetData>
    <row r="2" spans="2:9" ht="38" customHeight="1" x14ac:dyDescent="0.2">
      <c r="B2" s="46" t="s">
        <v>18</v>
      </c>
      <c r="C2" s="46"/>
      <c r="D2" s="46"/>
      <c r="E2" s="46"/>
      <c r="F2" s="46"/>
      <c r="G2" s="46"/>
      <c r="H2" s="46"/>
      <c r="I2" s="46"/>
    </row>
    <row r="3" spans="2:9" x14ac:dyDescent="0.2">
      <c r="B3" s="6"/>
      <c r="C3" s="9"/>
      <c r="D3" s="43" t="s">
        <v>5</v>
      </c>
      <c r="E3" s="44"/>
      <c r="F3" s="45"/>
      <c r="G3" s="43" t="s">
        <v>6</v>
      </c>
      <c r="H3" s="44"/>
      <c r="I3" s="45"/>
    </row>
    <row r="4" spans="2:9" ht="17" x14ac:dyDescent="0.25">
      <c r="B4" s="7" t="s">
        <v>0</v>
      </c>
      <c r="C4" s="10" t="s">
        <v>1</v>
      </c>
      <c r="D4" s="4" t="s">
        <v>2</v>
      </c>
      <c r="E4" s="4" t="s">
        <v>3</v>
      </c>
      <c r="F4" s="12" t="s">
        <v>4</v>
      </c>
      <c r="G4" s="4" t="s">
        <v>2</v>
      </c>
      <c r="H4" s="4" t="s">
        <v>3</v>
      </c>
      <c r="I4" s="12" t="s">
        <v>4</v>
      </c>
    </row>
    <row r="5" spans="2:9" x14ac:dyDescent="0.2">
      <c r="B5" s="8" t="s">
        <v>7</v>
      </c>
      <c r="C5" s="11">
        <v>44</v>
      </c>
      <c r="D5" s="2">
        <v>4.8380000000000001</v>
      </c>
      <c r="E5" s="3" t="s">
        <v>11</v>
      </c>
      <c r="F5" s="13">
        <v>0.65700000000000003</v>
      </c>
      <c r="G5" s="2">
        <v>1.026</v>
      </c>
      <c r="H5" s="2">
        <v>0.46600000000000003</v>
      </c>
      <c r="I5" s="13">
        <v>1.2999999999999999E-2</v>
      </c>
    </row>
    <row r="6" spans="2:9" x14ac:dyDescent="0.2">
      <c r="B6" s="8" t="s">
        <v>8</v>
      </c>
      <c r="C6" s="11">
        <v>9</v>
      </c>
      <c r="D6" s="2">
        <v>12.457000000000001</v>
      </c>
      <c r="E6" s="3" t="s">
        <v>11</v>
      </c>
      <c r="F6" s="13">
        <v>0.85099999999999998</v>
      </c>
      <c r="G6" s="2">
        <v>2.02</v>
      </c>
      <c r="H6" s="2">
        <v>0.158</v>
      </c>
      <c r="I6" s="13">
        <v>0.33800000000000002</v>
      </c>
    </row>
    <row r="7" spans="2:9" x14ac:dyDescent="0.2">
      <c r="B7" s="8" t="s">
        <v>9</v>
      </c>
      <c r="C7" s="11">
        <v>18</v>
      </c>
      <c r="D7" s="2">
        <v>4.9889999999999999</v>
      </c>
      <c r="E7" s="3" t="s">
        <v>11</v>
      </c>
      <c r="F7" s="13">
        <v>0.66600000000000004</v>
      </c>
      <c r="G7" s="2">
        <v>1.802</v>
      </c>
      <c r="H7" s="2">
        <v>0.113</v>
      </c>
      <c r="I7" s="13">
        <v>0.28599999999999998</v>
      </c>
    </row>
    <row r="8" spans="2:9" x14ac:dyDescent="0.2">
      <c r="B8" s="7" t="s">
        <v>10</v>
      </c>
      <c r="C8" s="10">
        <v>17</v>
      </c>
      <c r="D8" s="4">
        <v>1.972</v>
      </c>
      <c r="E8" s="5">
        <v>8.7999999999999995E-2</v>
      </c>
      <c r="F8" s="14">
        <v>0.32700000000000001</v>
      </c>
      <c r="G8" s="4">
        <v>0.52400000000000002</v>
      </c>
      <c r="H8" s="4">
        <v>0.89900000000000002</v>
      </c>
      <c r="I8" s="14">
        <v>-0.313</v>
      </c>
    </row>
  </sheetData>
  <mergeCells count="3">
    <mergeCell ref="D3:F3"/>
    <mergeCell ref="G3:I3"/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8"/>
  <sheetViews>
    <sheetView topLeftCell="D1" zoomScale="161" workbookViewId="0">
      <selection activeCell="N7" sqref="N7"/>
    </sheetView>
  </sheetViews>
  <sheetFormatPr baseColWidth="10" defaultColWidth="8.83203125" defaultRowHeight="15" x14ac:dyDescent="0.2"/>
  <cols>
    <col min="2" max="2" width="21.33203125" customWidth="1"/>
    <col min="3" max="3" width="6.83203125" style="1" customWidth="1"/>
    <col min="4" max="6" width="6.1640625" style="1" customWidth="1"/>
    <col min="7" max="7" width="7" style="1" customWidth="1"/>
    <col min="8" max="10" width="6.1640625" style="1" customWidth="1"/>
    <col min="11" max="11" width="7.5" style="1" customWidth="1"/>
    <col min="12" max="14" width="8.83203125" style="1"/>
  </cols>
  <sheetData>
    <row r="2" spans="2:11" x14ac:dyDescent="0.2">
      <c r="B2" s="52" t="s">
        <v>134</v>
      </c>
      <c r="C2" s="53"/>
      <c r="D2" s="53"/>
      <c r="E2" s="53"/>
      <c r="F2" s="53"/>
      <c r="G2" s="53"/>
      <c r="H2" s="53"/>
      <c r="I2" s="53"/>
      <c r="J2" s="53"/>
      <c r="K2" s="54"/>
    </row>
    <row r="3" spans="2:11" x14ac:dyDescent="0.2">
      <c r="B3" s="39"/>
      <c r="C3" s="40"/>
      <c r="D3" s="47" t="s">
        <v>15</v>
      </c>
      <c r="E3" s="48"/>
      <c r="F3" s="48"/>
      <c r="G3" s="49"/>
      <c r="H3" s="50" t="s">
        <v>16</v>
      </c>
      <c r="I3" s="50"/>
      <c r="J3" s="50"/>
      <c r="K3" s="51"/>
    </row>
    <row r="4" spans="2:11" x14ac:dyDescent="0.2">
      <c r="B4" s="6" t="s">
        <v>0</v>
      </c>
      <c r="C4" s="9" t="s">
        <v>5</v>
      </c>
      <c r="D4" s="37" t="s">
        <v>12</v>
      </c>
      <c r="E4" s="37" t="s">
        <v>3</v>
      </c>
      <c r="F4" s="37" t="s">
        <v>13</v>
      </c>
      <c r="G4" s="38" t="s">
        <v>14</v>
      </c>
      <c r="H4" s="37" t="s">
        <v>12</v>
      </c>
      <c r="I4" s="37" t="s">
        <v>3</v>
      </c>
      <c r="J4" s="37" t="s">
        <v>13</v>
      </c>
      <c r="K4" s="38" t="s">
        <v>14</v>
      </c>
    </row>
    <row r="5" spans="2:11" ht="16" x14ac:dyDescent="0.2">
      <c r="B5" s="8" t="s">
        <v>17</v>
      </c>
      <c r="C5" s="41">
        <v>136.47999999999999</v>
      </c>
      <c r="D5" s="27">
        <v>16.09</v>
      </c>
      <c r="E5" s="28">
        <v>0.51100000000000001</v>
      </c>
      <c r="F5" s="26">
        <v>0.54</v>
      </c>
      <c r="G5" s="42">
        <v>-20.04</v>
      </c>
      <c r="H5" s="16">
        <v>9.68</v>
      </c>
      <c r="I5" s="2">
        <v>0.26</v>
      </c>
      <c r="J5" s="1">
        <v>0.59</v>
      </c>
      <c r="K5" s="33">
        <v>-348.24799999999999</v>
      </c>
    </row>
    <row r="6" spans="2:11" x14ac:dyDescent="0.2">
      <c r="B6" s="8" t="s">
        <v>135</v>
      </c>
      <c r="C6" s="11">
        <v>141.63</v>
      </c>
      <c r="D6" s="16">
        <v>15.12</v>
      </c>
      <c r="E6" s="2">
        <v>0.121</v>
      </c>
      <c r="F6" s="1">
        <v>1.92</v>
      </c>
      <c r="G6" s="33">
        <v>-42.87</v>
      </c>
      <c r="H6" s="29">
        <v>9.94</v>
      </c>
      <c r="I6" s="30">
        <v>1.2699999999999999E-2</v>
      </c>
      <c r="J6" s="31">
        <v>2.13</v>
      </c>
      <c r="K6" s="34">
        <v>-44.456600000000002</v>
      </c>
    </row>
    <row r="7" spans="2:11" x14ac:dyDescent="0.2">
      <c r="B7" s="8" t="s">
        <v>136</v>
      </c>
      <c r="C7" s="11">
        <v>134.19</v>
      </c>
      <c r="D7" s="16">
        <v>15</v>
      </c>
      <c r="E7" s="2">
        <v>0.84499999999999997</v>
      </c>
      <c r="F7" s="1">
        <v>0.42</v>
      </c>
      <c r="G7" s="33">
        <v>-53.253</v>
      </c>
      <c r="H7" s="16">
        <v>8.4700000000000006</v>
      </c>
      <c r="I7" s="2">
        <v>0.157</v>
      </c>
      <c r="J7" s="32">
        <v>1.1160000000000001</v>
      </c>
      <c r="K7" s="33">
        <v>-274.7</v>
      </c>
    </row>
    <row r="8" spans="2:11" x14ac:dyDescent="0.2">
      <c r="B8" s="7" t="s">
        <v>137</v>
      </c>
      <c r="C8" s="10">
        <v>136.19999999999999</v>
      </c>
      <c r="D8" s="18">
        <v>17.734999999999999</v>
      </c>
      <c r="E8" s="4">
        <v>0.69299999999999995</v>
      </c>
      <c r="F8" s="15">
        <v>0.65</v>
      </c>
      <c r="G8" s="36">
        <v>-297.60000000000002</v>
      </c>
      <c r="H8" s="18">
        <v>10.82</v>
      </c>
      <c r="I8" s="4">
        <v>0.627</v>
      </c>
      <c r="J8" s="35">
        <v>0.60799999999999998</v>
      </c>
      <c r="K8" s="36">
        <v>-7.09</v>
      </c>
    </row>
  </sheetData>
  <mergeCells count="3">
    <mergeCell ref="D3:G3"/>
    <mergeCell ref="H3:K3"/>
    <mergeCell ref="B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0"/>
  <sheetViews>
    <sheetView topLeftCell="I1" zoomScale="134" workbookViewId="0">
      <selection activeCell="K5" sqref="K5"/>
    </sheetView>
  </sheetViews>
  <sheetFormatPr baseColWidth="10" defaultColWidth="11.5" defaultRowHeight="15" x14ac:dyDescent="0.2"/>
  <cols>
    <col min="1" max="1" width="9.33203125" customWidth="1"/>
    <col min="2" max="2" width="11.6640625" style="1" customWidth="1"/>
    <col min="3" max="3" width="7.33203125" style="1" customWidth="1"/>
    <col min="4" max="4" width="7.5" style="1" customWidth="1"/>
  </cols>
  <sheetData>
    <row r="1" spans="1:15" x14ac:dyDescent="0.2">
      <c r="A1" t="s">
        <v>19</v>
      </c>
      <c r="B1" s="1" t="s">
        <v>20</v>
      </c>
      <c r="C1" s="1" t="s">
        <v>38</v>
      </c>
      <c r="D1" s="1" t="s">
        <v>21</v>
      </c>
      <c r="E1" s="20" t="s">
        <v>5</v>
      </c>
      <c r="H1" t="s">
        <v>39</v>
      </c>
      <c r="I1" t="s">
        <v>40</v>
      </c>
      <c r="J1" t="s">
        <v>41</v>
      </c>
      <c r="L1" s="24" t="s">
        <v>8</v>
      </c>
      <c r="M1" s="24" t="s">
        <v>9</v>
      </c>
      <c r="N1" s="24" t="s">
        <v>138</v>
      </c>
      <c r="O1" s="24" t="s">
        <v>7</v>
      </c>
    </row>
    <row r="2" spans="1:15" x14ac:dyDescent="0.2">
      <c r="A2" t="s">
        <v>42</v>
      </c>
      <c r="B2" s="1" t="s">
        <v>43</v>
      </c>
      <c r="C2" s="1" t="s">
        <v>39</v>
      </c>
      <c r="D2" s="1">
        <v>1000</v>
      </c>
      <c r="E2" s="20">
        <v>137.565</v>
      </c>
      <c r="H2" s="20">
        <v>137.565</v>
      </c>
      <c r="I2" s="20">
        <v>128.45500000000001</v>
      </c>
      <c r="J2" s="20">
        <v>137.47499999999999</v>
      </c>
      <c r="L2" s="25">
        <v>141.62761111111112</v>
      </c>
      <c r="M2" s="25">
        <v>136.20455882352945</v>
      </c>
      <c r="N2" s="25">
        <v>136.20455882352945</v>
      </c>
      <c r="O2" s="25">
        <v>136.48994318181821</v>
      </c>
    </row>
    <row r="3" spans="1:15" x14ac:dyDescent="0.2">
      <c r="A3" t="s">
        <v>42</v>
      </c>
      <c r="B3" s="1" t="s">
        <v>44</v>
      </c>
      <c r="C3" s="1" t="s">
        <v>39</v>
      </c>
      <c r="D3" s="1">
        <v>1000</v>
      </c>
      <c r="E3" s="20">
        <v>128.98400000000001</v>
      </c>
      <c r="H3" s="20">
        <v>128.98400000000001</v>
      </c>
      <c r="I3" s="20">
        <v>123.652</v>
      </c>
      <c r="J3" s="20">
        <v>138.852</v>
      </c>
    </row>
    <row r="4" spans="1:15" x14ac:dyDescent="0.2">
      <c r="A4" t="s">
        <v>42</v>
      </c>
      <c r="B4" s="1" t="s">
        <v>45</v>
      </c>
      <c r="C4" s="1" t="s">
        <v>39</v>
      </c>
      <c r="D4" s="1">
        <v>1050</v>
      </c>
      <c r="E4" s="20">
        <v>148.364</v>
      </c>
      <c r="H4" s="20">
        <v>148.364</v>
      </c>
      <c r="I4" s="20">
        <v>129.53399999999999</v>
      </c>
      <c r="J4" s="20">
        <v>138.084</v>
      </c>
    </row>
    <row r="5" spans="1:15" x14ac:dyDescent="0.2">
      <c r="A5" t="s">
        <v>42</v>
      </c>
      <c r="B5" s="1" t="s">
        <v>46</v>
      </c>
      <c r="C5" s="1" t="s">
        <v>39</v>
      </c>
      <c r="D5" s="1">
        <v>1120</v>
      </c>
      <c r="E5" s="20">
        <v>142.84399999999999</v>
      </c>
      <c r="H5" s="20">
        <v>142.84399999999999</v>
      </c>
      <c r="I5" s="20">
        <v>130.11600000000001</v>
      </c>
      <c r="J5" s="20">
        <v>148.631</v>
      </c>
    </row>
    <row r="6" spans="1:15" x14ac:dyDescent="0.2">
      <c r="A6" t="s">
        <v>42</v>
      </c>
      <c r="B6" s="1" t="s">
        <v>47</v>
      </c>
      <c r="C6" s="1" t="s">
        <v>39</v>
      </c>
      <c r="D6" s="1">
        <v>670</v>
      </c>
      <c r="E6" s="20">
        <v>159.935</v>
      </c>
      <c r="H6" s="20">
        <v>159.935</v>
      </c>
      <c r="I6" s="20">
        <v>145.767</v>
      </c>
      <c r="J6" s="20">
        <v>135.29499999999999</v>
      </c>
    </row>
    <row r="7" spans="1:15" x14ac:dyDescent="0.2">
      <c r="A7" t="s">
        <v>42</v>
      </c>
      <c r="B7" s="1" t="s">
        <v>48</v>
      </c>
      <c r="C7" s="1" t="s">
        <v>39</v>
      </c>
      <c r="D7" s="1">
        <v>700</v>
      </c>
      <c r="E7" s="20">
        <v>161.33099999999999</v>
      </c>
      <c r="H7" s="20">
        <v>161.33099999999999</v>
      </c>
      <c r="I7" s="20">
        <v>138.12299999999999</v>
      </c>
      <c r="J7" s="20">
        <v>131.661</v>
      </c>
    </row>
    <row r="8" spans="1:15" x14ac:dyDescent="0.2">
      <c r="A8" t="s">
        <v>42</v>
      </c>
      <c r="B8" s="1" t="s">
        <v>49</v>
      </c>
      <c r="C8" s="1" t="s">
        <v>39</v>
      </c>
      <c r="D8" s="1">
        <v>900</v>
      </c>
      <c r="E8" s="20">
        <v>144.501</v>
      </c>
      <c r="H8" s="20">
        <v>144.501</v>
      </c>
      <c r="I8" s="20">
        <v>131.93199999999999</v>
      </c>
      <c r="J8" s="20">
        <v>130.49299999999999</v>
      </c>
    </row>
    <row r="9" spans="1:15" x14ac:dyDescent="0.2">
      <c r="A9" t="s">
        <v>42</v>
      </c>
      <c r="B9" s="1" t="s">
        <v>50</v>
      </c>
      <c r="C9" s="1" t="s">
        <v>39</v>
      </c>
      <c r="D9" s="1">
        <v>890</v>
      </c>
      <c r="E9" s="20">
        <v>141.53899999999999</v>
      </c>
      <c r="H9" s="20">
        <v>141.53899999999999</v>
      </c>
      <c r="I9" s="20">
        <v>135.96299999999999</v>
      </c>
      <c r="J9" s="20">
        <v>128.93600000000001</v>
      </c>
    </row>
    <row r="10" spans="1:15" x14ac:dyDescent="0.2">
      <c r="A10" t="s">
        <v>42</v>
      </c>
      <c r="B10" s="1" t="s">
        <v>51</v>
      </c>
      <c r="C10" s="1" t="s">
        <v>39</v>
      </c>
      <c r="D10" s="1">
        <v>700</v>
      </c>
      <c r="E10" s="20">
        <v>134.72300000000001</v>
      </c>
      <c r="H10" s="20">
        <v>134.72300000000001</v>
      </c>
      <c r="I10" s="20">
        <v>134.94</v>
      </c>
      <c r="J10" s="20">
        <v>127.637</v>
      </c>
    </row>
    <row r="11" spans="1:15" x14ac:dyDescent="0.2">
      <c r="A11" t="s">
        <v>42</v>
      </c>
      <c r="B11" s="1" t="s">
        <v>52</v>
      </c>
      <c r="C11" s="1" t="s">
        <v>39</v>
      </c>
      <c r="D11" s="1">
        <v>1120</v>
      </c>
      <c r="E11" s="20">
        <v>134.33699999999999</v>
      </c>
      <c r="H11" s="20">
        <v>134.33699999999999</v>
      </c>
      <c r="I11" s="20">
        <v>125.643</v>
      </c>
      <c r="J11" s="20">
        <v>136.922</v>
      </c>
    </row>
    <row r="12" spans="1:15" x14ac:dyDescent="0.2">
      <c r="A12" t="s">
        <v>42</v>
      </c>
      <c r="B12" s="1" t="s">
        <v>53</v>
      </c>
      <c r="C12" s="1" t="s">
        <v>39</v>
      </c>
      <c r="D12" s="1">
        <v>1070</v>
      </c>
      <c r="E12" s="20">
        <v>137.977</v>
      </c>
      <c r="H12" s="20">
        <v>137.977</v>
      </c>
      <c r="I12" s="20">
        <v>141.78</v>
      </c>
      <c r="J12" s="20">
        <v>154.72300000000001</v>
      </c>
    </row>
    <row r="13" spans="1:15" x14ac:dyDescent="0.2">
      <c r="A13" t="s">
        <v>42</v>
      </c>
      <c r="B13" s="1" t="s">
        <v>54</v>
      </c>
      <c r="C13" s="1" t="s">
        <v>39</v>
      </c>
      <c r="D13" s="1">
        <v>970</v>
      </c>
      <c r="E13" s="20">
        <v>143.11000000000001</v>
      </c>
      <c r="H13" s="20">
        <v>143.11000000000001</v>
      </c>
      <c r="I13" s="20">
        <v>144.02000000000001</v>
      </c>
      <c r="J13" s="20">
        <v>150.005</v>
      </c>
    </row>
    <row r="14" spans="1:15" x14ac:dyDescent="0.2">
      <c r="A14" t="s">
        <v>42</v>
      </c>
      <c r="B14" s="1" t="s">
        <v>55</v>
      </c>
      <c r="C14" s="1" t="s">
        <v>39</v>
      </c>
      <c r="D14" s="1">
        <v>980</v>
      </c>
      <c r="E14" s="20">
        <v>160.815</v>
      </c>
      <c r="H14" s="20">
        <v>160.815</v>
      </c>
      <c r="I14" s="20">
        <v>116.925</v>
      </c>
      <c r="J14" s="20">
        <v>142.47200000000001</v>
      </c>
    </row>
    <row r="15" spans="1:15" x14ac:dyDescent="0.2">
      <c r="A15" t="s">
        <v>42</v>
      </c>
      <c r="B15" s="1" t="s">
        <v>56</v>
      </c>
      <c r="C15" s="1" t="s">
        <v>39</v>
      </c>
      <c r="D15" s="1">
        <v>980</v>
      </c>
      <c r="E15" s="20">
        <v>151.32900000000001</v>
      </c>
      <c r="H15" s="20">
        <v>151.32900000000001</v>
      </c>
      <c r="I15" s="20">
        <v>112.976</v>
      </c>
      <c r="J15" s="20">
        <v>136.80799999999999</v>
      </c>
    </row>
    <row r="16" spans="1:15" x14ac:dyDescent="0.2">
      <c r="A16" t="s">
        <v>42</v>
      </c>
      <c r="B16" s="1" t="s">
        <v>57</v>
      </c>
      <c r="C16" s="1" t="s">
        <v>39</v>
      </c>
      <c r="D16" s="1">
        <v>871</v>
      </c>
      <c r="E16" s="20">
        <v>137.47900000000001</v>
      </c>
      <c r="H16" s="20">
        <v>137.47900000000001</v>
      </c>
      <c r="I16" s="20">
        <v>135.48699999999999</v>
      </c>
      <c r="J16" s="20">
        <v>130.67599999999999</v>
      </c>
    </row>
    <row r="17" spans="1:10" x14ac:dyDescent="0.2">
      <c r="A17" t="s">
        <v>42</v>
      </c>
      <c r="B17" s="1" t="s">
        <v>58</v>
      </c>
      <c r="C17" s="1" t="s">
        <v>39</v>
      </c>
      <c r="D17" s="1">
        <v>710</v>
      </c>
      <c r="E17" s="20">
        <v>146.70599999999999</v>
      </c>
      <c r="H17" s="20">
        <v>146.70599999999999</v>
      </c>
      <c r="I17" s="20">
        <v>148.71</v>
      </c>
      <c r="J17" s="20">
        <v>137.60300000000001</v>
      </c>
    </row>
    <row r="18" spans="1:10" x14ac:dyDescent="0.2">
      <c r="A18" t="s">
        <v>42</v>
      </c>
      <c r="B18" s="1" t="s">
        <v>59</v>
      </c>
      <c r="C18" s="1" t="s">
        <v>39</v>
      </c>
      <c r="D18" s="1">
        <v>1050</v>
      </c>
      <c r="E18" s="20">
        <v>123.875</v>
      </c>
      <c r="H18" s="20">
        <v>123.875</v>
      </c>
      <c r="I18" s="20">
        <v>130.54</v>
      </c>
      <c r="J18" s="20">
        <v>136.37700000000001</v>
      </c>
    </row>
    <row r="19" spans="1:10" x14ac:dyDescent="0.2">
      <c r="A19" s="17" t="s">
        <v>42</v>
      </c>
      <c r="B19" s="15" t="s">
        <v>60</v>
      </c>
      <c r="C19" s="15" t="s">
        <v>39</v>
      </c>
      <c r="D19" s="15">
        <v>1210</v>
      </c>
      <c r="E19" s="21">
        <v>113.883</v>
      </c>
      <c r="H19" s="21">
        <v>113.883</v>
      </c>
      <c r="I19" s="20">
        <v>129.017</v>
      </c>
      <c r="J19" s="20">
        <v>139.91300000000001</v>
      </c>
    </row>
    <row r="20" spans="1:10" x14ac:dyDescent="0.2">
      <c r="A20" t="s">
        <v>42</v>
      </c>
      <c r="B20" s="1" t="s">
        <v>61</v>
      </c>
      <c r="C20" s="1" t="s">
        <v>40</v>
      </c>
      <c r="D20" s="1">
        <v>1590</v>
      </c>
      <c r="E20" s="20">
        <v>128.45500000000001</v>
      </c>
      <c r="H20" s="23">
        <f>AVERAGE(H2:H19)</f>
        <v>141.62761111111112</v>
      </c>
      <c r="I20" s="20">
        <v>128.13300000000001</v>
      </c>
      <c r="J20" s="20">
        <v>132.39400000000001</v>
      </c>
    </row>
    <row r="21" spans="1:10" x14ac:dyDescent="0.2">
      <c r="A21" t="s">
        <v>42</v>
      </c>
      <c r="B21" s="1" t="s">
        <v>62</v>
      </c>
      <c r="C21" s="1" t="s">
        <v>40</v>
      </c>
      <c r="D21" s="1">
        <v>1840</v>
      </c>
      <c r="E21" s="20">
        <v>123.652</v>
      </c>
      <c r="I21" s="20">
        <v>130.404</v>
      </c>
      <c r="J21" s="20">
        <v>125.486</v>
      </c>
    </row>
    <row r="22" spans="1:10" x14ac:dyDescent="0.2">
      <c r="A22" t="s">
        <v>42</v>
      </c>
      <c r="B22" s="1" t="s">
        <v>63</v>
      </c>
      <c r="C22" s="1" t="s">
        <v>40</v>
      </c>
      <c r="D22" s="1">
        <v>1580</v>
      </c>
      <c r="E22" s="20">
        <v>129.53399999999999</v>
      </c>
      <c r="I22" s="20">
        <v>131.941</v>
      </c>
      <c r="J22" s="20">
        <v>150.869</v>
      </c>
    </row>
    <row r="23" spans="1:10" x14ac:dyDescent="0.2">
      <c r="A23" t="s">
        <v>42</v>
      </c>
      <c r="B23" s="1" t="s">
        <v>64</v>
      </c>
      <c r="C23" s="1" t="s">
        <v>40</v>
      </c>
      <c r="D23" s="1">
        <v>1930</v>
      </c>
      <c r="E23" s="20">
        <v>130.11600000000001</v>
      </c>
      <c r="I23" s="20">
        <v>143.399</v>
      </c>
      <c r="J23" s="20">
        <v>125.23099999999999</v>
      </c>
    </row>
    <row r="24" spans="1:10" x14ac:dyDescent="0.2">
      <c r="A24" t="s">
        <v>42</v>
      </c>
      <c r="B24" s="1" t="s">
        <v>65</v>
      </c>
      <c r="C24" s="1" t="s">
        <v>40</v>
      </c>
      <c r="D24" s="1">
        <v>1770</v>
      </c>
      <c r="E24" s="20">
        <v>145.767</v>
      </c>
      <c r="I24" s="20">
        <v>128.72499999999999</v>
      </c>
      <c r="J24" s="20">
        <v>140.083</v>
      </c>
    </row>
    <row r="25" spans="1:10" x14ac:dyDescent="0.2">
      <c r="A25" t="s">
        <v>42</v>
      </c>
      <c r="B25" s="1" t="s">
        <v>66</v>
      </c>
      <c r="C25" s="1" t="s">
        <v>40</v>
      </c>
      <c r="D25" s="1">
        <v>1320</v>
      </c>
      <c r="E25" s="20">
        <v>138.12299999999999</v>
      </c>
      <c r="I25" s="20">
        <v>129.70500000000001</v>
      </c>
      <c r="J25" s="20">
        <v>129.255</v>
      </c>
    </row>
    <row r="26" spans="1:10" x14ac:dyDescent="0.2">
      <c r="A26" t="s">
        <v>42</v>
      </c>
      <c r="B26" s="1" t="s">
        <v>67</v>
      </c>
      <c r="C26" s="1" t="s">
        <v>40</v>
      </c>
      <c r="D26" s="1">
        <v>1820</v>
      </c>
      <c r="E26" s="20">
        <v>131.93199999999999</v>
      </c>
      <c r="I26" s="20">
        <v>143.12</v>
      </c>
      <c r="J26" s="20">
        <v>137.779</v>
      </c>
    </row>
    <row r="27" spans="1:10" x14ac:dyDescent="0.2">
      <c r="A27" t="s">
        <v>42</v>
      </c>
      <c r="B27" s="1" t="s">
        <v>68</v>
      </c>
      <c r="C27" s="1" t="s">
        <v>40</v>
      </c>
      <c r="D27" s="1">
        <v>1640</v>
      </c>
      <c r="E27" s="20">
        <v>135.96299999999999</v>
      </c>
      <c r="I27" s="20">
        <v>138.47900000000001</v>
      </c>
      <c r="J27" s="20">
        <v>123.69799999999999</v>
      </c>
    </row>
    <row r="28" spans="1:10" x14ac:dyDescent="0.2">
      <c r="A28" t="s">
        <v>42</v>
      </c>
      <c r="B28" s="1" t="s">
        <v>69</v>
      </c>
      <c r="C28" s="1" t="s">
        <v>40</v>
      </c>
      <c r="D28" s="1">
        <v>1930</v>
      </c>
      <c r="E28" s="20">
        <v>134.94</v>
      </c>
      <c r="I28" s="20">
        <v>128.58099999999999</v>
      </c>
      <c r="J28" s="20">
        <v>127.34</v>
      </c>
    </row>
    <row r="29" spans="1:10" x14ac:dyDescent="0.2">
      <c r="A29" t="s">
        <v>42</v>
      </c>
      <c r="B29" s="1" t="s">
        <v>70</v>
      </c>
      <c r="C29" s="1" t="s">
        <v>40</v>
      </c>
      <c r="D29" s="1">
        <v>1510</v>
      </c>
      <c r="E29" s="20">
        <v>125.643</v>
      </c>
      <c r="I29" s="20">
        <v>138.595</v>
      </c>
      <c r="J29" s="20">
        <v>126.929</v>
      </c>
    </row>
    <row r="30" spans="1:10" x14ac:dyDescent="0.2">
      <c r="A30" t="s">
        <v>42</v>
      </c>
      <c r="B30" s="1" t="s">
        <v>71</v>
      </c>
      <c r="C30" s="1" t="s">
        <v>40</v>
      </c>
      <c r="D30" s="1">
        <v>1570</v>
      </c>
      <c r="E30" s="20">
        <v>141.78</v>
      </c>
      <c r="I30" s="20">
        <v>143.249</v>
      </c>
      <c r="J30" s="20">
        <v>139.88399999999999</v>
      </c>
    </row>
    <row r="31" spans="1:10" x14ac:dyDescent="0.2">
      <c r="A31" t="s">
        <v>42</v>
      </c>
      <c r="B31" s="1" t="s">
        <v>72</v>
      </c>
      <c r="C31" s="1" t="s">
        <v>40</v>
      </c>
      <c r="D31" s="1">
        <v>1640</v>
      </c>
      <c r="E31" s="20">
        <v>144.02000000000001</v>
      </c>
      <c r="I31" s="20">
        <v>156.03299999999999</v>
      </c>
      <c r="J31" s="20">
        <v>144.94300000000001</v>
      </c>
    </row>
    <row r="32" spans="1:10" x14ac:dyDescent="0.2">
      <c r="A32" t="s">
        <v>42</v>
      </c>
      <c r="B32" s="1" t="s">
        <v>73</v>
      </c>
      <c r="C32" s="1" t="s">
        <v>40</v>
      </c>
      <c r="D32" s="1">
        <v>1880</v>
      </c>
      <c r="E32" s="20">
        <v>116.925</v>
      </c>
      <c r="I32" s="20">
        <v>129.80799999999999</v>
      </c>
      <c r="J32" s="20">
        <v>133.09800000000001</v>
      </c>
    </row>
    <row r="33" spans="1:10" x14ac:dyDescent="0.2">
      <c r="A33" t="s">
        <v>42</v>
      </c>
      <c r="B33" s="1" t="s">
        <v>74</v>
      </c>
      <c r="C33" s="1" t="s">
        <v>40</v>
      </c>
      <c r="D33" s="1">
        <v>1520</v>
      </c>
      <c r="E33" s="20">
        <v>112.976</v>
      </c>
      <c r="I33" s="20">
        <v>136.24700000000001</v>
      </c>
      <c r="J33" s="20">
        <v>129.375</v>
      </c>
    </row>
    <row r="34" spans="1:10" x14ac:dyDescent="0.2">
      <c r="A34" t="s">
        <v>42</v>
      </c>
      <c r="B34" s="1" t="s">
        <v>75</v>
      </c>
      <c r="C34" s="1" t="s">
        <v>40</v>
      </c>
      <c r="D34" s="1">
        <v>1410</v>
      </c>
      <c r="E34" s="20">
        <v>135.48699999999999</v>
      </c>
      <c r="I34" s="20">
        <v>140.55600000000001</v>
      </c>
      <c r="J34" s="20">
        <v>144.12100000000001</v>
      </c>
    </row>
    <row r="35" spans="1:10" x14ac:dyDescent="0.2">
      <c r="A35" t="s">
        <v>42</v>
      </c>
      <c r="B35" s="1" t="s">
        <v>76</v>
      </c>
      <c r="C35" s="1" t="s">
        <v>40</v>
      </c>
      <c r="D35" s="1">
        <v>1430</v>
      </c>
      <c r="E35" s="20">
        <v>148.71</v>
      </c>
      <c r="I35" s="20">
        <v>134.71100000000001</v>
      </c>
      <c r="J35" s="21">
        <v>137.90700000000001</v>
      </c>
    </row>
    <row r="36" spans="1:10" x14ac:dyDescent="0.2">
      <c r="A36" t="s">
        <v>42</v>
      </c>
      <c r="B36" s="1" t="s">
        <v>77</v>
      </c>
      <c r="C36" s="1" t="s">
        <v>40</v>
      </c>
      <c r="D36" s="1">
        <v>1328</v>
      </c>
      <c r="E36" s="20">
        <v>130.54</v>
      </c>
      <c r="I36" s="20">
        <v>134.14099999999999</v>
      </c>
      <c r="J36" s="23">
        <f>AVERAGE(J2:J35)</f>
        <v>136.20455882352945</v>
      </c>
    </row>
    <row r="37" spans="1:10" x14ac:dyDescent="0.2">
      <c r="A37" t="s">
        <v>42</v>
      </c>
      <c r="B37" s="1" t="s">
        <v>78</v>
      </c>
      <c r="C37" s="1" t="s">
        <v>40</v>
      </c>
      <c r="D37" s="1">
        <v>1320</v>
      </c>
      <c r="E37" s="20">
        <v>129.017</v>
      </c>
      <c r="I37" s="21">
        <v>131.45599999999999</v>
      </c>
    </row>
    <row r="38" spans="1:10" x14ac:dyDescent="0.2">
      <c r="A38" t="s">
        <v>42</v>
      </c>
      <c r="B38" s="1" t="s">
        <v>79</v>
      </c>
      <c r="C38" s="1" t="s">
        <v>40</v>
      </c>
      <c r="D38" s="1">
        <v>1960</v>
      </c>
      <c r="E38" s="20">
        <v>128.13300000000001</v>
      </c>
      <c r="I38" s="23">
        <f>AVERAGE(I2:I37)</f>
        <v>134.19063888888886</v>
      </c>
    </row>
    <row r="39" spans="1:10" x14ac:dyDescent="0.2">
      <c r="A39" t="s">
        <v>42</v>
      </c>
      <c r="B39" s="1" t="s">
        <v>80</v>
      </c>
      <c r="C39" s="1" t="s">
        <v>40</v>
      </c>
      <c r="D39" s="1">
        <v>1860</v>
      </c>
      <c r="E39" s="20">
        <v>130.404</v>
      </c>
    </row>
    <row r="40" spans="1:10" x14ac:dyDescent="0.2">
      <c r="A40" t="s">
        <v>42</v>
      </c>
      <c r="B40" s="1" t="s">
        <v>81</v>
      </c>
      <c r="C40" s="1" t="s">
        <v>40</v>
      </c>
      <c r="D40" s="1">
        <v>2000</v>
      </c>
      <c r="E40" s="20">
        <v>131.941</v>
      </c>
    </row>
    <row r="41" spans="1:10" x14ac:dyDescent="0.2">
      <c r="A41" t="s">
        <v>42</v>
      </c>
      <c r="B41" s="1" t="s">
        <v>82</v>
      </c>
      <c r="C41" s="1" t="s">
        <v>40</v>
      </c>
      <c r="D41" s="1">
        <v>1990</v>
      </c>
      <c r="E41" s="20">
        <v>143.399</v>
      </c>
    </row>
    <row r="42" spans="1:10" x14ac:dyDescent="0.2">
      <c r="A42" t="s">
        <v>42</v>
      </c>
      <c r="B42" s="1" t="s">
        <v>83</v>
      </c>
      <c r="C42" s="1" t="s">
        <v>40</v>
      </c>
      <c r="D42" s="1">
        <v>1760</v>
      </c>
      <c r="E42" s="20">
        <v>128.72499999999999</v>
      </c>
    </row>
    <row r="43" spans="1:10" x14ac:dyDescent="0.2">
      <c r="A43" t="s">
        <v>42</v>
      </c>
      <c r="B43" s="1" t="s">
        <v>84</v>
      </c>
      <c r="C43" s="1" t="s">
        <v>40</v>
      </c>
      <c r="D43" s="1">
        <v>1540</v>
      </c>
      <c r="E43" s="20">
        <v>129.70500000000001</v>
      </c>
    </row>
    <row r="44" spans="1:10" x14ac:dyDescent="0.2">
      <c r="A44" t="s">
        <v>42</v>
      </c>
      <c r="B44" s="1" t="s">
        <v>85</v>
      </c>
      <c r="C44" s="1" t="s">
        <v>40</v>
      </c>
      <c r="D44" s="1">
        <v>1960</v>
      </c>
      <c r="E44" s="20">
        <v>143.12</v>
      </c>
    </row>
    <row r="45" spans="1:10" x14ac:dyDescent="0.2">
      <c r="A45" t="s">
        <v>42</v>
      </c>
      <c r="B45" s="1" t="s">
        <v>86</v>
      </c>
      <c r="C45" s="1" t="s">
        <v>40</v>
      </c>
      <c r="D45" s="1">
        <v>1880</v>
      </c>
      <c r="E45" s="20">
        <v>138.47900000000001</v>
      </c>
    </row>
    <row r="46" spans="1:10" x14ac:dyDescent="0.2">
      <c r="A46" t="s">
        <v>42</v>
      </c>
      <c r="B46" s="1" t="s">
        <v>87</v>
      </c>
      <c r="C46" s="1" t="s">
        <v>40</v>
      </c>
      <c r="D46" s="1">
        <v>1710</v>
      </c>
      <c r="E46" s="20">
        <v>128.58099999999999</v>
      </c>
    </row>
    <row r="47" spans="1:10" x14ac:dyDescent="0.2">
      <c r="A47" t="s">
        <v>42</v>
      </c>
      <c r="B47" s="1" t="s">
        <v>88</v>
      </c>
      <c r="C47" s="1" t="s">
        <v>40</v>
      </c>
      <c r="D47" s="1">
        <v>1900</v>
      </c>
      <c r="E47" s="20">
        <v>138.595</v>
      </c>
    </row>
    <row r="48" spans="1:10" x14ac:dyDescent="0.2">
      <c r="A48" t="s">
        <v>42</v>
      </c>
      <c r="B48" s="1" t="s">
        <v>89</v>
      </c>
      <c r="C48" s="1" t="s">
        <v>40</v>
      </c>
      <c r="D48" s="1">
        <v>1640</v>
      </c>
      <c r="E48" s="20">
        <v>143.249</v>
      </c>
    </row>
    <row r="49" spans="1:5" x14ac:dyDescent="0.2">
      <c r="A49" t="s">
        <v>42</v>
      </c>
      <c r="B49" s="1" t="s">
        <v>90</v>
      </c>
      <c r="C49" s="1" t="s">
        <v>40</v>
      </c>
      <c r="D49" s="19">
        <v>2080</v>
      </c>
      <c r="E49" s="20">
        <v>156.03299999999999</v>
      </c>
    </row>
    <row r="50" spans="1:5" x14ac:dyDescent="0.2">
      <c r="A50" t="s">
        <v>42</v>
      </c>
      <c r="B50" s="1" t="s">
        <v>91</v>
      </c>
      <c r="C50" s="1" t="s">
        <v>40</v>
      </c>
      <c r="D50" s="1">
        <v>1710</v>
      </c>
      <c r="E50" s="20">
        <v>129.80799999999999</v>
      </c>
    </row>
    <row r="51" spans="1:5" x14ac:dyDescent="0.2">
      <c r="A51" t="s">
        <v>42</v>
      </c>
      <c r="B51" s="1" t="s">
        <v>92</v>
      </c>
      <c r="C51" s="1" t="s">
        <v>40</v>
      </c>
      <c r="D51" s="1">
        <v>1940</v>
      </c>
      <c r="E51" s="20">
        <v>136.24700000000001</v>
      </c>
    </row>
    <row r="52" spans="1:5" x14ac:dyDescent="0.2">
      <c r="A52" t="s">
        <v>42</v>
      </c>
      <c r="B52" s="1" t="s">
        <v>93</v>
      </c>
      <c r="C52" s="1" t="s">
        <v>40</v>
      </c>
      <c r="D52" s="1">
        <v>1540</v>
      </c>
      <c r="E52" s="20">
        <v>140.55600000000001</v>
      </c>
    </row>
    <row r="53" spans="1:5" x14ac:dyDescent="0.2">
      <c r="A53" t="s">
        <v>42</v>
      </c>
      <c r="B53" s="1" t="s">
        <v>94</v>
      </c>
      <c r="C53" s="1" t="s">
        <v>40</v>
      </c>
      <c r="D53" s="1">
        <v>1870</v>
      </c>
      <c r="E53" s="20">
        <v>134.71100000000001</v>
      </c>
    </row>
    <row r="54" spans="1:5" x14ac:dyDescent="0.2">
      <c r="A54" t="s">
        <v>42</v>
      </c>
      <c r="B54" s="1" t="s">
        <v>95</v>
      </c>
      <c r="C54" s="1" t="s">
        <v>40</v>
      </c>
      <c r="D54" s="1">
        <v>1820</v>
      </c>
      <c r="E54" s="20">
        <v>134.14099999999999</v>
      </c>
    </row>
    <row r="55" spans="1:5" x14ac:dyDescent="0.2">
      <c r="A55" s="17" t="s">
        <v>42</v>
      </c>
      <c r="B55" s="15" t="s">
        <v>96</v>
      </c>
      <c r="C55" s="15" t="s">
        <v>40</v>
      </c>
      <c r="D55" s="15">
        <v>1625</v>
      </c>
      <c r="E55" s="21">
        <v>131.45599999999999</v>
      </c>
    </row>
    <row r="56" spans="1:5" x14ac:dyDescent="0.2">
      <c r="A56" t="s">
        <v>42</v>
      </c>
      <c r="B56" s="1" t="s">
        <v>97</v>
      </c>
      <c r="C56" s="1" t="s">
        <v>41</v>
      </c>
      <c r="D56" s="1">
        <v>2200</v>
      </c>
      <c r="E56" s="20">
        <v>137.47499999999999</v>
      </c>
    </row>
    <row r="57" spans="1:5" x14ac:dyDescent="0.2">
      <c r="A57" t="s">
        <v>42</v>
      </c>
      <c r="B57" s="1" t="s">
        <v>98</v>
      </c>
      <c r="C57" s="1" t="s">
        <v>41</v>
      </c>
      <c r="D57" s="1">
        <v>2060</v>
      </c>
      <c r="E57" s="20">
        <v>138.852</v>
      </c>
    </row>
    <row r="58" spans="1:5" x14ac:dyDescent="0.2">
      <c r="A58" t="s">
        <v>42</v>
      </c>
      <c r="B58" s="1" t="s">
        <v>99</v>
      </c>
      <c r="C58" s="1" t="s">
        <v>41</v>
      </c>
      <c r="D58" s="1">
        <v>2900</v>
      </c>
      <c r="E58" s="20">
        <v>138.084</v>
      </c>
    </row>
    <row r="59" spans="1:5" x14ac:dyDescent="0.2">
      <c r="A59" t="s">
        <v>42</v>
      </c>
      <c r="B59" s="1" t="s">
        <v>100</v>
      </c>
      <c r="C59" s="1" t="s">
        <v>41</v>
      </c>
      <c r="D59" s="1">
        <v>2590</v>
      </c>
      <c r="E59" s="20">
        <v>148.631</v>
      </c>
    </row>
    <row r="60" spans="1:5" x14ac:dyDescent="0.2">
      <c r="A60" t="s">
        <v>42</v>
      </c>
      <c r="B60" s="1" t="s">
        <v>101</v>
      </c>
      <c r="C60" s="1" t="s">
        <v>41</v>
      </c>
      <c r="D60" s="1">
        <v>2050</v>
      </c>
      <c r="E60" s="20">
        <v>135.29499999999999</v>
      </c>
    </row>
    <row r="61" spans="1:5" x14ac:dyDescent="0.2">
      <c r="A61" t="s">
        <v>42</v>
      </c>
      <c r="B61" s="1" t="s">
        <v>102</v>
      </c>
      <c r="C61" s="1" t="s">
        <v>41</v>
      </c>
      <c r="D61" s="1">
        <v>2045</v>
      </c>
      <c r="E61" s="20">
        <v>131.661</v>
      </c>
    </row>
    <row r="62" spans="1:5" x14ac:dyDescent="0.2">
      <c r="A62" t="s">
        <v>42</v>
      </c>
      <c r="B62" s="1" t="s">
        <v>103</v>
      </c>
      <c r="C62" s="1" t="s">
        <v>41</v>
      </c>
      <c r="D62" s="1">
        <v>2160</v>
      </c>
      <c r="E62" s="20">
        <v>130.49299999999999</v>
      </c>
    </row>
    <row r="63" spans="1:5" x14ac:dyDescent="0.2">
      <c r="A63" t="s">
        <v>42</v>
      </c>
      <c r="B63" s="1" t="s">
        <v>104</v>
      </c>
      <c r="C63" s="1" t="s">
        <v>41</v>
      </c>
      <c r="D63" s="1">
        <v>2250</v>
      </c>
      <c r="E63" s="20">
        <v>128.93600000000001</v>
      </c>
    </row>
    <row r="64" spans="1:5" x14ac:dyDescent="0.2">
      <c r="A64" t="s">
        <v>42</v>
      </c>
      <c r="B64" s="1" t="s">
        <v>105</v>
      </c>
      <c r="C64" s="1" t="s">
        <v>41</v>
      </c>
      <c r="D64" s="1">
        <v>2470</v>
      </c>
      <c r="E64" s="20">
        <v>127.637</v>
      </c>
    </row>
    <row r="65" spans="1:5" x14ac:dyDescent="0.2">
      <c r="A65" t="s">
        <v>42</v>
      </c>
      <c r="B65" s="1" t="s">
        <v>106</v>
      </c>
      <c r="C65" s="1" t="s">
        <v>41</v>
      </c>
      <c r="D65" s="1">
        <v>2390</v>
      </c>
      <c r="E65" s="20">
        <v>136.922</v>
      </c>
    </row>
    <row r="66" spans="1:5" x14ac:dyDescent="0.2">
      <c r="A66" t="s">
        <v>42</v>
      </c>
      <c r="B66" s="1" t="s">
        <v>107</v>
      </c>
      <c r="C66" s="1" t="s">
        <v>41</v>
      </c>
      <c r="D66" s="1">
        <v>2080</v>
      </c>
      <c r="E66" s="20">
        <v>154.72300000000001</v>
      </c>
    </row>
    <row r="67" spans="1:5" x14ac:dyDescent="0.2">
      <c r="A67" t="s">
        <v>42</v>
      </c>
      <c r="B67" s="1" t="s">
        <v>108</v>
      </c>
      <c r="C67" s="1" t="s">
        <v>41</v>
      </c>
      <c r="D67" s="1">
        <v>2040</v>
      </c>
      <c r="E67" s="20">
        <v>150.005</v>
      </c>
    </row>
    <row r="68" spans="1:5" x14ac:dyDescent="0.2">
      <c r="A68" t="s">
        <v>42</v>
      </c>
      <c r="B68" s="1" t="s">
        <v>109</v>
      </c>
      <c r="C68" s="1" t="s">
        <v>41</v>
      </c>
      <c r="D68" s="1">
        <v>2390</v>
      </c>
      <c r="E68" s="20">
        <v>142.47200000000001</v>
      </c>
    </row>
    <row r="69" spans="1:5" x14ac:dyDescent="0.2">
      <c r="A69" t="s">
        <v>42</v>
      </c>
      <c r="B69" s="1" t="s">
        <v>110</v>
      </c>
      <c r="C69" s="1" t="s">
        <v>41</v>
      </c>
      <c r="D69" s="1">
        <v>2140</v>
      </c>
      <c r="E69" s="20">
        <v>136.80799999999999</v>
      </c>
    </row>
    <row r="70" spans="1:5" x14ac:dyDescent="0.2">
      <c r="A70" t="s">
        <v>42</v>
      </c>
      <c r="B70" s="1" t="s">
        <v>111</v>
      </c>
      <c r="C70" s="1" t="s">
        <v>41</v>
      </c>
      <c r="D70" s="1">
        <v>2500</v>
      </c>
      <c r="E70" s="20">
        <v>130.67599999999999</v>
      </c>
    </row>
    <row r="71" spans="1:5" x14ac:dyDescent="0.2">
      <c r="A71" t="s">
        <v>42</v>
      </c>
      <c r="B71" s="1" t="s">
        <v>112</v>
      </c>
      <c r="C71" s="1" t="s">
        <v>41</v>
      </c>
      <c r="D71" s="1">
        <v>2250</v>
      </c>
      <c r="E71" s="20">
        <v>137.60300000000001</v>
      </c>
    </row>
    <row r="72" spans="1:5" x14ac:dyDescent="0.2">
      <c r="A72" t="s">
        <v>42</v>
      </c>
      <c r="B72" s="1" t="s">
        <v>113</v>
      </c>
      <c r="C72" s="1" t="s">
        <v>41</v>
      </c>
      <c r="D72" s="1">
        <v>1960</v>
      </c>
      <c r="E72" s="20">
        <v>136.37700000000001</v>
      </c>
    </row>
    <row r="73" spans="1:5" x14ac:dyDescent="0.2">
      <c r="A73" t="s">
        <v>42</v>
      </c>
      <c r="B73" s="1" t="s">
        <v>114</v>
      </c>
      <c r="C73" s="1" t="s">
        <v>41</v>
      </c>
      <c r="D73" s="1">
        <v>2220</v>
      </c>
      <c r="E73" s="20">
        <v>139.91300000000001</v>
      </c>
    </row>
    <row r="74" spans="1:5" x14ac:dyDescent="0.2">
      <c r="A74" t="s">
        <v>42</v>
      </c>
      <c r="B74" s="1" t="s">
        <v>115</v>
      </c>
      <c r="C74" s="1" t="s">
        <v>41</v>
      </c>
      <c r="D74" s="1">
        <v>2420</v>
      </c>
      <c r="E74" s="20">
        <v>132.39400000000001</v>
      </c>
    </row>
    <row r="75" spans="1:5" x14ac:dyDescent="0.2">
      <c r="A75" t="s">
        <v>42</v>
      </c>
      <c r="B75" s="1" t="s">
        <v>116</v>
      </c>
      <c r="C75" s="1" t="s">
        <v>41</v>
      </c>
      <c r="D75" s="1">
        <v>2160</v>
      </c>
      <c r="E75" s="20">
        <v>125.486</v>
      </c>
    </row>
    <row r="76" spans="1:5" x14ac:dyDescent="0.2">
      <c r="A76" t="s">
        <v>42</v>
      </c>
      <c r="B76" s="1" t="s">
        <v>117</v>
      </c>
      <c r="C76" s="1" t="s">
        <v>41</v>
      </c>
      <c r="D76" s="1">
        <v>2530</v>
      </c>
      <c r="E76" s="20">
        <v>150.869</v>
      </c>
    </row>
    <row r="77" spans="1:5" x14ac:dyDescent="0.2">
      <c r="A77" t="s">
        <v>42</v>
      </c>
      <c r="B77" s="1" t="s">
        <v>118</v>
      </c>
      <c r="C77" s="1" t="s">
        <v>41</v>
      </c>
      <c r="D77" s="1">
        <v>2090</v>
      </c>
      <c r="E77" s="20">
        <v>125.23099999999999</v>
      </c>
    </row>
    <row r="78" spans="1:5" x14ac:dyDescent="0.2">
      <c r="A78" t="s">
        <v>42</v>
      </c>
      <c r="B78" s="1" t="s">
        <v>119</v>
      </c>
      <c r="C78" s="1" t="s">
        <v>41</v>
      </c>
      <c r="D78" s="1">
        <v>2760</v>
      </c>
      <c r="E78" s="20">
        <v>140.083</v>
      </c>
    </row>
    <row r="79" spans="1:5" x14ac:dyDescent="0.2">
      <c r="A79" t="s">
        <v>42</v>
      </c>
      <c r="B79" s="1" t="s">
        <v>120</v>
      </c>
      <c r="C79" s="1" t="s">
        <v>41</v>
      </c>
      <c r="D79" s="1">
        <v>2230</v>
      </c>
      <c r="E79" s="20">
        <v>129.255</v>
      </c>
    </row>
    <row r="80" spans="1:5" x14ac:dyDescent="0.2">
      <c r="A80" t="s">
        <v>42</v>
      </c>
      <c r="B80" s="1" t="s">
        <v>121</v>
      </c>
      <c r="C80" s="1" t="s">
        <v>41</v>
      </c>
      <c r="D80" s="1">
        <v>2430</v>
      </c>
      <c r="E80" s="20">
        <v>137.779</v>
      </c>
    </row>
    <row r="81" spans="1:5" x14ac:dyDescent="0.2">
      <c r="A81" t="s">
        <v>42</v>
      </c>
      <c r="B81" s="1" t="s">
        <v>122</v>
      </c>
      <c r="C81" s="1" t="s">
        <v>41</v>
      </c>
      <c r="D81" s="1">
        <v>1920</v>
      </c>
      <c r="E81" s="20">
        <v>123.69799999999999</v>
      </c>
    </row>
    <row r="82" spans="1:5" x14ac:dyDescent="0.2">
      <c r="A82" t="s">
        <v>42</v>
      </c>
      <c r="B82" s="1" t="s">
        <v>123</v>
      </c>
      <c r="C82" s="1" t="s">
        <v>41</v>
      </c>
      <c r="D82" s="1">
        <v>2695</v>
      </c>
      <c r="E82" s="20">
        <v>127.34</v>
      </c>
    </row>
    <row r="83" spans="1:5" x14ac:dyDescent="0.2">
      <c r="A83" t="s">
        <v>42</v>
      </c>
      <c r="B83" s="1" t="s">
        <v>124</v>
      </c>
      <c r="C83" s="1" t="s">
        <v>41</v>
      </c>
      <c r="D83" s="1">
        <v>2780</v>
      </c>
      <c r="E83" s="20">
        <v>126.929</v>
      </c>
    </row>
    <row r="84" spans="1:5" x14ac:dyDescent="0.2">
      <c r="A84" t="s">
        <v>42</v>
      </c>
      <c r="B84" s="1" t="s">
        <v>125</v>
      </c>
      <c r="C84" s="1" t="s">
        <v>41</v>
      </c>
      <c r="D84" s="1">
        <v>2230</v>
      </c>
      <c r="E84" s="20">
        <v>139.88399999999999</v>
      </c>
    </row>
    <row r="85" spans="1:5" x14ac:dyDescent="0.2">
      <c r="A85" t="s">
        <v>42</v>
      </c>
      <c r="B85" s="1" t="s">
        <v>126</v>
      </c>
      <c r="C85" s="1" t="s">
        <v>41</v>
      </c>
      <c r="D85" s="1">
        <v>2120</v>
      </c>
      <c r="E85" s="20">
        <v>144.94300000000001</v>
      </c>
    </row>
    <row r="86" spans="1:5" x14ac:dyDescent="0.2">
      <c r="A86" t="s">
        <v>42</v>
      </c>
      <c r="B86" s="1" t="s">
        <v>127</v>
      </c>
      <c r="C86" s="1" t="s">
        <v>41</v>
      </c>
      <c r="D86" s="1">
        <v>2740</v>
      </c>
      <c r="E86" s="20">
        <v>133.09800000000001</v>
      </c>
    </row>
    <row r="87" spans="1:5" x14ac:dyDescent="0.2">
      <c r="A87" t="s">
        <v>42</v>
      </c>
      <c r="B87" s="1" t="s">
        <v>128</v>
      </c>
      <c r="C87" s="1" t="s">
        <v>41</v>
      </c>
      <c r="D87" s="1">
        <v>2010</v>
      </c>
      <c r="E87" s="20">
        <v>129.375</v>
      </c>
    </row>
    <row r="88" spans="1:5" x14ac:dyDescent="0.2">
      <c r="A88" t="s">
        <v>42</v>
      </c>
      <c r="B88" s="1" t="s">
        <v>129</v>
      </c>
      <c r="C88" s="1" t="s">
        <v>41</v>
      </c>
      <c r="D88" s="1">
        <v>2000</v>
      </c>
      <c r="E88" s="20">
        <v>144.12100000000001</v>
      </c>
    </row>
    <row r="89" spans="1:5" x14ac:dyDescent="0.2">
      <c r="A89" s="17" t="s">
        <v>42</v>
      </c>
      <c r="B89" s="15" t="s">
        <v>130</v>
      </c>
      <c r="C89" s="15" t="s">
        <v>41</v>
      </c>
      <c r="D89" s="15">
        <v>2240</v>
      </c>
      <c r="E89" s="21">
        <v>137.90700000000001</v>
      </c>
    </row>
    <row r="90" spans="1:5" x14ac:dyDescent="0.2">
      <c r="A90" t="s">
        <v>132</v>
      </c>
      <c r="E90" s="22">
        <f>AVERAGE(E2:E89)</f>
        <v>136.48994318181821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89"/>
  <sheetViews>
    <sheetView tabSelected="1" topLeftCell="AP3" zoomScale="86" workbookViewId="0">
      <selection activeCell="AV33" sqref="AV33"/>
    </sheetView>
  </sheetViews>
  <sheetFormatPr baseColWidth="10" defaultColWidth="8.83203125" defaultRowHeight="15" x14ac:dyDescent="0.2"/>
  <cols>
    <col min="1" max="1" width="5" customWidth="1"/>
    <col min="2" max="2" width="11.6640625" style="1" customWidth="1"/>
    <col min="3" max="3" width="7.5" style="1" customWidth="1"/>
    <col min="4" max="5" width="10.1640625" style="1" customWidth="1"/>
    <col min="6" max="6" width="8.83203125" style="2"/>
    <col min="7" max="7" width="8.83203125" style="16"/>
    <col min="8" max="9" width="8.83203125" style="2"/>
    <col min="10" max="14" width="8.83203125" style="16"/>
    <col min="15" max="15" width="8.83203125" style="2"/>
    <col min="16" max="19" width="8.83203125" style="16"/>
    <col min="20" max="20" width="8.83203125" style="2"/>
    <col min="21" max="21" width="8.83203125" style="16"/>
    <col min="22" max="22" width="5.5" style="1" customWidth="1"/>
    <col min="23" max="23" width="7.33203125" style="1" customWidth="1"/>
    <col min="24" max="24" width="1.83203125" customWidth="1"/>
    <col min="25" max="45" width="8.83203125" style="1"/>
  </cols>
  <sheetData>
    <row r="1" spans="1:45" ht="17" x14ac:dyDescent="0.2">
      <c r="A1" t="s">
        <v>19</v>
      </c>
      <c r="B1" s="1" t="s">
        <v>20</v>
      </c>
      <c r="C1" s="1" t="s">
        <v>21</v>
      </c>
      <c r="D1" s="1" t="s">
        <v>22</v>
      </c>
      <c r="E1" s="1" t="s">
        <v>133</v>
      </c>
      <c r="F1" s="2" t="s">
        <v>5</v>
      </c>
      <c r="G1" s="16" t="s">
        <v>12</v>
      </c>
      <c r="H1" s="2" t="s">
        <v>23</v>
      </c>
      <c r="I1" s="2" t="s">
        <v>24</v>
      </c>
      <c r="J1" t="s">
        <v>25</v>
      </c>
      <c r="K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6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6" t="s">
        <v>36</v>
      </c>
      <c r="V1" s="1" t="s">
        <v>37</v>
      </c>
      <c r="W1" s="1" t="s">
        <v>38</v>
      </c>
      <c r="Y1" s="1" t="s">
        <v>39</v>
      </c>
      <c r="Z1" s="1" t="s">
        <v>40</v>
      </c>
      <c r="AA1" s="1" t="s">
        <v>41</v>
      </c>
      <c r="AB1" s="1" t="s">
        <v>39</v>
      </c>
      <c r="AC1" s="1" t="s">
        <v>40</v>
      </c>
      <c r="AD1" s="1" t="s">
        <v>41</v>
      </c>
      <c r="AE1" s="1" t="s">
        <v>39</v>
      </c>
      <c r="AF1" s="1" t="s">
        <v>40</v>
      </c>
      <c r="AG1" s="1" t="s">
        <v>41</v>
      </c>
      <c r="AH1" s="1" t="s">
        <v>39</v>
      </c>
      <c r="AI1" s="1" t="s">
        <v>40</v>
      </c>
      <c r="AJ1" s="1" t="s">
        <v>41</v>
      </c>
      <c r="AK1" s="1" t="s">
        <v>39</v>
      </c>
      <c r="AL1" s="1" t="s">
        <v>40</v>
      </c>
      <c r="AM1" s="1" t="s">
        <v>41</v>
      </c>
      <c r="AN1" s="1" t="s">
        <v>39</v>
      </c>
      <c r="AO1" s="1" t="s">
        <v>40</v>
      </c>
      <c r="AP1" s="1" t="s">
        <v>41</v>
      </c>
      <c r="AQ1" s="1" t="s">
        <v>39</v>
      </c>
      <c r="AR1" s="1" t="s">
        <v>40</v>
      </c>
      <c r="AS1" s="1" t="s">
        <v>41</v>
      </c>
    </row>
    <row r="2" spans="1:45" x14ac:dyDescent="0.2">
      <c r="A2" t="s">
        <v>42</v>
      </c>
      <c r="B2" s="1" t="s">
        <v>43</v>
      </c>
      <c r="C2" s="1">
        <v>1000</v>
      </c>
      <c r="D2" s="1">
        <f>C2^2</f>
        <v>1000000</v>
      </c>
      <c r="E2" s="1">
        <f>C2*D2</f>
        <v>1000000000</v>
      </c>
      <c r="F2" s="2">
        <v>137.56517661509099</v>
      </c>
      <c r="G2" s="16">
        <v>41.3230346407274</v>
      </c>
      <c r="H2" s="2">
        <v>6.2280885364012703E-3</v>
      </c>
      <c r="I2" s="2">
        <v>8.9558813885627</v>
      </c>
      <c r="J2" s="16">
        <v>-149.976028055222</v>
      </c>
      <c r="K2" s="16">
        <v>-277.79365700777498</v>
      </c>
      <c r="L2" s="16">
        <v>24</v>
      </c>
      <c r="M2" s="16">
        <v>36</v>
      </c>
      <c r="N2" s="2">
        <v>2E-3</v>
      </c>
      <c r="O2" s="2">
        <v>7.9149703655770898</v>
      </c>
      <c r="P2" s="16">
        <v>-140.59642624246399</v>
      </c>
      <c r="Q2" s="16">
        <v>12</v>
      </c>
      <c r="R2" s="16">
        <v>6</v>
      </c>
      <c r="S2" s="2">
        <v>0.33900000000000002</v>
      </c>
      <c r="T2" s="2">
        <v>3.01087097503162</v>
      </c>
      <c r="U2" s="16">
        <v>-312.321461220402</v>
      </c>
      <c r="V2" s="1">
        <v>31</v>
      </c>
      <c r="W2" s="1" t="s">
        <v>39</v>
      </c>
      <c r="Y2" s="2">
        <v>137.56517661509099</v>
      </c>
      <c r="Z2" s="2">
        <v>128.45522197669899</v>
      </c>
      <c r="AA2" s="2">
        <v>137.47479798519399</v>
      </c>
      <c r="AB2" s="16">
        <v>41.3230346407274</v>
      </c>
      <c r="AC2" s="16">
        <v>12.597215512997799</v>
      </c>
      <c r="AD2" s="16">
        <v>24.2822568068066</v>
      </c>
      <c r="AE2" s="2">
        <v>8.9558813885627</v>
      </c>
      <c r="AF2" s="2">
        <v>7.2758083010835799</v>
      </c>
      <c r="AG2" s="2">
        <v>8.8542140087213692</v>
      </c>
      <c r="AH2" s="16">
        <v>36</v>
      </c>
      <c r="AI2" s="16">
        <v>9</v>
      </c>
      <c r="AJ2" s="16">
        <v>2</v>
      </c>
      <c r="AK2" s="2">
        <v>7.9149703655770898</v>
      </c>
      <c r="AL2" s="2">
        <v>5.2972223601307196</v>
      </c>
      <c r="AM2" s="2">
        <v>2.37971550859903</v>
      </c>
      <c r="AN2" s="16">
        <v>6</v>
      </c>
      <c r="AO2" s="16">
        <v>3</v>
      </c>
      <c r="AP2" s="16">
        <v>22</v>
      </c>
      <c r="AQ2" s="2">
        <v>3.01087097503162</v>
      </c>
      <c r="AR2" s="2">
        <v>3.6192027248049001</v>
      </c>
      <c r="AS2" s="2">
        <v>7.4691384171447401</v>
      </c>
    </row>
    <row r="3" spans="1:45" x14ac:dyDescent="0.2">
      <c r="A3" t="s">
        <v>42</v>
      </c>
      <c r="B3" s="1" t="s">
        <v>44</v>
      </c>
      <c r="C3" s="1">
        <v>1000</v>
      </c>
      <c r="D3" s="1">
        <f t="shared" ref="D3:D66" si="0">C3^2</f>
        <v>1000000</v>
      </c>
      <c r="E3" s="1">
        <f t="shared" ref="E3:E66" si="1">C3*D3</f>
        <v>1000000000</v>
      </c>
      <c r="F3" s="2">
        <v>128.98439899001701</v>
      </c>
      <c r="G3" s="16">
        <v>31.858771446422601</v>
      </c>
      <c r="H3" s="2">
        <v>1.5541845175585999E-2</v>
      </c>
      <c r="I3" s="2">
        <v>6.2142889311352301</v>
      </c>
      <c r="J3" s="16">
        <v>-124.15529637151501</v>
      </c>
      <c r="K3" s="16">
        <v>-246.16374913551499</v>
      </c>
      <c r="L3" s="16">
        <v>24</v>
      </c>
      <c r="M3" s="16">
        <v>26</v>
      </c>
      <c r="N3" s="2">
        <v>0.01</v>
      </c>
      <c r="O3" s="2">
        <v>5.1192451538685804</v>
      </c>
      <c r="P3" s="16">
        <v>-111.092635620062</v>
      </c>
      <c r="Q3" s="16">
        <v>12</v>
      </c>
      <c r="R3" s="16">
        <v>6</v>
      </c>
      <c r="S3" s="2">
        <v>0.371</v>
      </c>
      <c r="T3" s="2">
        <v>2.3647444811046299</v>
      </c>
      <c r="U3" s="16">
        <v>-262.47130036430002</v>
      </c>
      <c r="V3" s="1">
        <v>36</v>
      </c>
      <c r="W3" s="1" t="s">
        <v>39</v>
      </c>
      <c r="Y3" s="2">
        <v>128.98439899001701</v>
      </c>
      <c r="Z3" s="2">
        <v>123.651697164013</v>
      </c>
      <c r="AA3" s="2">
        <v>138.852427705358</v>
      </c>
      <c r="AB3" s="16">
        <v>31.858771446422601</v>
      </c>
      <c r="AC3" s="16">
        <v>41.3190926008254</v>
      </c>
      <c r="AD3" s="16">
        <v>21.500264222175201</v>
      </c>
      <c r="AE3" s="2">
        <v>6.2142889311352301</v>
      </c>
      <c r="AF3" s="2">
        <v>13.0762136779496</v>
      </c>
      <c r="AG3" s="2">
        <v>14.441920172358699</v>
      </c>
      <c r="AH3" s="16">
        <v>26</v>
      </c>
      <c r="AI3" s="16">
        <v>27</v>
      </c>
      <c r="AJ3" s="16">
        <v>12</v>
      </c>
      <c r="AK3" s="2">
        <v>5.1192451538685804</v>
      </c>
      <c r="AL3" s="2">
        <v>9.6494064146046803</v>
      </c>
      <c r="AM3" s="2">
        <v>9.0648369559164799</v>
      </c>
      <c r="AN3" s="16">
        <v>6</v>
      </c>
      <c r="AO3" s="16">
        <v>14</v>
      </c>
      <c r="AP3" s="16">
        <v>10</v>
      </c>
      <c r="AQ3" s="2">
        <v>2.3647444811046299</v>
      </c>
      <c r="AR3" s="2">
        <v>6.85994851929612</v>
      </c>
      <c r="AS3" s="2">
        <v>7.5357806973483603</v>
      </c>
    </row>
    <row r="4" spans="1:45" x14ac:dyDescent="0.2">
      <c r="A4" t="s">
        <v>42</v>
      </c>
      <c r="B4" s="1" t="s">
        <v>45</v>
      </c>
      <c r="C4" s="1">
        <v>1050</v>
      </c>
      <c r="D4" s="1">
        <f t="shared" si="0"/>
        <v>1102500</v>
      </c>
      <c r="E4" s="1">
        <f t="shared" si="1"/>
        <v>1157625000</v>
      </c>
      <c r="F4" s="2">
        <v>148.363964592683</v>
      </c>
      <c r="G4" s="16">
        <v>42.064507042726099</v>
      </c>
      <c r="H4" s="2">
        <v>2.8172027536376099E-4</v>
      </c>
      <c r="I4" s="2">
        <v>15.3364581128317</v>
      </c>
      <c r="J4" s="16">
        <v>-15.6468558776974</v>
      </c>
      <c r="K4" s="16">
        <v>-263.15890502963998</v>
      </c>
      <c r="L4" s="16">
        <v>24</v>
      </c>
      <c r="M4" s="16">
        <v>26</v>
      </c>
      <c r="N4" s="2">
        <v>2E-3</v>
      </c>
      <c r="O4" s="2">
        <v>10.277508718060099</v>
      </c>
      <c r="P4" s="16">
        <v>-56.119874950230802</v>
      </c>
      <c r="Q4" s="16">
        <v>12</v>
      </c>
      <c r="R4" s="16">
        <v>16</v>
      </c>
      <c r="S4" s="2">
        <v>0.02</v>
      </c>
      <c r="T4" s="2">
        <v>7.4337388615741196</v>
      </c>
      <c r="U4" s="16">
        <v>-4.6334478281255</v>
      </c>
      <c r="V4" s="1">
        <v>43</v>
      </c>
      <c r="W4" s="1" t="s">
        <v>39</v>
      </c>
      <c r="Y4" s="2">
        <v>148.363964592683</v>
      </c>
      <c r="Z4" s="2">
        <v>129.53429546897499</v>
      </c>
      <c r="AA4" s="2">
        <v>138.083885250609</v>
      </c>
      <c r="AB4" s="16">
        <v>42.064507042726099</v>
      </c>
      <c r="AC4" s="16">
        <v>27.221764868338699</v>
      </c>
      <c r="AD4" s="16">
        <v>24.958114303303301</v>
      </c>
      <c r="AE4" s="2">
        <v>15.3364581128317</v>
      </c>
      <c r="AF4" s="2">
        <v>7.6304626145182599</v>
      </c>
      <c r="AG4" s="2">
        <v>6.71197124892588</v>
      </c>
      <c r="AH4" s="16">
        <v>26</v>
      </c>
      <c r="AI4" s="16">
        <v>14</v>
      </c>
      <c r="AJ4" s="16">
        <v>18</v>
      </c>
      <c r="AK4" s="2">
        <v>10.277508718060099</v>
      </c>
      <c r="AL4" s="2">
        <v>4.5369774537207599</v>
      </c>
      <c r="AM4" s="2">
        <v>5.9298951239980999</v>
      </c>
      <c r="AN4" s="16">
        <v>16</v>
      </c>
      <c r="AO4" s="16">
        <v>13</v>
      </c>
      <c r="AP4" s="16">
        <v>7</v>
      </c>
      <c r="AQ4" s="2">
        <v>7.4337388615741196</v>
      </c>
      <c r="AR4" s="2">
        <v>4.1781508156562399</v>
      </c>
      <c r="AS4" s="2">
        <v>2.9061059096086201</v>
      </c>
    </row>
    <row r="5" spans="1:45" x14ac:dyDescent="0.2">
      <c r="A5" t="s">
        <v>42</v>
      </c>
      <c r="B5" s="1" t="s">
        <v>46</v>
      </c>
      <c r="C5" s="1">
        <v>1120</v>
      </c>
      <c r="D5" s="1">
        <f t="shared" si="0"/>
        <v>1254400</v>
      </c>
      <c r="E5" s="1">
        <f t="shared" si="1"/>
        <v>1404928000</v>
      </c>
      <c r="F5" s="2">
        <v>142.843578554869</v>
      </c>
      <c r="G5" s="16">
        <v>26.579844774692901</v>
      </c>
      <c r="H5" s="2">
        <v>1.1447143205343799E-2</v>
      </c>
      <c r="I5" s="2">
        <v>8.0553104382430707</v>
      </c>
      <c r="J5" s="16">
        <v>-43.537606250632898</v>
      </c>
      <c r="K5" s="16">
        <v>-298.81809596059401</v>
      </c>
      <c r="L5" s="16">
        <v>24</v>
      </c>
      <c r="M5" s="16">
        <v>12</v>
      </c>
      <c r="N5" s="2">
        <v>4.2000000000000003E-2</v>
      </c>
      <c r="O5" s="2">
        <v>4.4608566646585803</v>
      </c>
      <c r="P5" s="16">
        <v>-58.704931717243099</v>
      </c>
      <c r="Q5" s="16">
        <v>12</v>
      </c>
      <c r="R5" s="16">
        <v>15</v>
      </c>
      <c r="S5" s="2">
        <v>2.1999999999999999E-2</v>
      </c>
      <c r="T5" s="2">
        <v>5.0026936430020603</v>
      </c>
      <c r="U5" s="16">
        <v>-80.376381176661098</v>
      </c>
      <c r="V5" s="1">
        <v>46</v>
      </c>
      <c r="W5" s="1" t="s">
        <v>39</v>
      </c>
      <c r="Y5" s="2">
        <v>142.843578554869</v>
      </c>
      <c r="Z5" s="2">
        <v>130.11575391202601</v>
      </c>
      <c r="AA5" s="2">
        <v>148.63136813570301</v>
      </c>
      <c r="AB5" s="16">
        <v>26.579844774692901</v>
      </c>
      <c r="AC5" s="16">
        <v>42.2968805070782</v>
      </c>
      <c r="AD5" s="16">
        <v>31.475163251776799</v>
      </c>
      <c r="AE5" s="2">
        <v>8.0553104382430707</v>
      </c>
      <c r="AF5" s="2">
        <v>7.4299811964876703</v>
      </c>
      <c r="AG5" s="2">
        <v>7.1380399822751901</v>
      </c>
      <c r="AH5" s="16">
        <v>12</v>
      </c>
      <c r="AI5" s="16">
        <v>39</v>
      </c>
      <c r="AJ5" s="16">
        <v>22</v>
      </c>
      <c r="AK5" s="2">
        <v>4.4608566646585803</v>
      </c>
      <c r="AL5" s="2">
        <v>7.2703191054406098</v>
      </c>
      <c r="AM5" s="2">
        <v>4.9808663072690296</v>
      </c>
      <c r="AN5" s="16">
        <v>15</v>
      </c>
      <c r="AO5" s="16">
        <v>3</v>
      </c>
      <c r="AP5" s="16">
        <v>9</v>
      </c>
      <c r="AQ5" s="2">
        <v>5.0026936430020603</v>
      </c>
      <c r="AR5" s="2">
        <v>1.80423411796436</v>
      </c>
      <c r="AS5" s="2">
        <v>3.2654107605941798</v>
      </c>
    </row>
    <row r="6" spans="1:45" x14ac:dyDescent="0.2">
      <c r="A6" t="s">
        <v>42</v>
      </c>
      <c r="B6" s="1" t="s">
        <v>47</v>
      </c>
      <c r="C6" s="1">
        <v>670</v>
      </c>
      <c r="D6" s="1">
        <f t="shared" si="0"/>
        <v>448900</v>
      </c>
      <c r="E6" s="1">
        <f t="shared" si="1"/>
        <v>300763000</v>
      </c>
      <c r="F6" s="2">
        <v>159.93496089812299</v>
      </c>
      <c r="G6" s="16">
        <v>12.852622758600999</v>
      </c>
      <c r="H6" s="2">
        <v>0.15040295734302001</v>
      </c>
      <c r="I6" s="2">
        <v>8.4158589488370996</v>
      </c>
      <c r="J6" s="16">
        <v>-340.09436103654099</v>
      </c>
      <c r="K6" s="16">
        <v>-102.514500307574</v>
      </c>
      <c r="L6" s="16">
        <v>24</v>
      </c>
      <c r="M6" s="16">
        <v>11</v>
      </c>
      <c r="N6" s="2">
        <v>5.8000000000000003E-2</v>
      </c>
      <c r="O6" s="2">
        <v>6.7555996126391404</v>
      </c>
      <c r="P6" s="16">
        <v>-318.459052199741</v>
      </c>
      <c r="Q6" s="16">
        <v>12</v>
      </c>
      <c r="R6" s="16">
        <v>2</v>
      </c>
      <c r="S6" s="2">
        <v>0.55000000000000004</v>
      </c>
      <c r="T6" s="2">
        <v>3.04216807095347</v>
      </c>
      <c r="U6" s="16">
        <v>-344.35427381177902</v>
      </c>
      <c r="V6" s="1">
        <v>53</v>
      </c>
      <c r="W6" s="1" t="s">
        <v>39</v>
      </c>
      <c r="Y6" s="2">
        <v>159.93496089812299</v>
      </c>
      <c r="Z6" s="2">
        <v>145.766519068126</v>
      </c>
      <c r="AA6" s="2">
        <v>135.29489480117201</v>
      </c>
      <c r="AB6" s="16">
        <v>12.852622758600999</v>
      </c>
      <c r="AC6" s="16">
        <v>13.4909799547464</v>
      </c>
      <c r="AD6" s="16">
        <v>11.383403930961499</v>
      </c>
      <c r="AE6" s="2">
        <v>8.4158589488370996</v>
      </c>
      <c r="AF6" s="2">
        <v>4.7571508865071204</v>
      </c>
      <c r="AG6" s="2">
        <v>5.9490058421261001</v>
      </c>
      <c r="AH6" s="16">
        <v>11</v>
      </c>
      <c r="AI6" s="16">
        <v>12</v>
      </c>
      <c r="AJ6" s="16">
        <v>8</v>
      </c>
      <c r="AK6" s="2">
        <v>6.7555996126391404</v>
      </c>
      <c r="AL6" s="2">
        <v>4.2337341033409999</v>
      </c>
      <c r="AM6" s="2">
        <v>4.3398644668385904</v>
      </c>
      <c r="AN6" s="16">
        <v>2</v>
      </c>
      <c r="AO6" s="16">
        <v>2</v>
      </c>
      <c r="AP6" s="16">
        <v>4</v>
      </c>
      <c r="AQ6" s="2">
        <v>3.04216807095347</v>
      </c>
      <c r="AR6" s="2">
        <v>1.34620078634678</v>
      </c>
      <c r="AS6" s="2">
        <v>2.8827059588664401</v>
      </c>
    </row>
    <row r="7" spans="1:45" x14ac:dyDescent="0.2">
      <c r="A7" t="s">
        <v>42</v>
      </c>
      <c r="B7" s="1" t="s">
        <v>48</v>
      </c>
      <c r="C7" s="1">
        <v>700</v>
      </c>
      <c r="D7" s="1">
        <f t="shared" si="0"/>
        <v>490000</v>
      </c>
      <c r="E7" s="1">
        <f t="shared" si="1"/>
        <v>343000000</v>
      </c>
      <c r="F7" s="2">
        <v>161.33147716551801</v>
      </c>
      <c r="G7" s="16">
        <v>18.811476418959401</v>
      </c>
      <c r="H7" s="2">
        <v>8.7239171449896E-2</v>
      </c>
      <c r="I7" s="2">
        <v>8.3894198679476109</v>
      </c>
      <c r="J7" s="16">
        <v>-306.03835689645803</v>
      </c>
      <c r="K7" s="16">
        <v>-128.22088586103001</v>
      </c>
      <c r="L7" s="16">
        <v>24</v>
      </c>
      <c r="M7" s="16">
        <v>19</v>
      </c>
      <c r="N7" s="2">
        <v>1.9E-2</v>
      </c>
      <c r="O7" s="2">
        <v>8.3880832493913893</v>
      </c>
      <c r="P7" s="16">
        <v>-306.74796174870698</v>
      </c>
      <c r="Q7" s="16">
        <v>12</v>
      </c>
      <c r="R7" s="16">
        <v>0</v>
      </c>
      <c r="S7" s="2">
        <v>0.96399999999999997</v>
      </c>
      <c r="T7" s="2">
        <v>0.73779513188764001</v>
      </c>
      <c r="U7" s="16">
        <v>-248.03968519337499</v>
      </c>
      <c r="V7" s="1">
        <v>43</v>
      </c>
      <c r="W7" s="1" t="s">
        <v>39</v>
      </c>
      <c r="Y7" s="2">
        <v>161.33147716551801</v>
      </c>
      <c r="Z7" s="2">
        <v>138.12321595213899</v>
      </c>
      <c r="AA7" s="2">
        <v>131.66132884254901</v>
      </c>
      <c r="AB7" s="16">
        <v>18.811476418959401</v>
      </c>
      <c r="AC7" s="16">
        <v>26.2994685665481</v>
      </c>
      <c r="AD7" s="16">
        <v>30.089715423441302</v>
      </c>
      <c r="AE7" s="2">
        <v>8.3894198679476109</v>
      </c>
      <c r="AF7" s="2">
        <v>14.263550665573201</v>
      </c>
      <c r="AG7" s="2">
        <v>13.441279236760201</v>
      </c>
      <c r="AH7" s="16">
        <v>19</v>
      </c>
      <c r="AI7" s="16">
        <v>14</v>
      </c>
      <c r="AJ7" s="16">
        <v>31</v>
      </c>
      <c r="AK7" s="2">
        <v>8.3880832493913893</v>
      </c>
      <c r="AL7" s="2">
        <v>8.5467460614218407</v>
      </c>
      <c r="AM7" s="2">
        <v>12.9134773435539</v>
      </c>
      <c r="AN7" s="16">
        <v>0</v>
      </c>
      <c r="AO7" s="16">
        <v>12</v>
      </c>
      <c r="AP7" s="16">
        <v>0</v>
      </c>
      <c r="AQ7" s="2">
        <v>0.73779513188764001</v>
      </c>
      <c r="AR7" s="2">
        <v>7.7918149395843903</v>
      </c>
      <c r="AS7" s="2">
        <v>2.1437498391541601</v>
      </c>
    </row>
    <row r="8" spans="1:45" x14ac:dyDescent="0.2">
      <c r="A8" t="s">
        <v>42</v>
      </c>
      <c r="B8" s="1" t="s">
        <v>49</v>
      </c>
      <c r="C8" s="1">
        <v>900</v>
      </c>
      <c r="D8" s="1">
        <f t="shared" si="0"/>
        <v>810000</v>
      </c>
      <c r="E8" s="1">
        <f t="shared" si="1"/>
        <v>729000000</v>
      </c>
      <c r="F8" s="2">
        <v>144.50103417819599</v>
      </c>
      <c r="G8" s="16">
        <v>7.3360077261423502</v>
      </c>
      <c r="H8" s="2">
        <v>0.61533786459795603</v>
      </c>
      <c r="I8" s="2">
        <v>6.06443747996029</v>
      </c>
      <c r="J8" s="16">
        <v>-218.63137470901501</v>
      </c>
      <c r="K8" s="16">
        <v>-325.68546627517702</v>
      </c>
      <c r="L8" s="16">
        <v>24</v>
      </c>
      <c r="M8" s="16">
        <v>4</v>
      </c>
      <c r="N8" s="2">
        <v>0.52700000000000002</v>
      </c>
      <c r="O8" s="2">
        <v>3.5579477580474701</v>
      </c>
      <c r="P8" s="16">
        <v>-198.143485626553</v>
      </c>
      <c r="Q8" s="16">
        <v>12</v>
      </c>
      <c r="R8" s="16">
        <v>4</v>
      </c>
      <c r="S8" s="2">
        <v>0.55000000000000004</v>
      </c>
      <c r="T8" s="2">
        <v>3.4908165459381002</v>
      </c>
      <c r="U8" s="16">
        <v>-87.537590790080202</v>
      </c>
      <c r="V8" s="1">
        <v>39</v>
      </c>
      <c r="W8" s="1" t="s">
        <v>39</v>
      </c>
      <c r="Y8" s="2">
        <v>144.50103417819599</v>
      </c>
      <c r="Z8" s="2">
        <v>131.931707228791</v>
      </c>
      <c r="AA8" s="2">
        <v>130.49263291798599</v>
      </c>
      <c r="AB8" s="16">
        <v>7.3360077261423502</v>
      </c>
      <c r="AC8" s="16">
        <v>31.209241484909501</v>
      </c>
      <c r="AD8" s="16">
        <v>15.091313974998201</v>
      </c>
      <c r="AE8" s="2">
        <v>6.06443747996029</v>
      </c>
      <c r="AF8" s="2">
        <v>12.372221453906899</v>
      </c>
      <c r="AG8" s="2">
        <v>9.1299511485696296</v>
      </c>
      <c r="AH8" s="16">
        <v>4</v>
      </c>
      <c r="AI8" s="16">
        <v>28</v>
      </c>
      <c r="AJ8" s="16">
        <v>9</v>
      </c>
      <c r="AK8" s="2">
        <v>3.5579477580474701</v>
      </c>
      <c r="AL8" s="2">
        <v>11.508785483337601</v>
      </c>
      <c r="AM8" s="2">
        <v>6.0790515187917302</v>
      </c>
      <c r="AN8" s="16">
        <v>4</v>
      </c>
      <c r="AO8" s="16">
        <v>3</v>
      </c>
      <c r="AP8" s="16">
        <v>6</v>
      </c>
      <c r="AQ8" s="2">
        <v>3.4908165459381002</v>
      </c>
      <c r="AR8" s="2">
        <v>4.5175681653538504</v>
      </c>
      <c r="AS8" s="2">
        <v>4.7616586851935496</v>
      </c>
    </row>
    <row r="9" spans="1:45" x14ac:dyDescent="0.2">
      <c r="A9" t="s">
        <v>42</v>
      </c>
      <c r="B9" s="1" t="s">
        <v>50</v>
      </c>
      <c r="C9" s="1">
        <v>890</v>
      </c>
      <c r="D9" s="1">
        <f t="shared" si="0"/>
        <v>792100</v>
      </c>
      <c r="E9" s="1">
        <f t="shared" si="1"/>
        <v>704969000</v>
      </c>
      <c r="F9" s="2">
        <v>141.53894696972</v>
      </c>
      <c r="G9" s="16">
        <v>24.372989677324998</v>
      </c>
      <c r="H9" s="2">
        <v>3.5281163023745801E-2</v>
      </c>
      <c r="I9" s="2">
        <v>7.4457687598139897</v>
      </c>
      <c r="J9" s="16">
        <v>-33.272683748804504</v>
      </c>
      <c r="K9" s="16">
        <v>-300.172104534217</v>
      </c>
      <c r="L9" s="16">
        <v>24</v>
      </c>
      <c r="M9" s="16">
        <v>0.1</v>
      </c>
      <c r="N9" s="2">
        <v>0.84199999999999997</v>
      </c>
      <c r="O9" s="2">
        <v>1.19041657511188</v>
      </c>
      <c r="P9" s="16">
        <v>-48.874979591099503</v>
      </c>
      <c r="Q9" s="16">
        <v>12</v>
      </c>
      <c r="R9" s="16">
        <v>24</v>
      </c>
      <c r="S9" s="2">
        <v>7.0000000000000001E-3</v>
      </c>
      <c r="T9" s="2">
        <v>6.6944810148095701</v>
      </c>
      <c r="U9" s="16">
        <v>-65.175113041123595</v>
      </c>
      <c r="V9" s="1">
        <v>41</v>
      </c>
      <c r="W9" s="1" t="s">
        <v>39</v>
      </c>
      <c r="Y9" s="2">
        <v>141.53894696972</v>
      </c>
      <c r="Z9" s="2">
        <v>135.96327218762801</v>
      </c>
      <c r="AA9" s="2">
        <v>128.936055238119</v>
      </c>
      <c r="AB9" s="16">
        <v>24.372989677324998</v>
      </c>
      <c r="AC9" s="16">
        <v>29.0613304568285</v>
      </c>
      <c r="AD9" s="16">
        <v>8.6579278229992696</v>
      </c>
      <c r="AE9" s="2">
        <v>7.4457687598139897</v>
      </c>
      <c r="AF9" s="2">
        <v>8.8215110899126294</v>
      </c>
      <c r="AG9" s="2">
        <v>4.0866671338056202</v>
      </c>
      <c r="AH9" s="16">
        <v>0.1</v>
      </c>
      <c r="AI9" s="16">
        <v>26</v>
      </c>
      <c r="AJ9" s="16">
        <v>7</v>
      </c>
      <c r="AK9" s="2">
        <v>1.19041657511188</v>
      </c>
      <c r="AL9" s="2">
        <v>7.3411466791936899</v>
      </c>
      <c r="AM9" s="2">
        <v>3.29910640073515</v>
      </c>
      <c r="AN9" s="16">
        <v>24</v>
      </c>
      <c r="AO9" s="16">
        <v>3</v>
      </c>
      <c r="AP9" s="16">
        <v>2</v>
      </c>
      <c r="AQ9" s="2">
        <v>6.6944810148095701</v>
      </c>
      <c r="AR9" s="2">
        <v>2.8195792120058498</v>
      </c>
      <c r="AS9" s="2">
        <v>1.4157221211686899</v>
      </c>
    </row>
    <row r="10" spans="1:45" x14ac:dyDescent="0.2">
      <c r="A10" t="s">
        <v>42</v>
      </c>
      <c r="B10" s="1" t="s">
        <v>51</v>
      </c>
      <c r="C10" s="1">
        <v>700</v>
      </c>
      <c r="D10" s="1">
        <f t="shared" si="0"/>
        <v>490000</v>
      </c>
      <c r="E10" s="1">
        <f t="shared" si="1"/>
        <v>343000000</v>
      </c>
      <c r="F10" s="2">
        <v>134.72276664622899</v>
      </c>
      <c r="G10" s="16">
        <v>46.168926616315503</v>
      </c>
      <c r="H10" s="2">
        <v>6.6859898185653698E-3</v>
      </c>
      <c r="I10" s="2">
        <v>10.587852010663999</v>
      </c>
      <c r="J10" s="16">
        <v>-58.580073399593402</v>
      </c>
      <c r="K10" s="16">
        <v>-189.88099390265</v>
      </c>
      <c r="L10" s="16">
        <v>24</v>
      </c>
      <c r="M10" s="16">
        <v>39</v>
      </c>
      <c r="N10" s="2">
        <v>4.0000000000000001E-3</v>
      </c>
      <c r="O10" s="2">
        <v>9.8573946862397506</v>
      </c>
      <c r="P10" s="16">
        <v>-54.5929319256703</v>
      </c>
      <c r="Q10" s="16">
        <v>12</v>
      </c>
      <c r="R10" s="16">
        <v>7</v>
      </c>
      <c r="S10" s="2">
        <v>0.36499999999999999</v>
      </c>
      <c r="T10" s="2">
        <v>3.5577009900769201</v>
      </c>
      <c r="U10" s="16">
        <v>-122.687888117935</v>
      </c>
      <c r="V10" s="1">
        <v>27</v>
      </c>
      <c r="W10" s="1" t="s">
        <v>39</v>
      </c>
      <c r="Y10" s="2">
        <v>134.72276664622899</v>
      </c>
      <c r="Z10" s="2">
        <v>134.93995114092101</v>
      </c>
      <c r="AA10" s="2">
        <v>127.636575859297</v>
      </c>
      <c r="AB10" s="16">
        <v>46.168926616315503</v>
      </c>
      <c r="AC10" s="16">
        <v>31.627401369910402</v>
      </c>
      <c r="AD10" s="16">
        <v>22.558460150342999</v>
      </c>
      <c r="AE10" s="2">
        <v>10.587852010663999</v>
      </c>
      <c r="AF10" s="2">
        <v>7.4956235776769198</v>
      </c>
      <c r="AG10" s="2">
        <v>8.9306884313932908</v>
      </c>
      <c r="AH10" s="16">
        <v>39</v>
      </c>
      <c r="AI10" s="16">
        <v>22</v>
      </c>
      <c r="AJ10" s="16">
        <v>4</v>
      </c>
      <c r="AK10" s="2">
        <v>9.8573946862397506</v>
      </c>
      <c r="AL10" s="2">
        <v>5.3219786887835596</v>
      </c>
      <c r="AM10" s="2">
        <v>3.3102687540106399</v>
      </c>
      <c r="AN10" s="16">
        <v>7</v>
      </c>
      <c r="AO10" s="16">
        <v>9</v>
      </c>
      <c r="AP10" s="16">
        <v>19</v>
      </c>
      <c r="AQ10" s="2">
        <v>3.5577009900769201</v>
      </c>
      <c r="AR10" s="2">
        <v>3.3372604494785598</v>
      </c>
      <c r="AS10" s="2">
        <v>6.4957855684079</v>
      </c>
    </row>
    <row r="11" spans="1:45" x14ac:dyDescent="0.2">
      <c r="A11" t="s">
        <v>42</v>
      </c>
      <c r="B11" s="1" t="s">
        <v>52</v>
      </c>
      <c r="C11" s="1">
        <v>1120</v>
      </c>
      <c r="D11" s="1">
        <f t="shared" si="0"/>
        <v>1254400</v>
      </c>
      <c r="E11" s="1">
        <f t="shared" si="1"/>
        <v>1404928000</v>
      </c>
      <c r="F11" s="2">
        <v>134.33746914635</v>
      </c>
      <c r="G11" s="16">
        <v>31.088226546883298</v>
      </c>
      <c r="H11" s="2">
        <v>7.3556485105639197E-2</v>
      </c>
      <c r="I11" s="2">
        <v>9.1876854273766408</v>
      </c>
      <c r="J11" s="16">
        <v>-83.490305206878801</v>
      </c>
      <c r="K11" s="16">
        <v>-337.54162908931198</v>
      </c>
      <c r="L11" s="16">
        <v>24</v>
      </c>
      <c r="M11" s="16">
        <v>14</v>
      </c>
      <c r="N11" s="2">
        <v>0.14499999999999999</v>
      </c>
      <c r="O11" s="2">
        <v>5.0431406672218202</v>
      </c>
      <c r="P11" s="16">
        <v>-130.86388304246199</v>
      </c>
      <c r="Q11" s="16">
        <v>12</v>
      </c>
      <c r="R11" s="16">
        <v>17</v>
      </c>
      <c r="S11" s="2">
        <v>0.10299999999999999</v>
      </c>
      <c r="T11" s="2">
        <v>5.4491413386592198</v>
      </c>
      <c r="U11" s="16">
        <v>-147.074381603517</v>
      </c>
      <c r="V11" s="1">
        <v>27</v>
      </c>
      <c r="W11" s="1" t="s">
        <v>39</v>
      </c>
      <c r="Y11" s="2">
        <v>134.33746914635</v>
      </c>
      <c r="Z11" s="2">
        <v>125.642656905507</v>
      </c>
      <c r="AA11" s="2">
        <v>136.922342948042</v>
      </c>
      <c r="AB11" s="16">
        <v>31.088226546883298</v>
      </c>
      <c r="AC11" s="16">
        <v>14.5269139180817</v>
      </c>
      <c r="AD11" s="16">
        <v>33.773435378511401</v>
      </c>
      <c r="AE11" s="2">
        <v>9.1876854273766408</v>
      </c>
      <c r="AF11" s="2">
        <v>5.0076087074922304</v>
      </c>
      <c r="AG11" s="2">
        <v>10.6999236622027</v>
      </c>
      <c r="AH11" s="16">
        <v>14</v>
      </c>
      <c r="AI11" s="16">
        <v>2</v>
      </c>
      <c r="AJ11" s="16">
        <v>18</v>
      </c>
      <c r="AK11" s="2">
        <v>5.0431406672218202</v>
      </c>
      <c r="AL11" s="2">
        <v>1.5521951873276001</v>
      </c>
      <c r="AM11" s="2">
        <v>6.3280210464320197</v>
      </c>
      <c r="AN11" s="16">
        <v>17</v>
      </c>
      <c r="AO11" s="16">
        <v>12</v>
      </c>
      <c r="AP11" s="16">
        <v>16</v>
      </c>
      <c r="AQ11" s="2">
        <v>5.4491413386592198</v>
      </c>
      <c r="AR11" s="2">
        <v>3.9341049744761598</v>
      </c>
      <c r="AS11" s="2">
        <v>6.0133278546423901</v>
      </c>
    </row>
    <row r="12" spans="1:45" x14ac:dyDescent="0.2">
      <c r="A12" t="s">
        <v>42</v>
      </c>
      <c r="B12" s="1" t="s">
        <v>53</v>
      </c>
      <c r="C12" s="1">
        <v>1070</v>
      </c>
      <c r="D12" s="1">
        <f t="shared" si="0"/>
        <v>1144900</v>
      </c>
      <c r="E12" s="1">
        <f t="shared" si="1"/>
        <v>1225043000</v>
      </c>
      <c r="F12" s="2">
        <v>137.97679730060301</v>
      </c>
      <c r="G12" s="16">
        <v>16.030486625722201</v>
      </c>
      <c r="H12" s="2">
        <v>0.103905566184608</v>
      </c>
      <c r="I12" s="2">
        <v>6.3899012799032002</v>
      </c>
      <c r="J12" s="16">
        <v>-353.81932105024498</v>
      </c>
      <c r="K12" s="16">
        <v>-207.63284900856399</v>
      </c>
      <c r="L12" s="16">
        <v>24</v>
      </c>
      <c r="M12" s="16">
        <v>16</v>
      </c>
      <c r="N12" s="2">
        <v>2.5000000000000001E-2</v>
      </c>
      <c r="O12" s="2">
        <v>6.0625718775923403</v>
      </c>
      <c r="P12" s="16">
        <v>-11.782060002159399</v>
      </c>
      <c r="Q12" s="16">
        <v>12</v>
      </c>
      <c r="R12" s="16">
        <v>0</v>
      </c>
      <c r="S12" s="2">
        <v>0.88300000000000001</v>
      </c>
      <c r="T12" s="2">
        <v>1.0651695061236399</v>
      </c>
      <c r="U12" s="16">
        <v>-286.278717253911</v>
      </c>
      <c r="V12" s="1">
        <v>48</v>
      </c>
      <c r="W12" s="1" t="s">
        <v>39</v>
      </c>
      <c r="Y12" s="2">
        <v>137.97679730060301</v>
      </c>
      <c r="Z12" s="2">
        <v>141.779952291949</v>
      </c>
      <c r="AA12" s="2">
        <v>154.72335589818701</v>
      </c>
      <c r="AB12" s="16">
        <v>16.030486625722201</v>
      </c>
      <c r="AC12" s="16">
        <v>22.844186002140798</v>
      </c>
      <c r="AD12" s="16">
        <v>23.170659692910998</v>
      </c>
      <c r="AE12" s="2">
        <v>6.3899012799032002</v>
      </c>
      <c r="AF12" s="2">
        <v>15.13092365484</v>
      </c>
      <c r="AG12" s="2">
        <v>5.1374363049493299</v>
      </c>
      <c r="AH12" s="16">
        <v>16</v>
      </c>
      <c r="AI12" s="16">
        <v>10</v>
      </c>
      <c r="AJ12" s="16">
        <v>6</v>
      </c>
      <c r="AK12" s="2">
        <v>6.0625718775923403</v>
      </c>
      <c r="AL12" s="2">
        <v>8.0831376495475293</v>
      </c>
      <c r="AM12" s="2">
        <v>2.1514460746853099</v>
      </c>
      <c r="AN12" s="16">
        <v>0</v>
      </c>
      <c r="AO12" s="16">
        <v>13</v>
      </c>
      <c r="AP12" s="16">
        <v>18</v>
      </c>
      <c r="AQ12" s="2">
        <v>1.0651695061236399</v>
      </c>
      <c r="AR12" s="2">
        <v>9.1001897758100903</v>
      </c>
      <c r="AS12" s="2">
        <v>3.6055190243773301</v>
      </c>
    </row>
    <row r="13" spans="1:45" x14ac:dyDescent="0.2">
      <c r="A13" t="s">
        <v>42</v>
      </c>
      <c r="B13" s="1" t="s">
        <v>54</v>
      </c>
      <c r="C13" s="1">
        <v>970</v>
      </c>
      <c r="D13" s="1">
        <f t="shared" si="0"/>
        <v>940900</v>
      </c>
      <c r="E13" s="1">
        <f t="shared" si="1"/>
        <v>912673000</v>
      </c>
      <c r="F13" s="2">
        <v>143.11017112236101</v>
      </c>
      <c r="G13" s="16">
        <v>1.59166023151654</v>
      </c>
      <c r="H13" s="2">
        <v>0.95061670051038705</v>
      </c>
      <c r="I13" s="2">
        <v>1.4315198702084</v>
      </c>
      <c r="J13" s="16">
        <v>-69.610186718055601</v>
      </c>
      <c r="K13" s="16">
        <v>-328.142819389284</v>
      </c>
      <c r="L13" s="16">
        <v>24</v>
      </c>
      <c r="M13" s="16">
        <v>0.1</v>
      </c>
      <c r="N13" s="2">
        <v>0.90600000000000003</v>
      </c>
      <c r="O13" s="2">
        <v>0.62070288333389501</v>
      </c>
      <c r="P13" s="16">
        <v>-117.749797997491</v>
      </c>
      <c r="Q13" s="16">
        <v>12</v>
      </c>
      <c r="R13" s="16">
        <v>1</v>
      </c>
      <c r="S13" s="2">
        <v>0.77400000000000002</v>
      </c>
      <c r="T13" s="2">
        <v>0.976934440676409</v>
      </c>
      <c r="U13" s="16">
        <v>-125.53449534466</v>
      </c>
      <c r="V13" s="1">
        <v>48</v>
      </c>
      <c r="W13" s="1" t="s">
        <v>39</v>
      </c>
      <c r="Y13" s="2">
        <v>143.11017112236101</v>
      </c>
      <c r="Z13" s="2">
        <v>144.019979395219</v>
      </c>
      <c r="AA13" s="2">
        <v>150.00460678649199</v>
      </c>
      <c r="AB13" s="16">
        <v>1.59166023151654</v>
      </c>
      <c r="AC13" s="16">
        <v>26.058911315221799</v>
      </c>
      <c r="AD13" s="16">
        <v>20.357026778388001</v>
      </c>
      <c r="AE13" s="2">
        <v>1.4315198702084</v>
      </c>
      <c r="AF13" s="2">
        <v>9.8279773667142205</v>
      </c>
      <c r="AG13" s="2">
        <v>7.3790198336547697</v>
      </c>
      <c r="AH13" s="16">
        <v>0.1</v>
      </c>
      <c r="AI13" s="16">
        <v>16</v>
      </c>
      <c r="AJ13" s="16">
        <v>20</v>
      </c>
      <c r="AK13" s="2">
        <v>0.62070288333389501</v>
      </c>
      <c r="AL13" s="2">
        <v>6.43668444217814</v>
      </c>
      <c r="AM13" s="2">
        <v>7.1277662922582801</v>
      </c>
      <c r="AN13" s="16">
        <v>1</v>
      </c>
      <c r="AO13" s="16">
        <v>10</v>
      </c>
      <c r="AP13" s="16">
        <v>0</v>
      </c>
      <c r="AQ13" s="2">
        <v>0.976934440676409</v>
      </c>
      <c r="AR13" s="2">
        <v>5.3070471654012596</v>
      </c>
      <c r="AS13" s="2">
        <v>1.7668687254423701</v>
      </c>
    </row>
    <row r="14" spans="1:45" x14ac:dyDescent="0.2">
      <c r="A14" t="s">
        <v>42</v>
      </c>
      <c r="B14" s="1" t="s">
        <v>55</v>
      </c>
      <c r="C14" s="1">
        <v>980</v>
      </c>
      <c r="D14" s="1">
        <f t="shared" si="0"/>
        <v>960400</v>
      </c>
      <c r="E14" s="1">
        <f t="shared" si="1"/>
        <v>941192000</v>
      </c>
      <c r="F14" s="2">
        <v>160.815433943557</v>
      </c>
      <c r="G14" s="16">
        <v>17.010705446536299</v>
      </c>
      <c r="H14" s="2">
        <v>0.113794501858673</v>
      </c>
      <c r="I14" s="2">
        <v>6.5365485067414699</v>
      </c>
      <c r="J14" s="16">
        <v>-328.239245866582</v>
      </c>
      <c r="K14" s="16">
        <v>-85.441628196937103</v>
      </c>
      <c r="L14" s="16">
        <v>24</v>
      </c>
      <c r="M14" s="16">
        <v>13</v>
      </c>
      <c r="N14" s="2">
        <v>6.6000000000000003E-2</v>
      </c>
      <c r="O14" s="2">
        <v>4.8604701114647302</v>
      </c>
      <c r="P14" s="16">
        <v>-288.17149631162602</v>
      </c>
      <c r="Q14" s="16">
        <v>12</v>
      </c>
      <c r="R14" s="16">
        <v>4</v>
      </c>
      <c r="S14" s="2">
        <v>0.39200000000000002</v>
      </c>
      <c r="T14" s="2">
        <v>2.7605461820986998</v>
      </c>
      <c r="U14" s="16">
        <v>-330.99699559787399</v>
      </c>
      <c r="V14" s="1">
        <v>44</v>
      </c>
      <c r="W14" s="1" t="s">
        <v>39</v>
      </c>
      <c r="Y14" s="2">
        <v>160.815433943557</v>
      </c>
      <c r="Z14" s="2">
        <v>116.924815652889</v>
      </c>
      <c r="AA14" s="2">
        <v>142.471713427791</v>
      </c>
      <c r="AB14" s="16">
        <v>17.010705446536299</v>
      </c>
      <c r="AC14" s="16">
        <v>20.7669840960092</v>
      </c>
      <c r="AD14" s="16">
        <v>25.9641267499353</v>
      </c>
      <c r="AE14" s="2">
        <v>6.5365485067414699</v>
      </c>
      <c r="AF14" s="2">
        <v>9.4265806543068198</v>
      </c>
      <c r="AG14" s="2">
        <v>8.9810410098007996</v>
      </c>
      <c r="AH14" s="16">
        <v>13</v>
      </c>
      <c r="AI14" s="16">
        <v>19</v>
      </c>
      <c r="AJ14" s="16">
        <v>15</v>
      </c>
      <c r="AK14" s="2">
        <v>4.8604701114647302</v>
      </c>
      <c r="AL14" s="2">
        <v>8.1314009016366207</v>
      </c>
      <c r="AM14" s="2">
        <v>5.8118611488603404</v>
      </c>
      <c r="AN14" s="16">
        <v>4</v>
      </c>
      <c r="AO14" s="16">
        <v>2</v>
      </c>
      <c r="AP14" s="16">
        <v>11</v>
      </c>
      <c r="AQ14" s="2">
        <v>2.7605461820986998</v>
      </c>
      <c r="AR14" s="2">
        <v>2.7052722467638</v>
      </c>
      <c r="AS14" s="2">
        <v>5.2121734430532003</v>
      </c>
    </row>
    <row r="15" spans="1:45" x14ac:dyDescent="0.2">
      <c r="A15" t="s">
        <v>42</v>
      </c>
      <c r="B15" s="1" t="s">
        <v>56</v>
      </c>
      <c r="C15" s="1">
        <v>980</v>
      </c>
      <c r="D15" s="1">
        <f t="shared" si="0"/>
        <v>960400</v>
      </c>
      <c r="E15" s="1">
        <f t="shared" si="1"/>
        <v>941192000</v>
      </c>
      <c r="F15" s="2">
        <v>151.32851202185</v>
      </c>
      <c r="G15" s="16">
        <v>15.410690343032501</v>
      </c>
      <c r="H15" s="2">
        <v>0.19763105336089401</v>
      </c>
      <c r="I15" s="2">
        <v>4.68049242251801</v>
      </c>
      <c r="J15" s="16">
        <v>-195.55406381425999</v>
      </c>
      <c r="K15" s="16">
        <v>-293.38634599167</v>
      </c>
      <c r="L15" s="16">
        <v>24</v>
      </c>
      <c r="M15" s="16">
        <v>2</v>
      </c>
      <c r="N15" s="2">
        <v>0.6</v>
      </c>
      <c r="O15" s="2">
        <v>1.5759142907644601</v>
      </c>
      <c r="P15" s="16">
        <v>-173.53839802737701</v>
      </c>
      <c r="Q15" s="16">
        <v>12</v>
      </c>
      <c r="R15" s="16">
        <v>13</v>
      </c>
      <c r="S15" s="2">
        <v>8.4000000000000005E-2</v>
      </c>
      <c r="T15" s="2">
        <v>3.5966651723268201</v>
      </c>
      <c r="U15" s="16">
        <v>-35.818809911158397</v>
      </c>
      <c r="V15" s="1">
        <v>40</v>
      </c>
      <c r="W15" s="1" t="s">
        <v>39</v>
      </c>
      <c r="Y15" s="2">
        <v>151.32851202185</v>
      </c>
      <c r="Z15" s="2">
        <v>112.975751315707</v>
      </c>
      <c r="AA15" s="2">
        <v>136.80820527120599</v>
      </c>
      <c r="AB15" s="16">
        <v>15.410690343032501</v>
      </c>
      <c r="AC15" s="16">
        <v>14.6734793054283</v>
      </c>
      <c r="AD15" s="16">
        <v>29.6533500346337</v>
      </c>
      <c r="AE15" s="2">
        <v>4.68049242251801</v>
      </c>
      <c r="AF15" s="2">
        <v>6.5246929005089802</v>
      </c>
      <c r="AG15" s="2">
        <v>12.3059558624337</v>
      </c>
      <c r="AH15" s="16">
        <v>2</v>
      </c>
      <c r="AI15" s="16">
        <v>14</v>
      </c>
      <c r="AJ15" s="16">
        <v>26</v>
      </c>
      <c r="AK15" s="2">
        <v>1.5759142907644601</v>
      </c>
      <c r="AL15" s="2">
        <v>5.8346986305100197</v>
      </c>
      <c r="AM15" s="2">
        <v>10.3076360641485</v>
      </c>
      <c r="AN15" s="16">
        <v>13</v>
      </c>
      <c r="AO15" s="16">
        <v>1</v>
      </c>
      <c r="AP15" s="16">
        <v>4</v>
      </c>
      <c r="AQ15" s="2">
        <v>3.5966651723268201</v>
      </c>
      <c r="AR15" s="2">
        <v>1.61486238801188</v>
      </c>
      <c r="AS15" s="2">
        <v>3.8882332835735198</v>
      </c>
    </row>
    <row r="16" spans="1:45" x14ac:dyDescent="0.2">
      <c r="A16" t="s">
        <v>42</v>
      </c>
      <c r="B16" s="1" t="s">
        <v>57</v>
      </c>
      <c r="C16" s="1">
        <v>871</v>
      </c>
      <c r="D16" s="1">
        <f t="shared" si="0"/>
        <v>758641</v>
      </c>
      <c r="E16" s="1">
        <f t="shared" si="1"/>
        <v>660776311</v>
      </c>
      <c r="F16" s="2">
        <v>137.47948836192401</v>
      </c>
      <c r="G16" s="16">
        <v>25.244337190035601</v>
      </c>
      <c r="H16" s="2">
        <v>8.6783160289399294E-2</v>
      </c>
      <c r="I16" s="2">
        <v>8.0937349320880791</v>
      </c>
      <c r="J16" s="16">
        <v>-208.63607344431699</v>
      </c>
      <c r="K16" s="16">
        <v>-114.760812487721</v>
      </c>
      <c r="L16" s="16">
        <v>24</v>
      </c>
      <c r="M16" s="16">
        <v>0</v>
      </c>
      <c r="N16" s="2">
        <v>0.81599999999999995</v>
      </c>
      <c r="O16" s="2">
        <v>1.51662996846075</v>
      </c>
      <c r="P16" s="16">
        <v>-229.33995225900699</v>
      </c>
      <c r="Q16" s="16">
        <v>12</v>
      </c>
      <c r="R16" s="16">
        <v>25</v>
      </c>
      <c r="S16" s="2">
        <v>0.02</v>
      </c>
      <c r="T16" s="2">
        <v>7.0883190264957898</v>
      </c>
      <c r="U16" s="16">
        <v>-55.104597883341498</v>
      </c>
      <c r="V16" s="1">
        <v>32</v>
      </c>
      <c r="W16" s="1" t="s">
        <v>39</v>
      </c>
      <c r="Y16" s="2">
        <v>137.47948836192401</v>
      </c>
      <c r="Z16" s="2">
        <v>135.48687184919399</v>
      </c>
      <c r="AA16" s="2">
        <v>130.67618815128299</v>
      </c>
      <c r="AB16" s="16">
        <v>25.244337190035601</v>
      </c>
      <c r="AC16" s="16">
        <v>23.747027849677298</v>
      </c>
      <c r="AD16" s="16">
        <v>52.193329460020799</v>
      </c>
      <c r="AE16" s="2">
        <v>8.0937349320880791</v>
      </c>
      <c r="AF16" s="2">
        <v>15.462990749604501</v>
      </c>
      <c r="AG16" s="2">
        <v>8.7185168674724096</v>
      </c>
      <c r="AH16" s="16">
        <v>0</v>
      </c>
      <c r="AI16" s="16">
        <v>6</v>
      </c>
      <c r="AJ16" s="16">
        <v>52</v>
      </c>
      <c r="AK16" s="2">
        <v>1.51662996846075</v>
      </c>
      <c r="AL16" s="2">
        <v>5.9758238705928504</v>
      </c>
      <c r="AM16" s="2">
        <v>8.6323508018441295</v>
      </c>
      <c r="AN16" s="16">
        <v>25</v>
      </c>
      <c r="AO16" s="16">
        <v>18</v>
      </c>
      <c r="AP16" s="16">
        <v>0</v>
      </c>
      <c r="AQ16" s="2">
        <v>7.0883190264957898</v>
      </c>
      <c r="AR16" s="2">
        <v>11.0540366812873</v>
      </c>
      <c r="AS16" s="2">
        <v>0.74348231514572005</v>
      </c>
    </row>
    <row r="17" spans="1:45" x14ac:dyDescent="0.2">
      <c r="A17" t="s">
        <v>42</v>
      </c>
      <c r="B17" s="1" t="s">
        <v>58</v>
      </c>
      <c r="C17" s="1">
        <v>710</v>
      </c>
      <c r="D17" s="1">
        <f t="shared" si="0"/>
        <v>504100</v>
      </c>
      <c r="E17" s="1">
        <f t="shared" si="1"/>
        <v>357911000</v>
      </c>
      <c r="F17" s="2">
        <v>146.70645230993901</v>
      </c>
      <c r="G17" s="16">
        <v>1.34364300675619</v>
      </c>
      <c r="H17" s="2">
        <v>0.96798855341207002</v>
      </c>
      <c r="I17" s="2">
        <v>2.3880593380768902</v>
      </c>
      <c r="J17" s="16">
        <v>-0.330614182113944</v>
      </c>
      <c r="K17" s="16">
        <v>-263.96613887145998</v>
      </c>
      <c r="L17" s="16">
        <v>24</v>
      </c>
      <c r="M17" s="16">
        <v>0</v>
      </c>
      <c r="N17" s="2">
        <v>0.96499999999999997</v>
      </c>
      <c r="O17" s="2">
        <v>0.77859210098293596</v>
      </c>
      <c r="P17" s="16">
        <v>-76.9256312982873</v>
      </c>
      <c r="Q17" s="16">
        <v>12</v>
      </c>
      <c r="R17" s="16">
        <v>1</v>
      </c>
      <c r="S17" s="2">
        <v>0.79800000000000004</v>
      </c>
      <c r="T17" s="2">
        <v>1.9304954263020699</v>
      </c>
      <c r="U17" s="16">
        <v>-349.34861246395201</v>
      </c>
      <c r="V17" s="1">
        <v>45</v>
      </c>
      <c r="W17" s="1" t="s">
        <v>39</v>
      </c>
      <c r="Y17" s="2">
        <v>146.70645230993901</v>
      </c>
      <c r="Z17" s="2">
        <v>148.71013223653</v>
      </c>
      <c r="AA17" s="2">
        <v>137.60268991637</v>
      </c>
      <c r="AB17" s="16">
        <v>1.34364300675619</v>
      </c>
      <c r="AC17" s="16">
        <v>19.971397275548899</v>
      </c>
      <c r="AD17" s="16">
        <v>9.4817561957613297</v>
      </c>
      <c r="AE17" s="2">
        <v>2.3880593380768902</v>
      </c>
      <c r="AF17" s="2">
        <v>7.93057482913163</v>
      </c>
      <c r="AG17" s="2">
        <v>5.1835498676658602</v>
      </c>
      <c r="AH17" s="16">
        <v>0</v>
      </c>
      <c r="AI17" s="16">
        <v>10</v>
      </c>
      <c r="AJ17" s="16">
        <v>6</v>
      </c>
      <c r="AK17" s="2">
        <v>0.77859210098293596</v>
      </c>
      <c r="AL17" s="2">
        <v>4.9837313870822504</v>
      </c>
      <c r="AM17" s="2">
        <v>3.75752841244713</v>
      </c>
      <c r="AN17" s="16">
        <v>1</v>
      </c>
      <c r="AO17" s="16">
        <v>10</v>
      </c>
      <c r="AP17" s="16">
        <v>3</v>
      </c>
      <c r="AQ17" s="2">
        <v>1.9304954263020699</v>
      </c>
      <c r="AR17" s="2">
        <v>4.9581262070132697</v>
      </c>
      <c r="AS17" s="2">
        <v>2.69430503339502</v>
      </c>
    </row>
    <row r="18" spans="1:45" x14ac:dyDescent="0.2">
      <c r="A18" t="s">
        <v>42</v>
      </c>
      <c r="B18" s="1" t="s">
        <v>59</v>
      </c>
      <c r="C18" s="1">
        <v>1050</v>
      </c>
      <c r="D18" s="1">
        <f t="shared" si="0"/>
        <v>1102500</v>
      </c>
      <c r="E18" s="1">
        <f t="shared" si="1"/>
        <v>1157625000</v>
      </c>
      <c r="F18" s="2">
        <v>123.875103672108</v>
      </c>
      <c r="G18" s="16">
        <v>50.160380972328497</v>
      </c>
      <c r="H18" s="2">
        <v>1.6488722644384399E-3</v>
      </c>
      <c r="I18" s="2">
        <v>9.6391286262681994</v>
      </c>
      <c r="J18" s="16">
        <v>-17.496012483154299</v>
      </c>
      <c r="K18" s="16">
        <v>-273.01889041939199</v>
      </c>
      <c r="L18" s="16">
        <v>24</v>
      </c>
      <c r="M18" s="16">
        <v>24</v>
      </c>
      <c r="N18" s="2">
        <v>1.4999999999999999E-2</v>
      </c>
      <c r="O18" s="2">
        <v>5.59551864864798</v>
      </c>
      <c r="P18" s="16">
        <v>-25.90072085593</v>
      </c>
      <c r="Q18" s="16">
        <v>12</v>
      </c>
      <c r="R18" s="16">
        <v>26</v>
      </c>
      <c r="S18" s="2">
        <v>0.01</v>
      </c>
      <c r="T18" s="2">
        <v>6.0772982723182603</v>
      </c>
      <c r="U18" s="16">
        <v>-31.1337596569625</v>
      </c>
      <c r="V18" s="1">
        <v>29</v>
      </c>
      <c r="W18" s="1" t="s">
        <v>39</v>
      </c>
      <c r="Y18" s="2">
        <v>123.875103672108</v>
      </c>
      <c r="Z18" s="2">
        <v>130.53986331976299</v>
      </c>
      <c r="AA18" s="2">
        <v>136.37682136193499</v>
      </c>
      <c r="AB18" s="16">
        <v>50.160380972328497</v>
      </c>
      <c r="AC18" s="16">
        <v>11.135841679675501</v>
      </c>
      <c r="AD18" s="16">
        <v>62.090648774650603</v>
      </c>
      <c r="AE18" s="2">
        <v>9.6391286262681994</v>
      </c>
      <c r="AF18" s="2">
        <v>7.79792932099536</v>
      </c>
      <c r="AG18" s="2">
        <v>18.4484204543777</v>
      </c>
      <c r="AH18" s="16">
        <v>24</v>
      </c>
      <c r="AI18" s="16">
        <v>10</v>
      </c>
      <c r="AJ18" s="16">
        <v>33</v>
      </c>
      <c r="AK18" s="2">
        <v>5.59551864864798</v>
      </c>
      <c r="AL18" s="2">
        <v>7.0431027494710996</v>
      </c>
      <c r="AM18" s="2">
        <v>11.1744819423921</v>
      </c>
      <c r="AN18" s="16">
        <v>26</v>
      </c>
      <c r="AO18" s="16">
        <v>1</v>
      </c>
      <c r="AP18" s="16">
        <v>29</v>
      </c>
      <c r="AQ18" s="2">
        <v>6.0772982723182603</v>
      </c>
      <c r="AR18" s="2">
        <v>1.9149233749996</v>
      </c>
      <c r="AS18" s="2">
        <v>10.5149364382076</v>
      </c>
    </row>
    <row r="19" spans="1:45" x14ac:dyDescent="0.2">
      <c r="A19" s="17" t="s">
        <v>42</v>
      </c>
      <c r="B19" s="15" t="s">
        <v>60</v>
      </c>
      <c r="C19" s="15">
        <v>1210</v>
      </c>
      <c r="D19" s="1">
        <f t="shared" si="0"/>
        <v>1464100</v>
      </c>
      <c r="E19" s="1">
        <f t="shared" si="1"/>
        <v>1771561000</v>
      </c>
      <c r="F19" s="4">
        <v>113.882658025415</v>
      </c>
      <c r="G19" s="18">
        <v>41.330390434542402</v>
      </c>
      <c r="H19" s="4">
        <v>9.9124019103890293E-3</v>
      </c>
      <c r="I19" s="4">
        <v>7.36736978357367</v>
      </c>
      <c r="J19" s="18">
        <v>-23.2844185926436</v>
      </c>
      <c r="K19" s="18">
        <v>-139.021372946517</v>
      </c>
      <c r="L19" s="18">
        <v>24</v>
      </c>
      <c r="M19" s="18">
        <v>30</v>
      </c>
      <c r="N19" s="4">
        <v>1.0999999999999999E-2</v>
      </c>
      <c r="O19" s="4">
        <v>5.7938677721088103</v>
      </c>
      <c r="P19" s="18">
        <v>-15.7501930239612</v>
      </c>
      <c r="Q19" s="18">
        <v>12</v>
      </c>
      <c r="R19" s="18">
        <v>12</v>
      </c>
      <c r="S19" s="4">
        <v>0.17299999999999999</v>
      </c>
      <c r="T19" s="4">
        <v>3.4195853321910099</v>
      </c>
      <c r="U19" s="18">
        <v>-52.946309543997899</v>
      </c>
      <c r="V19" s="15">
        <v>29</v>
      </c>
      <c r="W19" s="15" t="s">
        <v>39</v>
      </c>
      <c r="Y19" s="4">
        <v>113.882658025415</v>
      </c>
      <c r="Z19" s="2">
        <v>129.01730089028101</v>
      </c>
      <c r="AA19" s="2">
        <v>139.91256073403301</v>
      </c>
      <c r="AB19" s="18">
        <v>41.330390434542402</v>
      </c>
      <c r="AC19" s="16">
        <v>37.829695146379002</v>
      </c>
      <c r="AD19" s="16">
        <v>25.015091572650501</v>
      </c>
      <c r="AE19" s="4">
        <v>7.36736978357367</v>
      </c>
      <c r="AF19" s="2">
        <v>10.4001902573353</v>
      </c>
      <c r="AG19" s="2">
        <v>7.6820007311474798</v>
      </c>
      <c r="AH19" s="18">
        <v>30</v>
      </c>
      <c r="AI19" s="16">
        <v>4</v>
      </c>
      <c r="AJ19" s="16">
        <v>17</v>
      </c>
      <c r="AK19" s="4">
        <v>5.7938677721088103</v>
      </c>
      <c r="AL19" s="2">
        <v>2.4285955109947199</v>
      </c>
      <c r="AM19" s="2">
        <v>5.3505909008944998</v>
      </c>
      <c r="AN19" s="18">
        <v>12</v>
      </c>
      <c r="AO19" s="16">
        <v>34</v>
      </c>
      <c r="AP19" s="16">
        <v>8</v>
      </c>
      <c r="AQ19" s="4">
        <v>3.4195853321910099</v>
      </c>
      <c r="AR19" s="2">
        <v>8.8468367639440899</v>
      </c>
      <c r="AS19" s="2">
        <v>3.52884002152692</v>
      </c>
    </row>
    <row r="20" spans="1:45" x14ac:dyDescent="0.2">
      <c r="A20" t="s">
        <v>42</v>
      </c>
      <c r="B20" s="1" t="s">
        <v>61</v>
      </c>
      <c r="C20" s="1">
        <v>1590</v>
      </c>
      <c r="D20" s="1">
        <f t="shared" si="0"/>
        <v>2528100</v>
      </c>
      <c r="E20" s="1">
        <f t="shared" si="1"/>
        <v>4019679000</v>
      </c>
      <c r="F20" s="2">
        <v>128.45522197669899</v>
      </c>
      <c r="G20" s="16">
        <v>12.597215512997799</v>
      </c>
      <c r="H20" s="2">
        <v>0.49918909170533599</v>
      </c>
      <c r="I20" s="2">
        <v>7.2758083010835799</v>
      </c>
      <c r="J20" s="16">
        <v>-211.46424498187301</v>
      </c>
      <c r="K20" s="16">
        <v>-324.16708724171298</v>
      </c>
      <c r="L20" s="16">
        <v>24</v>
      </c>
      <c r="M20" s="16">
        <v>9</v>
      </c>
      <c r="N20" s="2">
        <v>0.26800000000000002</v>
      </c>
      <c r="O20" s="2">
        <v>5.2972223601307196</v>
      </c>
      <c r="P20" s="16">
        <v>-154.58781488098001</v>
      </c>
      <c r="Q20" s="16">
        <v>12</v>
      </c>
      <c r="R20" s="16">
        <v>3</v>
      </c>
      <c r="S20" s="2">
        <v>0.56599999999999995</v>
      </c>
      <c r="T20" s="2">
        <v>3.6192027248049001</v>
      </c>
      <c r="U20" s="16">
        <v>-100.727710160223</v>
      </c>
      <c r="V20" s="1">
        <v>29</v>
      </c>
      <c r="W20" s="1" t="s">
        <v>40</v>
      </c>
      <c r="Z20" s="2">
        <v>128.13311365692499</v>
      </c>
      <c r="AA20" s="2">
        <v>132.39408308550099</v>
      </c>
      <c r="AC20" s="16">
        <v>8.6759678078682807</v>
      </c>
      <c r="AD20" s="16">
        <v>23.1895235516536</v>
      </c>
      <c r="AF20" s="2">
        <v>5.8973451234272698</v>
      </c>
      <c r="AG20" s="2">
        <v>12.187425956549101</v>
      </c>
      <c r="AI20" s="16">
        <v>6</v>
      </c>
      <c r="AJ20" s="16">
        <v>8</v>
      </c>
      <c r="AL20" s="2">
        <v>4.2436757221737098</v>
      </c>
      <c r="AM20" s="2">
        <v>5.9116030061691198</v>
      </c>
      <c r="AO20" s="16">
        <v>2</v>
      </c>
      <c r="AP20" s="16">
        <v>15</v>
      </c>
      <c r="AR20" s="2">
        <v>2.5584955935174198</v>
      </c>
      <c r="AS20" s="2">
        <v>7.8553837184543198</v>
      </c>
    </row>
    <row r="21" spans="1:45" x14ac:dyDescent="0.2">
      <c r="A21" t="s">
        <v>42</v>
      </c>
      <c r="B21" s="1" t="s">
        <v>62</v>
      </c>
      <c r="C21" s="1">
        <v>1840</v>
      </c>
      <c r="D21" s="1">
        <f t="shared" si="0"/>
        <v>3385600</v>
      </c>
      <c r="E21" s="1">
        <f t="shared" si="1"/>
        <v>6229504000</v>
      </c>
      <c r="F21" s="2">
        <v>123.651697164013</v>
      </c>
      <c r="G21" s="16">
        <v>41.3190926008254</v>
      </c>
      <c r="H21" s="2">
        <v>1.57534045681882E-2</v>
      </c>
      <c r="I21" s="2">
        <v>13.0762136779496</v>
      </c>
      <c r="J21" s="16">
        <v>-91.717097613467502</v>
      </c>
      <c r="K21" s="16">
        <v>-340.35355637296999</v>
      </c>
      <c r="L21" s="16">
        <v>24</v>
      </c>
      <c r="M21" s="16">
        <v>27</v>
      </c>
      <c r="N21" s="2">
        <v>2.3E-2</v>
      </c>
      <c r="O21" s="2">
        <v>9.6494064146046803</v>
      </c>
      <c r="P21" s="16">
        <v>-97.224142439229297</v>
      </c>
      <c r="Q21" s="16">
        <v>12</v>
      </c>
      <c r="R21" s="16">
        <v>14</v>
      </c>
      <c r="S21" s="2">
        <v>0.13900000000000001</v>
      </c>
      <c r="T21" s="2">
        <v>6.85994851929612</v>
      </c>
      <c r="U21" s="16">
        <v>-179.56402769840901</v>
      </c>
      <c r="V21" s="1">
        <v>27</v>
      </c>
      <c r="W21" s="1" t="s">
        <v>40</v>
      </c>
      <c r="Z21" s="2">
        <v>130.40385095313701</v>
      </c>
      <c r="AA21" s="2">
        <v>125.48622077479401</v>
      </c>
      <c r="AC21" s="16">
        <v>37.270662470640097</v>
      </c>
      <c r="AD21" s="16">
        <v>54.969857413423298</v>
      </c>
      <c r="AF21" s="2">
        <v>9.6711154383454705</v>
      </c>
      <c r="AG21" s="2">
        <v>8.2802636027801402</v>
      </c>
      <c r="AI21" s="16">
        <v>21</v>
      </c>
      <c r="AJ21" s="16">
        <v>41</v>
      </c>
      <c r="AL21" s="2">
        <v>5.9645333807911003</v>
      </c>
      <c r="AM21" s="2">
        <v>6.9242623804133698</v>
      </c>
      <c r="AO21" s="16">
        <v>16</v>
      </c>
      <c r="AP21" s="16">
        <v>14</v>
      </c>
      <c r="AR21" s="2">
        <v>5.0988242956203402</v>
      </c>
      <c r="AS21" s="2">
        <v>3.6200712243392998</v>
      </c>
    </row>
    <row r="22" spans="1:45" x14ac:dyDescent="0.2">
      <c r="A22" t="s">
        <v>42</v>
      </c>
      <c r="B22" s="1" t="s">
        <v>63</v>
      </c>
      <c r="C22" s="1">
        <v>1580</v>
      </c>
      <c r="D22" s="1">
        <f t="shared" si="0"/>
        <v>2496400</v>
      </c>
      <c r="E22" s="1">
        <f t="shared" si="1"/>
        <v>3944312000</v>
      </c>
      <c r="F22" s="2">
        <v>129.53429546897499</v>
      </c>
      <c r="G22" s="16">
        <v>27.221764868338699</v>
      </c>
      <c r="H22" s="2">
        <v>0.39130052397183901</v>
      </c>
      <c r="I22" s="2">
        <v>7.6304626145182599</v>
      </c>
      <c r="J22" s="16">
        <v>-122.884498525978</v>
      </c>
      <c r="K22" s="16">
        <v>-231.34264893021</v>
      </c>
      <c r="L22" s="16">
        <v>24</v>
      </c>
      <c r="M22" s="16">
        <v>14</v>
      </c>
      <c r="N22" s="2">
        <v>0.34799999999999998</v>
      </c>
      <c r="O22" s="2">
        <v>4.5369774537207599</v>
      </c>
      <c r="P22" s="16">
        <v>-82.631490896767204</v>
      </c>
      <c r="Q22" s="16">
        <v>12</v>
      </c>
      <c r="R22" s="16">
        <v>13</v>
      </c>
      <c r="S22" s="2">
        <v>0.39</v>
      </c>
      <c r="T22" s="2">
        <v>4.1781508156562399</v>
      </c>
      <c r="U22" s="16">
        <v>-266.30701673585401</v>
      </c>
      <c r="V22" s="1">
        <v>17</v>
      </c>
      <c r="W22" s="1" t="s">
        <v>40</v>
      </c>
      <c r="Z22" s="2">
        <v>131.94108685129899</v>
      </c>
      <c r="AA22" s="2">
        <v>150.86948567927999</v>
      </c>
      <c r="AC22" s="16">
        <v>27.826610643713099</v>
      </c>
      <c r="AD22" s="16">
        <v>22.9196104479485</v>
      </c>
      <c r="AF22" s="2">
        <v>11.097356597823</v>
      </c>
      <c r="AG22" s="2">
        <v>7.3249192294571897</v>
      </c>
      <c r="AI22" s="16">
        <v>5</v>
      </c>
      <c r="AJ22" s="16">
        <v>3</v>
      </c>
      <c r="AL22" s="2">
        <v>3.86974297741475</v>
      </c>
      <c r="AM22" s="2">
        <v>1.9775399459509999</v>
      </c>
      <c r="AO22" s="16">
        <v>23</v>
      </c>
      <c r="AP22" s="16">
        <v>20</v>
      </c>
      <c r="AR22" s="2">
        <v>8.4917949659900298</v>
      </c>
      <c r="AS22" s="2">
        <v>6.0612128816132902</v>
      </c>
    </row>
    <row r="23" spans="1:45" x14ac:dyDescent="0.2">
      <c r="A23" t="s">
        <v>42</v>
      </c>
      <c r="B23" s="1" t="s">
        <v>64</v>
      </c>
      <c r="C23" s="1">
        <v>1930</v>
      </c>
      <c r="D23" s="1">
        <f t="shared" si="0"/>
        <v>3724900</v>
      </c>
      <c r="E23" s="1">
        <f t="shared" si="1"/>
        <v>7189057000</v>
      </c>
      <c r="F23" s="2">
        <v>130.11575391202601</v>
      </c>
      <c r="G23" s="16">
        <v>42.2968805070782</v>
      </c>
      <c r="H23" s="2">
        <v>0.105134504149919</v>
      </c>
      <c r="I23" s="2">
        <v>7.4299811964876703</v>
      </c>
      <c r="J23" s="16">
        <v>-82.1966544078807</v>
      </c>
      <c r="K23" s="16">
        <v>-230.81511667944201</v>
      </c>
      <c r="L23" s="16">
        <v>24</v>
      </c>
      <c r="M23" s="16">
        <v>39</v>
      </c>
      <c r="N23" s="2">
        <v>3.5999999999999997E-2</v>
      </c>
      <c r="O23" s="2">
        <v>7.2703191054406098</v>
      </c>
      <c r="P23" s="16">
        <v>-54.397079800496599</v>
      </c>
      <c r="Q23" s="16">
        <v>12</v>
      </c>
      <c r="R23" s="16">
        <v>3</v>
      </c>
      <c r="S23" s="2">
        <v>0.76100000000000001</v>
      </c>
      <c r="T23" s="2">
        <v>1.80423411796436</v>
      </c>
      <c r="U23" s="16">
        <v>-274.39883339017803</v>
      </c>
      <c r="V23" s="1">
        <v>18</v>
      </c>
      <c r="W23" s="1" t="s">
        <v>40</v>
      </c>
      <c r="Z23" s="2">
        <v>143.39858984460099</v>
      </c>
      <c r="AA23" s="2">
        <v>125.23096641684</v>
      </c>
      <c r="AC23" s="16">
        <v>19.285003594802699</v>
      </c>
      <c r="AD23" s="16">
        <v>19.5967771616526</v>
      </c>
      <c r="AF23" s="2">
        <v>8.5719567550752203</v>
      </c>
      <c r="AG23" s="2">
        <v>7.4043412542848097</v>
      </c>
      <c r="AI23" s="16">
        <v>14</v>
      </c>
      <c r="AJ23" s="16">
        <v>12</v>
      </c>
      <c r="AL23" s="2">
        <v>6.7020092136355096</v>
      </c>
      <c r="AM23" s="2">
        <v>4.7980291904831702</v>
      </c>
      <c r="AO23" s="16">
        <v>5</v>
      </c>
      <c r="AP23" s="16">
        <v>8</v>
      </c>
      <c r="AR23" s="2">
        <v>4.0382625665363197</v>
      </c>
      <c r="AS23" s="2">
        <v>3.7859561409632798</v>
      </c>
    </row>
    <row r="24" spans="1:45" x14ac:dyDescent="0.2">
      <c r="A24" t="s">
        <v>42</v>
      </c>
      <c r="B24" s="1" t="s">
        <v>65</v>
      </c>
      <c r="C24" s="1">
        <v>1770</v>
      </c>
      <c r="D24" s="1">
        <f t="shared" si="0"/>
        <v>3132900</v>
      </c>
      <c r="E24" s="1">
        <f t="shared" si="1"/>
        <v>5545233000</v>
      </c>
      <c r="F24" s="2">
        <v>145.766519068126</v>
      </c>
      <c r="G24" s="16">
        <v>13.4909799547464</v>
      </c>
      <c r="H24" s="2">
        <v>9.2771707638678799E-2</v>
      </c>
      <c r="I24" s="2">
        <v>4.7571508865071204</v>
      </c>
      <c r="J24" s="16">
        <v>-152.14733402566699</v>
      </c>
      <c r="K24" s="16">
        <v>-284.066384026798</v>
      </c>
      <c r="L24" s="16">
        <v>24</v>
      </c>
      <c r="M24" s="16">
        <v>12</v>
      </c>
      <c r="N24" s="2">
        <v>3.5999999999999997E-2</v>
      </c>
      <c r="O24" s="2">
        <v>4.2337341033409999</v>
      </c>
      <c r="P24" s="16">
        <v>-137.86440773115501</v>
      </c>
      <c r="Q24" s="16">
        <v>12</v>
      </c>
      <c r="R24" s="16">
        <v>2</v>
      </c>
      <c r="S24" s="2">
        <v>0.69899999999999995</v>
      </c>
      <c r="T24" s="2">
        <v>1.34620078634678</v>
      </c>
      <c r="U24" s="16">
        <v>-327.12140210567901</v>
      </c>
      <c r="V24" s="1">
        <v>59</v>
      </c>
      <c r="W24" s="1" t="s">
        <v>40</v>
      </c>
      <c r="Z24" s="2">
        <v>128.72544991966399</v>
      </c>
      <c r="AA24" s="2">
        <v>140.083245332827</v>
      </c>
      <c r="AC24" s="16">
        <v>15.299483245811301</v>
      </c>
      <c r="AD24" s="16">
        <v>12.9237450972925</v>
      </c>
      <c r="AF24" s="2">
        <v>4.7396020554526999</v>
      </c>
      <c r="AG24" s="2">
        <v>4.7236288670297197</v>
      </c>
      <c r="AI24" s="16">
        <v>15</v>
      </c>
      <c r="AJ24" s="16">
        <v>3</v>
      </c>
      <c r="AL24" s="2">
        <v>4.2824470413012898</v>
      </c>
      <c r="AM24" s="2">
        <v>1.9089581528413699</v>
      </c>
      <c r="AO24" s="16">
        <v>0</v>
      </c>
      <c r="AP24" s="16">
        <v>10</v>
      </c>
      <c r="AR24" s="2">
        <v>1.2256495692501499</v>
      </c>
      <c r="AS24" s="2">
        <v>3.5492775994799501</v>
      </c>
    </row>
    <row r="25" spans="1:45" x14ac:dyDescent="0.2">
      <c r="A25" t="s">
        <v>42</v>
      </c>
      <c r="B25" s="1" t="s">
        <v>66</v>
      </c>
      <c r="C25" s="1">
        <v>1320</v>
      </c>
      <c r="D25" s="1">
        <f t="shared" si="0"/>
        <v>1742400</v>
      </c>
      <c r="E25" s="1">
        <f t="shared" si="1"/>
        <v>2299968000</v>
      </c>
      <c r="F25" s="2">
        <v>138.12321595213899</v>
      </c>
      <c r="G25" s="16">
        <v>26.2994685665481</v>
      </c>
      <c r="H25" s="2">
        <v>0.152684913598541</v>
      </c>
      <c r="I25" s="2">
        <v>14.263550665573201</v>
      </c>
      <c r="J25" s="16">
        <v>-318.99899815858799</v>
      </c>
      <c r="K25" s="16">
        <v>-67.563311826637801</v>
      </c>
      <c r="L25" s="16">
        <v>24</v>
      </c>
      <c r="M25" s="16">
        <v>14</v>
      </c>
      <c r="N25" s="2">
        <v>0.13400000000000001</v>
      </c>
      <c r="O25" s="2">
        <v>8.5467460614218407</v>
      </c>
      <c r="P25" s="16">
        <v>-276.38549322228602</v>
      </c>
      <c r="Q25" s="16">
        <v>12</v>
      </c>
      <c r="R25" s="16">
        <v>12</v>
      </c>
      <c r="S25" s="2">
        <v>0.17899999999999999</v>
      </c>
      <c r="T25" s="2">
        <v>7.7918149395843903</v>
      </c>
      <c r="U25" s="16">
        <v>-299.79526740603001</v>
      </c>
      <c r="V25" s="1">
        <v>26</v>
      </c>
      <c r="W25" s="1" t="s">
        <v>40</v>
      </c>
      <c r="Z25" s="2">
        <v>129.70518651958201</v>
      </c>
      <c r="AA25" s="2">
        <v>129.25509708176</v>
      </c>
      <c r="AC25" s="16">
        <v>8.6284772919499808</v>
      </c>
      <c r="AD25" s="16">
        <v>46.867218866101901</v>
      </c>
      <c r="AF25" s="2">
        <v>2.33323920830547</v>
      </c>
      <c r="AG25" s="2">
        <v>8.8697978768871693</v>
      </c>
      <c r="AI25" s="16">
        <v>6</v>
      </c>
      <c r="AJ25" s="16">
        <v>45</v>
      </c>
      <c r="AL25" s="2">
        <v>1.79239700858144</v>
      </c>
      <c r="AM25" s="2">
        <v>8.4904079784867008</v>
      </c>
      <c r="AO25" s="16">
        <v>2</v>
      </c>
      <c r="AP25" s="16">
        <v>2</v>
      </c>
      <c r="AR25" s="2">
        <v>0.93728218559320198</v>
      </c>
      <c r="AS25" s="2">
        <v>1.3783859289726501</v>
      </c>
    </row>
    <row r="26" spans="1:45" x14ac:dyDescent="0.2">
      <c r="A26" t="s">
        <v>42</v>
      </c>
      <c r="B26" s="1" t="s">
        <v>67</v>
      </c>
      <c r="C26" s="1">
        <v>1820</v>
      </c>
      <c r="D26" s="1">
        <f t="shared" si="0"/>
        <v>3312400</v>
      </c>
      <c r="E26" s="1">
        <f t="shared" si="1"/>
        <v>6028568000</v>
      </c>
      <c r="F26" s="2">
        <v>131.931707228791</v>
      </c>
      <c r="G26" s="16">
        <v>31.209241484909501</v>
      </c>
      <c r="H26" s="2">
        <v>0.20198183709116699</v>
      </c>
      <c r="I26" s="2">
        <v>12.372221453906899</v>
      </c>
      <c r="J26" s="16">
        <v>-318.80597888806102</v>
      </c>
      <c r="K26" s="16">
        <v>-190.15525414910101</v>
      </c>
      <c r="L26" s="16">
        <v>24</v>
      </c>
      <c r="M26" s="16">
        <v>28</v>
      </c>
      <c r="N26" s="2">
        <v>8.3000000000000004E-2</v>
      </c>
      <c r="O26" s="2">
        <v>11.508785483337601</v>
      </c>
      <c r="P26" s="16">
        <v>-320.99252565510602</v>
      </c>
      <c r="Q26" s="16">
        <v>12</v>
      </c>
      <c r="R26" s="16">
        <v>3</v>
      </c>
      <c r="S26" s="2">
        <v>0.64400000000000002</v>
      </c>
      <c r="T26" s="2">
        <v>4.5175681653538504</v>
      </c>
      <c r="U26" s="16">
        <v>-274.82635466227703</v>
      </c>
      <c r="V26" s="1">
        <v>20</v>
      </c>
      <c r="W26" s="1" t="s">
        <v>40</v>
      </c>
      <c r="Z26" s="2">
        <v>143.12034159811401</v>
      </c>
      <c r="AA26" s="2">
        <v>137.778730455648</v>
      </c>
      <c r="AC26" s="16">
        <v>46.822979326866701</v>
      </c>
      <c r="AD26" s="16">
        <v>20.360687712582799</v>
      </c>
      <c r="AF26" s="2">
        <v>10.4595949835059</v>
      </c>
      <c r="AG26" s="2">
        <v>7.28101412414627</v>
      </c>
      <c r="AI26" s="16">
        <v>37</v>
      </c>
      <c r="AJ26" s="16">
        <v>15</v>
      </c>
      <c r="AL26" s="2">
        <v>8.5981559700101702</v>
      </c>
      <c r="AM26" s="2">
        <v>5.8608578063610697</v>
      </c>
      <c r="AO26" s="16">
        <v>10</v>
      </c>
      <c r="AP26" s="16">
        <v>5</v>
      </c>
      <c r="AR26" s="2">
        <v>4.2473142784846596</v>
      </c>
      <c r="AS26" s="2">
        <v>3.5454696946890198</v>
      </c>
    </row>
    <row r="27" spans="1:45" x14ac:dyDescent="0.2">
      <c r="A27" t="s">
        <v>42</v>
      </c>
      <c r="B27" s="1" t="s">
        <v>68</v>
      </c>
      <c r="C27" s="1">
        <v>1640</v>
      </c>
      <c r="D27" s="1">
        <f t="shared" si="0"/>
        <v>2689600</v>
      </c>
      <c r="E27" s="1">
        <f t="shared" si="1"/>
        <v>4410944000</v>
      </c>
      <c r="F27" s="2">
        <v>135.96327218762801</v>
      </c>
      <c r="G27" s="16">
        <v>29.0613304568285</v>
      </c>
      <c r="H27" s="2">
        <v>0.14410271277933401</v>
      </c>
      <c r="I27" s="2">
        <v>8.8215110899126294</v>
      </c>
      <c r="J27" s="16">
        <v>-319.96492364635901</v>
      </c>
      <c r="K27" s="16">
        <v>-193.83039103180201</v>
      </c>
      <c r="L27" s="16">
        <v>24</v>
      </c>
      <c r="M27" s="16">
        <v>26</v>
      </c>
      <c r="N27" s="2">
        <v>4.5999999999999999E-2</v>
      </c>
      <c r="O27" s="2">
        <v>7.3411466791936899</v>
      </c>
      <c r="P27" s="16">
        <v>-347.48777073257099</v>
      </c>
      <c r="Q27" s="16">
        <v>12</v>
      </c>
      <c r="R27" s="16">
        <v>3</v>
      </c>
      <c r="S27" s="2">
        <v>0.58599999999999997</v>
      </c>
      <c r="T27" s="2">
        <v>2.8195792120058498</v>
      </c>
      <c r="U27" s="16">
        <v>-242.947270188869</v>
      </c>
      <c r="V27" s="1">
        <v>24</v>
      </c>
      <c r="W27" s="1" t="s">
        <v>40</v>
      </c>
      <c r="Z27" s="2">
        <v>138.47893083658099</v>
      </c>
      <c r="AA27" s="2">
        <v>123.69781009649</v>
      </c>
      <c r="AC27" s="16">
        <v>18.616235152289399</v>
      </c>
      <c r="AD27" s="16">
        <v>34.726382868662199</v>
      </c>
      <c r="AF27" s="2">
        <v>6.6795972203716003</v>
      </c>
      <c r="AG27" s="2">
        <v>10.391572216669299</v>
      </c>
      <c r="AI27" s="16">
        <v>12</v>
      </c>
      <c r="AJ27" s="16">
        <v>30</v>
      </c>
      <c r="AL27" s="2">
        <v>4.3429299678835402</v>
      </c>
      <c r="AM27" s="2">
        <v>8.7324218748795204</v>
      </c>
      <c r="AO27" s="16">
        <v>7</v>
      </c>
      <c r="AP27" s="16">
        <v>5</v>
      </c>
      <c r="AR27" s="2">
        <v>3.3668132507955999</v>
      </c>
      <c r="AS27" s="2">
        <v>3.6311995752348998</v>
      </c>
    </row>
    <row r="28" spans="1:45" x14ac:dyDescent="0.2">
      <c r="A28" t="s">
        <v>42</v>
      </c>
      <c r="B28" s="1" t="s">
        <v>69</v>
      </c>
      <c r="C28" s="1">
        <v>1930</v>
      </c>
      <c r="D28" s="1">
        <f t="shared" si="0"/>
        <v>3724900</v>
      </c>
      <c r="E28" s="1">
        <f t="shared" si="1"/>
        <v>7189057000</v>
      </c>
      <c r="F28" s="2">
        <v>134.93995114092101</v>
      </c>
      <c r="G28" s="16">
        <v>31.627401369910402</v>
      </c>
      <c r="H28" s="2">
        <v>0.10812828213034401</v>
      </c>
      <c r="I28" s="2">
        <v>7.4956235776769198</v>
      </c>
      <c r="J28" s="16">
        <v>-90.342860916752798</v>
      </c>
      <c r="K28" s="16">
        <v>-205.585519479483</v>
      </c>
      <c r="L28" s="16">
        <v>24</v>
      </c>
      <c r="M28" s="16">
        <v>22</v>
      </c>
      <c r="N28" s="2">
        <v>7.0000000000000007E-2</v>
      </c>
      <c r="O28" s="2">
        <v>5.3219786887835596</v>
      </c>
      <c r="P28" s="16">
        <v>-53.644450151113098</v>
      </c>
      <c r="Q28" s="16">
        <v>12</v>
      </c>
      <c r="R28" s="16">
        <v>9</v>
      </c>
      <c r="S28" s="2">
        <v>0.316</v>
      </c>
      <c r="T28" s="2">
        <v>3.3372604494785598</v>
      </c>
      <c r="U28" s="16">
        <v>-209.14298406671</v>
      </c>
      <c r="V28" s="1">
        <v>24</v>
      </c>
      <c r="W28" s="1" t="s">
        <v>40</v>
      </c>
      <c r="Z28" s="2">
        <v>128.58090093466799</v>
      </c>
      <c r="AA28" s="2">
        <v>127.339688119233</v>
      </c>
      <c r="AC28" s="16">
        <v>11.2195775711323</v>
      </c>
      <c r="AD28" s="16">
        <v>22.240726406973899</v>
      </c>
      <c r="AF28" s="2">
        <v>5.7763011270289804</v>
      </c>
      <c r="AG28" s="2">
        <v>5.1070952792938504</v>
      </c>
      <c r="AI28" s="16">
        <v>9</v>
      </c>
      <c r="AJ28" s="16">
        <v>7</v>
      </c>
      <c r="AL28" s="2">
        <v>4.50165225565841</v>
      </c>
      <c r="AM28" s="2">
        <v>2.2081542216608301</v>
      </c>
      <c r="AO28" s="16">
        <v>2</v>
      </c>
      <c r="AP28" s="16">
        <v>15</v>
      </c>
      <c r="AR28" s="2">
        <v>2.2384524913051398</v>
      </c>
      <c r="AS28" s="2">
        <v>3.5814080304348601</v>
      </c>
    </row>
    <row r="29" spans="1:45" x14ac:dyDescent="0.2">
      <c r="A29" t="s">
        <v>42</v>
      </c>
      <c r="B29" s="1" t="s">
        <v>70</v>
      </c>
      <c r="C29" s="1">
        <v>1510</v>
      </c>
      <c r="D29" s="1">
        <f t="shared" si="0"/>
        <v>2280100</v>
      </c>
      <c r="E29" s="1">
        <f t="shared" si="1"/>
        <v>3442951000</v>
      </c>
      <c r="F29" s="2">
        <v>125.642656905507</v>
      </c>
      <c r="G29" s="16">
        <v>14.5269139180817</v>
      </c>
      <c r="H29" s="2">
        <v>0.53575530682684103</v>
      </c>
      <c r="I29" s="2">
        <v>5.0076087074922304</v>
      </c>
      <c r="J29" s="16">
        <v>-167.90921498343101</v>
      </c>
      <c r="K29" s="16">
        <v>-70.762582121888897</v>
      </c>
      <c r="L29" s="16">
        <v>24</v>
      </c>
      <c r="M29" s="16">
        <v>2</v>
      </c>
      <c r="N29" s="2">
        <v>0.77900000000000003</v>
      </c>
      <c r="O29" s="2">
        <v>1.5521951873276001</v>
      </c>
      <c r="P29" s="16">
        <v>-191.53535248932499</v>
      </c>
      <c r="Q29" s="16">
        <v>12</v>
      </c>
      <c r="R29" s="16">
        <v>12</v>
      </c>
      <c r="S29" s="2">
        <v>0.27300000000000002</v>
      </c>
      <c r="T29" s="2">
        <v>3.9341049744761598</v>
      </c>
      <c r="U29" s="16">
        <v>-331.28383522430698</v>
      </c>
      <c r="V29" s="1">
        <v>24</v>
      </c>
      <c r="W29" s="1" t="s">
        <v>40</v>
      </c>
      <c r="Z29" s="2">
        <v>138.595456592147</v>
      </c>
      <c r="AA29" s="2">
        <v>126.928744047016</v>
      </c>
      <c r="AC29" s="16">
        <v>12.801065877685501</v>
      </c>
      <c r="AD29" s="16">
        <v>53.781039565226401</v>
      </c>
      <c r="AF29" s="2">
        <v>5.5679340768498404</v>
      </c>
      <c r="AG29" s="2">
        <v>16.329276723688402</v>
      </c>
      <c r="AI29" s="16">
        <v>9</v>
      </c>
      <c r="AJ29" s="16">
        <v>41</v>
      </c>
      <c r="AL29" s="2">
        <v>4.0936309032204203</v>
      </c>
      <c r="AM29" s="2">
        <v>12.513298864584099</v>
      </c>
      <c r="AO29" s="16">
        <v>3</v>
      </c>
      <c r="AP29" s="16">
        <v>13</v>
      </c>
      <c r="AR29" s="2">
        <v>2.33225460608111</v>
      </c>
      <c r="AS29" s="2">
        <v>7.0047232968901998</v>
      </c>
    </row>
    <row r="30" spans="1:45" x14ac:dyDescent="0.2">
      <c r="A30" t="s">
        <v>42</v>
      </c>
      <c r="B30" s="1" t="s">
        <v>71</v>
      </c>
      <c r="C30" s="1">
        <v>1570</v>
      </c>
      <c r="D30" s="1">
        <f t="shared" si="0"/>
        <v>2464900</v>
      </c>
      <c r="E30" s="1">
        <f t="shared" si="1"/>
        <v>3869893000</v>
      </c>
      <c r="F30" s="2">
        <v>141.779952291949</v>
      </c>
      <c r="G30" s="16">
        <v>22.844186002140798</v>
      </c>
      <c r="H30" s="2">
        <v>0.29612015051034601</v>
      </c>
      <c r="I30" s="2">
        <v>15.13092365484</v>
      </c>
      <c r="J30" s="16">
        <v>-344.68183249511702</v>
      </c>
      <c r="K30" s="16">
        <v>-239.21386185664599</v>
      </c>
      <c r="L30" s="16">
        <v>24</v>
      </c>
      <c r="M30" s="16">
        <v>10</v>
      </c>
      <c r="N30" s="2">
        <v>0.36099999999999999</v>
      </c>
      <c r="O30" s="2">
        <v>8.0831376495475293</v>
      </c>
      <c r="P30" s="16">
        <v>-14.0324574701971</v>
      </c>
      <c r="Q30" s="16">
        <v>12</v>
      </c>
      <c r="R30" s="16">
        <v>13</v>
      </c>
      <c r="S30" s="2">
        <v>0.26100000000000001</v>
      </c>
      <c r="T30" s="2">
        <v>9.1001897758100903</v>
      </c>
      <c r="U30" s="16">
        <v>-316.79049291555401</v>
      </c>
      <c r="V30" s="1">
        <v>23</v>
      </c>
      <c r="W30" s="1" t="s">
        <v>40</v>
      </c>
      <c r="Z30" s="2">
        <v>143.24897819904399</v>
      </c>
      <c r="AA30" s="2">
        <v>139.88391807975</v>
      </c>
      <c r="AC30" s="16">
        <v>22.7410488013773</v>
      </c>
      <c r="AD30" s="16">
        <v>52.533200725552497</v>
      </c>
      <c r="AF30" s="2">
        <v>7.0058222333579296</v>
      </c>
      <c r="AG30" s="2">
        <v>10.6006937236128</v>
      </c>
      <c r="AI30" s="16">
        <v>1</v>
      </c>
      <c r="AJ30" s="16">
        <v>41</v>
      </c>
      <c r="AL30" s="2">
        <v>1.84277402834584</v>
      </c>
      <c r="AM30" s="2">
        <v>8.6268417956895398</v>
      </c>
      <c r="AO30" s="16">
        <v>22</v>
      </c>
      <c r="AP30" s="16">
        <v>12</v>
      </c>
      <c r="AR30" s="2">
        <v>5.8190252678495504</v>
      </c>
      <c r="AS30" s="2">
        <v>4.7184588933678597</v>
      </c>
    </row>
    <row r="31" spans="1:45" x14ac:dyDescent="0.2">
      <c r="A31" t="s">
        <v>42</v>
      </c>
      <c r="B31" s="1" t="s">
        <v>72</v>
      </c>
      <c r="C31" s="1">
        <v>1640</v>
      </c>
      <c r="D31" s="1">
        <f t="shared" si="0"/>
        <v>2689600</v>
      </c>
      <c r="E31" s="1">
        <f t="shared" si="1"/>
        <v>4410944000</v>
      </c>
      <c r="F31" s="2">
        <v>144.019979395219</v>
      </c>
      <c r="G31" s="16">
        <v>26.058911315221799</v>
      </c>
      <c r="H31" s="2">
        <v>0.34125939338283401</v>
      </c>
      <c r="I31" s="2">
        <v>9.8279773667142205</v>
      </c>
      <c r="J31" s="16">
        <v>-34.639072673784902</v>
      </c>
      <c r="K31" s="16">
        <v>-285.178559259042</v>
      </c>
      <c r="L31" s="16">
        <v>24</v>
      </c>
      <c r="M31" s="16">
        <v>16</v>
      </c>
      <c r="N31" s="2">
        <v>0.26900000000000002</v>
      </c>
      <c r="O31" s="2">
        <v>6.43668444217814</v>
      </c>
      <c r="P31" s="16">
        <v>-49.0891687633545</v>
      </c>
      <c r="Q31" s="16">
        <v>12</v>
      </c>
      <c r="R31" s="16">
        <v>10</v>
      </c>
      <c r="S31" s="2">
        <v>0.41399999999999998</v>
      </c>
      <c r="T31" s="2">
        <v>5.3070471654012596</v>
      </c>
      <c r="U31" s="16">
        <v>-60.574365539102203</v>
      </c>
      <c r="V31" s="1">
        <v>19</v>
      </c>
      <c r="W31" s="1" t="s">
        <v>40</v>
      </c>
      <c r="Z31" s="2">
        <v>156.0325133835</v>
      </c>
      <c r="AA31" s="2">
        <v>144.94315998167801</v>
      </c>
      <c r="AC31" s="16">
        <v>16.187973338010799</v>
      </c>
      <c r="AD31" s="16">
        <v>43.336425324272703</v>
      </c>
      <c r="AF31" s="2">
        <v>5.72263064593277</v>
      </c>
      <c r="AG31" s="2">
        <v>8.9194759495930498</v>
      </c>
      <c r="AI31" s="16">
        <v>2</v>
      </c>
      <c r="AJ31" s="16">
        <v>32</v>
      </c>
      <c r="AL31" s="2">
        <v>1.7784122295390601</v>
      </c>
      <c r="AM31" s="2">
        <v>6.3678447731185397</v>
      </c>
      <c r="AO31" s="16">
        <v>14</v>
      </c>
      <c r="AP31" s="16">
        <v>11</v>
      </c>
      <c r="AR31" s="2">
        <v>4.4453654968984502</v>
      </c>
      <c r="AS31" s="2">
        <v>3.94919766622986</v>
      </c>
    </row>
    <row r="32" spans="1:45" x14ac:dyDescent="0.2">
      <c r="A32" t="s">
        <v>42</v>
      </c>
      <c r="B32" s="1" t="s">
        <v>73</v>
      </c>
      <c r="C32" s="1">
        <v>1880</v>
      </c>
      <c r="D32" s="1">
        <f t="shared" si="0"/>
        <v>3534400</v>
      </c>
      <c r="E32" s="1">
        <f t="shared" si="1"/>
        <v>6644672000</v>
      </c>
      <c r="F32" s="2">
        <v>116.924815652889</v>
      </c>
      <c r="G32" s="16">
        <v>20.7669840960092</v>
      </c>
      <c r="H32" s="2">
        <v>0.27606726691064098</v>
      </c>
      <c r="I32" s="2">
        <v>9.4265806543068198</v>
      </c>
      <c r="J32" s="16">
        <v>-139.68464989855701</v>
      </c>
      <c r="K32" s="16">
        <v>-269.442211161925</v>
      </c>
      <c r="L32" s="16">
        <v>24</v>
      </c>
      <c r="M32" s="16">
        <v>19</v>
      </c>
      <c r="N32" s="2">
        <v>0.113</v>
      </c>
      <c r="O32" s="2">
        <v>8.1314009016366207</v>
      </c>
      <c r="P32" s="16">
        <v>-117.260593037416</v>
      </c>
      <c r="Q32" s="16">
        <v>12</v>
      </c>
      <c r="R32" s="16">
        <v>2</v>
      </c>
      <c r="S32" s="2">
        <v>0.78200000000000003</v>
      </c>
      <c r="T32" s="2">
        <v>2.7052722467638</v>
      </c>
      <c r="U32" s="16">
        <v>-314.349024516415</v>
      </c>
      <c r="V32" s="1">
        <v>26</v>
      </c>
      <c r="W32" s="1" t="s">
        <v>40</v>
      </c>
      <c r="Z32" s="2">
        <v>129.80824935507999</v>
      </c>
      <c r="AA32" s="2">
        <v>133.09824694102599</v>
      </c>
      <c r="AC32" s="16">
        <v>11.8602838431439</v>
      </c>
      <c r="AD32" s="16">
        <v>20.4590814929389</v>
      </c>
      <c r="AF32" s="2">
        <v>4.4901606635942697</v>
      </c>
      <c r="AG32" s="2">
        <v>6.9695473680998896</v>
      </c>
      <c r="AI32" s="16">
        <v>9</v>
      </c>
      <c r="AJ32" s="16">
        <v>4</v>
      </c>
      <c r="AL32" s="2">
        <v>3.3835397063295098</v>
      </c>
      <c r="AM32" s="2">
        <v>2.8489738894585401</v>
      </c>
      <c r="AO32" s="16">
        <v>3</v>
      </c>
      <c r="AP32" s="16">
        <v>16</v>
      </c>
      <c r="AR32" s="2">
        <v>1.9880871188659299</v>
      </c>
      <c r="AS32" s="2">
        <v>5.4385247219370196</v>
      </c>
    </row>
    <row r="33" spans="1:53" x14ac:dyDescent="0.2">
      <c r="A33" t="s">
        <v>42</v>
      </c>
      <c r="B33" s="1" t="s">
        <v>74</v>
      </c>
      <c r="C33" s="1">
        <v>1520</v>
      </c>
      <c r="D33" s="1">
        <f t="shared" si="0"/>
        <v>2310400</v>
      </c>
      <c r="E33" s="1">
        <f t="shared" si="1"/>
        <v>3511808000</v>
      </c>
      <c r="F33" s="2">
        <v>112.975751315707</v>
      </c>
      <c r="G33" s="16">
        <v>14.6734793054283</v>
      </c>
      <c r="H33" s="2">
        <v>0.50474353596789601</v>
      </c>
      <c r="I33" s="2">
        <v>6.5246929005089802</v>
      </c>
      <c r="J33" s="16">
        <v>-114.56031904504501</v>
      </c>
      <c r="K33" s="16">
        <v>-340.06702253840001</v>
      </c>
      <c r="L33" s="16">
        <v>24</v>
      </c>
      <c r="M33" s="16">
        <v>14</v>
      </c>
      <c r="N33" s="2">
        <v>0.22900000000000001</v>
      </c>
      <c r="O33" s="2">
        <v>5.8346986305100197</v>
      </c>
      <c r="P33" s="16">
        <v>-139.41818480374599</v>
      </c>
      <c r="Q33" s="16">
        <v>12</v>
      </c>
      <c r="R33" s="16">
        <v>1</v>
      </c>
      <c r="S33" s="2">
        <v>0.89700000000000002</v>
      </c>
      <c r="T33" s="2">
        <v>1.61486238801188</v>
      </c>
      <c r="U33" s="16">
        <v>-179.70735553518</v>
      </c>
      <c r="V33" s="1">
        <v>25</v>
      </c>
      <c r="W33" s="1" t="s">
        <v>40</v>
      </c>
      <c r="Z33" s="2">
        <v>136.246792352017</v>
      </c>
      <c r="AA33" s="2">
        <v>129.37537726382601</v>
      </c>
      <c r="AC33" s="16">
        <v>29.583308723961299</v>
      </c>
      <c r="AD33" s="16">
        <v>10.598018763456899</v>
      </c>
      <c r="AF33" s="2">
        <v>5.8557391763935103</v>
      </c>
      <c r="AG33" s="2">
        <v>4.5430030231474401</v>
      </c>
      <c r="AI33" s="16">
        <v>26</v>
      </c>
      <c r="AJ33" s="16">
        <v>2</v>
      </c>
      <c r="AL33" s="2">
        <v>4.9385266463631901</v>
      </c>
      <c r="AM33" s="2">
        <v>1.7418293235167801</v>
      </c>
      <c r="AO33" s="16">
        <v>4</v>
      </c>
      <c r="AP33" s="16">
        <v>9</v>
      </c>
      <c r="AR33" s="2">
        <v>2.00551926051561</v>
      </c>
      <c r="AS33" s="2">
        <v>3.5263193845354999</v>
      </c>
    </row>
    <row r="34" spans="1:53" x14ac:dyDescent="0.2">
      <c r="A34" t="s">
        <v>42</v>
      </c>
      <c r="B34" s="1" t="s">
        <v>75</v>
      </c>
      <c r="C34" s="1">
        <v>1410</v>
      </c>
      <c r="D34" s="1">
        <f t="shared" si="0"/>
        <v>1988100</v>
      </c>
      <c r="E34" s="1">
        <f t="shared" si="1"/>
        <v>2803221000</v>
      </c>
      <c r="F34" s="2">
        <v>135.48687184919399</v>
      </c>
      <c r="G34" s="16">
        <v>23.747027849677298</v>
      </c>
      <c r="H34" s="2">
        <v>0.165107761087709</v>
      </c>
      <c r="I34" s="2">
        <v>15.462990749604501</v>
      </c>
      <c r="J34" s="16">
        <v>-145.48192607327499</v>
      </c>
      <c r="K34" s="16">
        <v>-245.48558608095601</v>
      </c>
      <c r="L34" s="16">
        <v>24</v>
      </c>
      <c r="M34" s="16">
        <v>6</v>
      </c>
      <c r="N34" s="2">
        <v>0.51100000000000001</v>
      </c>
      <c r="O34" s="2">
        <v>5.9758238705928504</v>
      </c>
      <c r="P34" s="16">
        <v>-106.538372240295</v>
      </c>
      <c r="Q34" s="16">
        <v>12</v>
      </c>
      <c r="R34" s="16">
        <v>18</v>
      </c>
      <c r="S34" s="2">
        <v>0.107</v>
      </c>
      <c r="T34" s="2">
        <v>11.0540366812873</v>
      </c>
      <c r="U34" s="16">
        <v>-300.74577579486999</v>
      </c>
      <c r="V34" s="1">
        <v>28</v>
      </c>
      <c r="W34" s="1" t="s">
        <v>40</v>
      </c>
      <c r="Z34" s="2">
        <v>140.55609448526999</v>
      </c>
      <c r="AA34" s="2">
        <v>144.12109392985599</v>
      </c>
      <c r="AC34" s="16">
        <v>50.574013590725002</v>
      </c>
      <c r="AD34" s="16">
        <v>9.00427309515009</v>
      </c>
      <c r="AF34" s="2">
        <v>10.234632506441599</v>
      </c>
      <c r="AG34" s="2">
        <v>4.1043322163787099</v>
      </c>
      <c r="AI34" s="16">
        <v>33</v>
      </c>
      <c r="AJ34" s="16">
        <v>6</v>
      </c>
      <c r="AL34" s="2">
        <v>7.5132222012862302</v>
      </c>
      <c r="AM34" s="2">
        <v>3.1265881421212098</v>
      </c>
      <c r="AO34" s="16">
        <v>17</v>
      </c>
      <c r="AP34" s="16">
        <v>3</v>
      </c>
      <c r="AR34" s="2">
        <v>5.6274304400006603</v>
      </c>
      <c r="AS34" s="2">
        <v>2.1824796321603199</v>
      </c>
    </row>
    <row r="35" spans="1:53" x14ac:dyDescent="0.2">
      <c r="A35" t="s">
        <v>42</v>
      </c>
      <c r="B35" s="1" t="s">
        <v>76</v>
      </c>
      <c r="C35" s="1">
        <v>1430</v>
      </c>
      <c r="D35" s="1">
        <f t="shared" si="0"/>
        <v>2044900</v>
      </c>
      <c r="E35" s="1">
        <f t="shared" si="1"/>
        <v>2924207000</v>
      </c>
      <c r="F35" s="2">
        <v>148.71013223653</v>
      </c>
      <c r="G35" s="16">
        <v>19.971397275548899</v>
      </c>
      <c r="H35" s="2">
        <v>0.29854905770763401</v>
      </c>
      <c r="I35" s="2">
        <v>7.93057482913163</v>
      </c>
      <c r="J35" s="16">
        <v>-200.405721099609</v>
      </c>
      <c r="K35" s="16">
        <v>-305.47977490993799</v>
      </c>
      <c r="L35" s="16">
        <v>24</v>
      </c>
      <c r="M35" s="16">
        <v>10</v>
      </c>
      <c r="N35" s="2">
        <v>0.314</v>
      </c>
      <c r="O35" s="2">
        <v>4.9837313870822504</v>
      </c>
      <c r="P35" s="16">
        <v>-197.09566619827501</v>
      </c>
      <c r="Q35" s="16">
        <v>12</v>
      </c>
      <c r="R35" s="16">
        <v>10</v>
      </c>
      <c r="S35" s="2">
        <v>0.33200000000000002</v>
      </c>
      <c r="T35" s="2">
        <v>4.9581262070132697</v>
      </c>
      <c r="U35" s="16">
        <v>-42.474324906322202</v>
      </c>
      <c r="V35" s="1">
        <v>26</v>
      </c>
      <c r="W35" s="1" t="s">
        <v>40</v>
      </c>
      <c r="Z35" s="2">
        <v>134.71148795728399</v>
      </c>
      <c r="AA35" s="4">
        <v>137.90707163322401</v>
      </c>
      <c r="AC35" s="16">
        <v>38.469826672547697</v>
      </c>
      <c r="AD35" s="18">
        <v>49.451532645744301</v>
      </c>
      <c r="AF35" s="2">
        <v>8.9532156662795792</v>
      </c>
      <c r="AG35" s="4">
        <v>13.156390874454299</v>
      </c>
      <c r="AI35" s="16">
        <v>33</v>
      </c>
      <c r="AJ35" s="18">
        <v>7</v>
      </c>
      <c r="AL35" s="2">
        <v>7.9296499370683797</v>
      </c>
      <c r="AM35" s="4">
        <v>4.4323354300091902</v>
      </c>
      <c r="AO35" s="16">
        <v>6</v>
      </c>
      <c r="AP35" s="18">
        <v>42</v>
      </c>
      <c r="AR35" s="2">
        <v>3.3300537678097202</v>
      </c>
      <c r="AS35" s="4">
        <v>10.536967322433799</v>
      </c>
    </row>
    <row r="36" spans="1:53" x14ac:dyDescent="0.2">
      <c r="A36" t="s">
        <v>42</v>
      </c>
      <c r="B36" s="1" t="s">
        <v>77</v>
      </c>
      <c r="C36" s="1">
        <v>1328</v>
      </c>
      <c r="D36" s="1">
        <f t="shared" si="0"/>
        <v>1763584</v>
      </c>
      <c r="E36" s="1">
        <f t="shared" si="1"/>
        <v>2342039552</v>
      </c>
      <c r="F36" s="2">
        <v>130.53986331976299</v>
      </c>
      <c r="G36" s="16">
        <v>11.135841679675501</v>
      </c>
      <c r="H36" s="2">
        <v>0.67039121727844797</v>
      </c>
      <c r="I36" s="2">
        <v>7.79792932099536</v>
      </c>
      <c r="J36" s="16">
        <v>-68.795181604995904</v>
      </c>
      <c r="K36" s="16">
        <v>-204.23801287141001</v>
      </c>
      <c r="L36" s="16">
        <v>24</v>
      </c>
      <c r="M36" s="16">
        <v>10</v>
      </c>
      <c r="N36" s="2">
        <v>0.36</v>
      </c>
      <c r="O36" s="2">
        <v>7.0431027494710996</v>
      </c>
      <c r="P36" s="16">
        <v>-41.176372886552201</v>
      </c>
      <c r="Q36" s="16">
        <v>12</v>
      </c>
      <c r="R36" s="16">
        <v>1</v>
      </c>
      <c r="S36" s="2">
        <v>0.92200000000000004</v>
      </c>
      <c r="T36" s="2">
        <v>1.9149233749996</v>
      </c>
      <c r="U36" s="16">
        <v>-196.07917559583899</v>
      </c>
      <c r="V36" s="1">
        <v>24</v>
      </c>
      <c r="W36" s="1" t="s">
        <v>40</v>
      </c>
      <c r="Z36" s="2">
        <v>134.14124054860599</v>
      </c>
      <c r="AC36" s="16">
        <v>7.9134562941102402</v>
      </c>
      <c r="AF36" s="2">
        <v>7.4875140507736999</v>
      </c>
      <c r="AI36" s="16">
        <v>5</v>
      </c>
      <c r="AL36" s="2">
        <v>4.9662677680543803</v>
      </c>
      <c r="AO36" s="16">
        <v>3</v>
      </c>
      <c r="AR36" s="2">
        <v>3.6596701058488299</v>
      </c>
    </row>
    <row r="37" spans="1:53" x14ac:dyDescent="0.2">
      <c r="A37" t="s">
        <v>42</v>
      </c>
      <c r="B37" s="1" t="s">
        <v>78</v>
      </c>
      <c r="C37" s="1">
        <v>1320</v>
      </c>
      <c r="D37" s="1">
        <f t="shared" si="0"/>
        <v>1742400</v>
      </c>
      <c r="E37" s="1">
        <f t="shared" si="1"/>
        <v>2299968000</v>
      </c>
      <c r="F37" s="2">
        <v>129.01730089028101</v>
      </c>
      <c r="G37" s="16">
        <v>37.829695146379002</v>
      </c>
      <c r="H37" s="2">
        <v>3.3819166044894801E-2</v>
      </c>
      <c r="I37" s="2">
        <v>10.4001902573353</v>
      </c>
      <c r="J37" s="16">
        <v>-85.526652518668001</v>
      </c>
      <c r="K37" s="16">
        <v>-350.76880853122702</v>
      </c>
      <c r="L37" s="16">
        <v>24</v>
      </c>
      <c r="M37" s="16">
        <v>4</v>
      </c>
      <c r="N37" s="2">
        <v>0.66200000000000003</v>
      </c>
      <c r="O37" s="2">
        <v>2.4285955109947199</v>
      </c>
      <c r="P37" s="16">
        <v>-101.207138557772</v>
      </c>
      <c r="Q37" s="16">
        <v>12</v>
      </c>
      <c r="R37" s="16">
        <v>34</v>
      </c>
      <c r="S37" s="2">
        <v>1.2999999999999999E-2</v>
      </c>
      <c r="T37" s="2">
        <v>8.8468367639440899</v>
      </c>
      <c r="U37" s="16">
        <v>-168.927314056211</v>
      </c>
      <c r="V37" s="1">
        <v>26</v>
      </c>
      <c r="W37" s="1" t="s">
        <v>40</v>
      </c>
      <c r="Z37" s="4">
        <v>131.45551139320199</v>
      </c>
      <c r="AC37" s="18">
        <v>19.398036177831699</v>
      </c>
      <c r="AF37" s="4">
        <v>7.8406148286987198</v>
      </c>
      <c r="AI37" s="18">
        <v>16</v>
      </c>
      <c r="AL37" s="4">
        <v>6.61562501743692</v>
      </c>
      <c r="AO37" s="18">
        <v>3</v>
      </c>
      <c r="AR37" s="4">
        <v>3.10377124067973</v>
      </c>
    </row>
    <row r="38" spans="1:53" x14ac:dyDescent="0.2">
      <c r="A38" t="s">
        <v>42</v>
      </c>
      <c r="B38" s="1" t="s">
        <v>79</v>
      </c>
      <c r="C38" s="1">
        <v>1960</v>
      </c>
      <c r="D38" s="1">
        <f t="shared" si="0"/>
        <v>3841600</v>
      </c>
      <c r="E38" s="1">
        <f t="shared" si="1"/>
        <v>7529536000</v>
      </c>
      <c r="F38" s="2">
        <v>128.13311365692499</v>
      </c>
      <c r="G38" s="16">
        <v>8.6759678078682807</v>
      </c>
      <c r="H38" s="2">
        <v>0.73688327169242096</v>
      </c>
      <c r="I38" s="2">
        <v>5.8973451234272698</v>
      </c>
      <c r="J38" s="16">
        <v>-16.1633485311405</v>
      </c>
      <c r="K38" s="16">
        <v>-260.11426698115702</v>
      </c>
      <c r="L38" s="16">
        <v>24</v>
      </c>
      <c r="M38" s="16">
        <v>6</v>
      </c>
      <c r="N38" s="2">
        <v>0.52400000000000002</v>
      </c>
      <c r="O38" s="2">
        <v>4.2436757221737098</v>
      </c>
      <c r="P38" s="16">
        <v>-49.316348605436502</v>
      </c>
      <c r="Q38" s="16">
        <v>12</v>
      </c>
      <c r="R38" s="16">
        <v>2</v>
      </c>
      <c r="S38" s="2">
        <v>0.77400000000000002</v>
      </c>
      <c r="T38" s="2">
        <v>2.5584955935174198</v>
      </c>
      <c r="U38" s="16">
        <v>-5.3555754286952597</v>
      </c>
      <c r="V38" s="1">
        <v>26</v>
      </c>
      <c r="W38" s="1" t="s">
        <v>40</v>
      </c>
      <c r="AB38" s="16">
        <v>12.597215512997799</v>
      </c>
      <c r="AG38" s="2">
        <v>7.2758083010835799</v>
      </c>
      <c r="AH38" s="16">
        <v>9</v>
      </c>
      <c r="AM38" s="2">
        <v>5.2972223601307196</v>
      </c>
      <c r="AN38" s="2"/>
      <c r="AO38" s="2"/>
      <c r="AP38" s="16">
        <v>3</v>
      </c>
      <c r="AQ38" s="16"/>
      <c r="AR38" s="16"/>
      <c r="AS38" s="2">
        <v>3.6192027248049001</v>
      </c>
      <c r="AT38" s="1"/>
      <c r="AU38" s="1"/>
      <c r="AV38" s="1"/>
      <c r="AW38" s="1"/>
      <c r="AX38" s="1"/>
      <c r="AY38" s="1"/>
      <c r="AZ38" s="1"/>
      <c r="BA38" s="1"/>
    </row>
    <row r="39" spans="1:53" x14ac:dyDescent="0.2">
      <c r="A39" t="s">
        <v>42</v>
      </c>
      <c r="B39" s="1" t="s">
        <v>80</v>
      </c>
      <c r="C39" s="1">
        <v>1860</v>
      </c>
      <c r="D39" s="1">
        <f t="shared" si="0"/>
        <v>3459600</v>
      </c>
      <c r="E39" s="1">
        <f t="shared" si="1"/>
        <v>6434856000</v>
      </c>
      <c r="F39" s="2">
        <v>130.40385095313701</v>
      </c>
      <c r="G39" s="16">
        <v>37.270662470640097</v>
      </c>
      <c r="H39" s="2">
        <v>3.01806470302192E-2</v>
      </c>
      <c r="I39" s="2">
        <v>9.6711154383454705</v>
      </c>
      <c r="J39" s="16">
        <v>-41.6332250373001</v>
      </c>
      <c r="K39" s="16">
        <v>-291.96299302124299</v>
      </c>
      <c r="L39" s="16">
        <v>24</v>
      </c>
      <c r="M39" s="16">
        <v>21</v>
      </c>
      <c r="N39" s="2">
        <v>4.5999999999999999E-2</v>
      </c>
      <c r="O39" s="2">
        <v>5.9645333807911003</v>
      </c>
      <c r="P39" s="16">
        <v>-74.224962453299796</v>
      </c>
      <c r="Q39" s="16">
        <v>12</v>
      </c>
      <c r="R39" s="16">
        <v>16</v>
      </c>
      <c r="S39" s="2">
        <v>9.8000000000000004E-2</v>
      </c>
      <c r="T39" s="2">
        <v>5.0988242956203402</v>
      </c>
      <c r="U39" s="16">
        <v>-64.902484709041104</v>
      </c>
      <c r="V39" s="1">
        <v>27</v>
      </c>
      <c r="W39" s="1" t="s">
        <v>40</v>
      </c>
      <c r="AB39" s="16">
        <v>41.3190926008254</v>
      </c>
      <c r="AG39" s="2">
        <v>13.0762136779496</v>
      </c>
      <c r="AH39" s="16">
        <v>27</v>
      </c>
      <c r="AM39" s="2">
        <v>9.6494064146046803</v>
      </c>
      <c r="AN39" s="2"/>
      <c r="AO39" s="2"/>
      <c r="AP39" s="16">
        <v>14</v>
      </c>
      <c r="AQ39" s="16"/>
      <c r="AR39" s="16"/>
      <c r="AS39" s="2">
        <v>6.85994851929612</v>
      </c>
      <c r="AT39" s="1"/>
      <c r="AU39" s="1"/>
      <c r="AV39" s="1"/>
      <c r="AW39" s="1"/>
      <c r="AX39" s="1"/>
      <c r="AY39" s="1"/>
      <c r="AZ39" s="1"/>
      <c r="BA39" s="1"/>
    </row>
    <row r="40" spans="1:53" x14ac:dyDescent="0.2">
      <c r="A40" t="s">
        <v>42</v>
      </c>
      <c r="B40" s="1" t="s">
        <v>81</v>
      </c>
      <c r="C40" s="1">
        <v>2000</v>
      </c>
      <c r="D40" s="1">
        <f t="shared" si="0"/>
        <v>4000000</v>
      </c>
      <c r="E40" s="1">
        <f t="shared" si="1"/>
        <v>8000000000</v>
      </c>
      <c r="F40" s="2">
        <v>131.94108685129899</v>
      </c>
      <c r="G40" s="16">
        <v>27.826610643713099</v>
      </c>
      <c r="H40" s="2">
        <v>0.12777454681296899</v>
      </c>
      <c r="I40" s="2">
        <v>11.097356597823</v>
      </c>
      <c r="J40" s="16">
        <v>-124.763316554883</v>
      </c>
      <c r="K40" s="16">
        <v>-222.74373330177499</v>
      </c>
      <c r="L40" s="16">
        <v>24</v>
      </c>
      <c r="M40" s="16">
        <v>5</v>
      </c>
      <c r="N40" s="2">
        <v>0.54100000000000004</v>
      </c>
      <c r="O40" s="2">
        <v>3.86974297741475</v>
      </c>
      <c r="P40" s="16">
        <v>-61.663395353643502</v>
      </c>
      <c r="Q40" s="16">
        <v>12</v>
      </c>
      <c r="R40" s="16">
        <v>23</v>
      </c>
      <c r="S40" s="2">
        <v>5.8999999999999997E-2</v>
      </c>
      <c r="T40" s="2">
        <v>8.4917949659900298</v>
      </c>
      <c r="U40" s="16">
        <v>-261.25064205135902</v>
      </c>
      <c r="V40" s="1">
        <v>26</v>
      </c>
      <c r="W40" s="1" t="s">
        <v>40</v>
      </c>
      <c r="AB40" s="16">
        <v>27.221764868338699</v>
      </c>
      <c r="AG40" s="2">
        <v>7.6304626145182599</v>
      </c>
      <c r="AH40" s="16">
        <v>14</v>
      </c>
      <c r="AM40" s="2">
        <v>4.5369774537207599</v>
      </c>
      <c r="AN40" s="2"/>
      <c r="AO40" s="2"/>
      <c r="AP40" s="16">
        <v>13</v>
      </c>
      <c r="AQ40" s="16"/>
      <c r="AR40" s="16"/>
      <c r="AS40" s="2">
        <v>4.1781508156562399</v>
      </c>
      <c r="AT40" s="1"/>
      <c r="AU40" s="1"/>
      <c r="AV40" s="1"/>
      <c r="AW40" s="1"/>
      <c r="AX40" s="1"/>
      <c r="AY40" s="1"/>
      <c r="AZ40" s="1"/>
      <c r="BA40" s="1"/>
    </row>
    <row r="41" spans="1:53" x14ac:dyDescent="0.2">
      <c r="A41" t="s">
        <v>42</v>
      </c>
      <c r="B41" s="1" t="s">
        <v>82</v>
      </c>
      <c r="C41" s="1">
        <v>1990</v>
      </c>
      <c r="D41" s="1">
        <f t="shared" si="0"/>
        <v>3960100</v>
      </c>
      <c r="E41" s="1">
        <f t="shared" si="1"/>
        <v>7880599000</v>
      </c>
      <c r="F41" s="2">
        <v>143.39858984460099</v>
      </c>
      <c r="G41" s="16">
        <v>19.285003594802699</v>
      </c>
      <c r="H41" s="2">
        <v>0.253413385316965</v>
      </c>
      <c r="I41" s="2">
        <v>8.5719567550752203</v>
      </c>
      <c r="J41" s="16">
        <v>-156.70754186989299</v>
      </c>
      <c r="K41" s="16">
        <v>-41.4870468205539</v>
      </c>
      <c r="L41" s="16">
        <v>24</v>
      </c>
      <c r="M41" s="16">
        <v>14</v>
      </c>
      <c r="N41" s="2">
        <v>0.14099999999999999</v>
      </c>
      <c r="O41" s="2">
        <v>6.7020092136355096</v>
      </c>
      <c r="P41" s="16">
        <v>-214.25728459323099</v>
      </c>
      <c r="Q41" s="16">
        <v>12</v>
      </c>
      <c r="R41" s="16">
        <v>5</v>
      </c>
      <c r="S41" s="2">
        <v>0.44800000000000001</v>
      </c>
      <c r="T41" s="2">
        <v>4.0382625665363197</v>
      </c>
      <c r="U41" s="16">
        <v>-268.96846921302</v>
      </c>
      <c r="V41" s="1">
        <v>29</v>
      </c>
      <c r="W41" s="1" t="s">
        <v>40</v>
      </c>
      <c r="AB41" s="16">
        <v>42.2968805070782</v>
      </c>
      <c r="AG41" s="2">
        <v>7.4299811964876703</v>
      </c>
      <c r="AH41" s="16">
        <v>39</v>
      </c>
      <c r="AM41" s="2">
        <v>7.2703191054406098</v>
      </c>
      <c r="AN41" s="2"/>
      <c r="AO41" s="2"/>
      <c r="AP41" s="16">
        <v>3</v>
      </c>
      <c r="AQ41" s="16"/>
      <c r="AR41" s="16"/>
      <c r="AS41" s="2">
        <v>1.80423411796436</v>
      </c>
      <c r="AT41" s="1"/>
      <c r="AU41" s="1"/>
      <c r="AV41" s="1"/>
      <c r="AW41" s="1"/>
      <c r="AX41" s="1"/>
      <c r="AY41" s="1"/>
      <c r="AZ41" s="1"/>
      <c r="BA41" s="1"/>
    </row>
    <row r="42" spans="1:53" x14ac:dyDescent="0.2">
      <c r="A42" t="s">
        <v>42</v>
      </c>
      <c r="B42" s="1" t="s">
        <v>83</v>
      </c>
      <c r="C42" s="1">
        <v>1760</v>
      </c>
      <c r="D42" s="1">
        <f t="shared" si="0"/>
        <v>3097600</v>
      </c>
      <c r="E42" s="1">
        <f t="shared" si="1"/>
        <v>5451776000</v>
      </c>
      <c r="F42" s="2">
        <v>128.72544991966399</v>
      </c>
      <c r="G42" s="16">
        <v>15.299483245811301</v>
      </c>
      <c r="H42" s="2">
        <v>0.30732721480736103</v>
      </c>
      <c r="I42" s="2">
        <v>4.7396020554526999</v>
      </c>
      <c r="J42" s="16">
        <v>-176.642204612179</v>
      </c>
      <c r="K42" s="16">
        <v>-41.9797565026957</v>
      </c>
      <c r="L42" s="16">
        <v>24</v>
      </c>
      <c r="M42" s="16">
        <v>15</v>
      </c>
      <c r="N42" s="2">
        <v>0.106</v>
      </c>
      <c r="O42" s="2">
        <v>4.2824470413012898</v>
      </c>
      <c r="P42" s="16">
        <v>-207.34968075049201</v>
      </c>
      <c r="Q42" s="16">
        <v>12</v>
      </c>
      <c r="R42" s="16">
        <v>0</v>
      </c>
      <c r="S42" s="2">
        <v>0.83299999999999996</v>
      </c>
      <c r="T42" s="2">
        <v>1.2256495692501499</v>
      </c>
      <c r="U42" s="16">
        <v>-290.14351858026498</v>
      </c>
      <c r="V42" s="1">
        <v>33</v>
      </c>
      <c r="W42" s="1" t="s">
        <v>40</v>
      </c>
      <c r="AB42" s="16">
        <v>13.4909799547464</v>
      </c>
      <c r="AG42" s="2">
        <v>4.7571508865071204</v>
      </c>
      <c r="AH42" s="16">
        <v>12</v>
      </c>
      <c r="AM42" s="2">
        <v>4.2337341033409999</v>
      </c>
      <c r="AN42" s="2"/>
      <c r="AO42" s="2"/>
      <c r="AP42" s="16">
        <v>2</v>
      </c>
      <c r="AQ42" s="16"/>
      <c r="AR42" s="16"/>
      <c r="AS42" s="2">
        <v>1.34620078634678</v>
      </c>
      <c r="AT42" s="1"/>
      <c r="AU42" s="1"/>
      <c r="AV42" s="1"/>
      <c r="AW42" s="1"/>
      <c r="AX42" s="1"/>
      <c r="AY42" s="1"/>
      <c r="AZ42" s="1"/>
      <c r="BA42" s="1"/>
    </row>
    <row r="43" spans="1:53" x14ac:dyDescent="0.2">
      <c r="A43" t="s">
        <v>42</v>
      </c>
      <c r="B43" s="1" t="s">
        <v>84</v>
      </c>
      <c r="C43" s="1">
        <v>1540</v>
      </c>
      <c r="D43" s="1">
        <f t="shared" si="0"/>
        <v>2371600</v>
      </c>
      <c r="E43" s="1">
        <f t="shared" si="1"/>
        <v>3652264000</v>
      </c>
      <c r="F43" s="2">
        <v>129.70518651958201</v>
      </c>
      <c r="G43" s="16">
        <v>8.6284772919499808</v>
      </c>
      <c r="H43" s="2">
        <v>0.72237191199421802</v>
      </c>
      <c r="I43" s="2">
        <v>2.33323920830547</v>
      </c>
      <c r="J43" s="16">
        <v>-152.28952284062001</v>
      </c>
      <c r="K43" s="16">
        <v>-271.27712126169098</v>
      </c>
      <c r="L43" s="16">
        <v>24</v>
      </c>
      <c r="M43" s="16">
        <v>6</v>
      </c>
      <c r="N43" s="2">
        <v>0.5</v>
      </c>
      <c r="O43" s="2">
        <v>1.79239700858144</v>
      </c>
      <c r="P43" s="16">
        <v>-131.247092549115</v>
      </c>
      <c r="Q43" s="16">
        <v>12</v>
      </c>
      <c r="R43" s="16">
        <v>2</v>
      </c>
      <c r="S43" s="2">
        <v>0.79900000000000004</v>
      </c>
      <c r="T43" s="2">
        <v>0.93728218559320198</v>
      </c>
      <c r="U43" s="16">
        <v>-324.65836135431698</v>
      </c>
      <c r="V43" s="1">
        <v>27</v>
      </c>
      <c r="W43" s="1" t="s">
        <v>40</v>
      </c>
      <c r="AB43" s="16">
        <v>26.2994685665481</v>
      </c>
      <c r="AG43" s="2">
        <v>14.263550665573201</v>
      </c>
      <c r="AH43" s="16">
        <v>14</v>
      </c>
      <c r="AM43" s="2">
        <v>8.5467460614218407</v>
      </c>
      <c r="AN43" s="2"/>
      <c r="AO43" s="2"/>
      <c r="AP43" s="16">
        <v>12</v>
      </c>
      <c r="AQ43" s="16"/>
      <c r="AR43" s="16"/>
      <c r="AS43" s="2">
        <v>7.7918149395843903</v>
      </c>
      <c r="AT43" s="1"/>
      <c r="AU43" s="1"/>
      <c r="AV43" s="1"/>
      <c r="AW43" s="1"/>
      <c r="AX43" s="1"/>
      <c r="AY43" s="1"/>
      <c r="AZ43" s="1"/>
      <c r="BA43" s="1"/>
    </row>
    <row r="44" spans="1:53" x14ac:dyDescent="0.2">
      <c r="A44" t="s">
        <v>42</v>
      </c>
      <c r="B44" s="1" t="s">
        <v>85</v>
      </c>
      <c r="C44" s="1">
        <v>1960</v>
      </c>
      <c r="D44" s="1">
        <f t="shared" si="0"/>
        <v>3841600</v>
      </c>
      <c r="E44" s="1">
        <f t="shared" si="1"/>
        <v>7529536000</v>
      </c>
      <c r="F44" s="2">
        <v>143.12034159811401</v>
      </c>
      <c r="G44" s="16">
        <v>46.822979326866701</v>
      </c>
      <c r="H44" s="2">
        <v>5.9139329812231802E-3</v>
      </c>
      <c r="I44" s="2">
        <v>10.4595949835059</v>
      </c>
      <c r="J44" s="16">
        <v>-274.14560497023598</v>
      </c>
      <c r="K44" s="16">
        <v>-34.463046945654703</v>
      </c>
      <c r="L44" s="16">
        <v>24</v>
      </c>
      <c r="M44" s="16">
        <v>37</v>
      </c>
      <c r="N44" s="2">
        <v>3.0000000000000001E-3</v>
      </c>
      <c r="O44" s="2">
        <v>8.5981559700101702</v>
      </c>
      <c r="P44" s="16">
        <v>-224.510569398191</v>
      </c>
      <c r="Q44" s="16">
        <v>12</v>
      </c>
      <c r="R44" s="16">
        <v>10</v>
      </c>
      <c r="S44" s="2">
        <v>0.13900000000000001</v>
      </c>
      <c r="T44" s="2">
        <v>4.2473142784846596</v>
      </c>
      <c r="U44" s="16">
        <v>-238.75482365744301</v>
      </c>
      <c r="V44" s="1">
        <v>27</v>
      </c>
      <c r="W44" s="1" t="s">
        <v>40</v>
      </c>
      <c r="AB44" s="16">
        <v>31.209241484909501</v>
      </c>
      <c r="AG44" s="2">
        <v>12.372221453906899</v>
      </c>
      <c r="AH44" s="16">
        <v>28</v>
      </c>
      <c r="AM44" s="2">
        <v>11.508785483337601</v>
      </c>
      <c r="AN44" s="2"/>
      <c r="AO44" s="2"/>
      <c r="AP44" s="16">
        <v>3</v>
      </c>
      <c r="AQ44" s="16"/>
      <c r="AR44" s="16"/>
      <c r="AS44" s="2">
        <v>4.5175681653538504</v>
      </c>
      <c r="AT44" s="1"/>
      <c r="AU44" s="1"/>
      <c r="AV44" s="1"/>
      <c r="AW44" s="1"/>
      <c r="AX44" s="1"/>
      <c r="AY44" s="1"/>
      <c r="AZ44" s="1"/>
      <c r="BA44" s="1"/>
    </row>
    <row r="45" spans="1:53" x14ac:dyDescent="0.2">
      <c r="A45" t="s">
        <v>42</v>
      </c>
      <c r="B45" s="1" t="s">
        <v>86</v>
      </c>
      <c r="C45" s="1">
        <v>1880</v>
      </c>
      <c r="D45" s="1">
        <f t="shared" si="0"/>
        <v>3534400</v>
      </c>
      <c r="E45" s="1">
        <f t="shared" si="1"/>
        <v>6644672000</v>
      </c>
      <c r="F45" s="2">
        <v>138.47893083658099</v>
      </c>
      <c r="G45" s="16">
        <v>18.616235152289399</v>
      </c>
      <c r="H45" s="2">
        <v>0.54460811342283799</v>
      </c>
      <c r="I45" s="2">
        <v>6.6795972203716003</v>
      </c>
      <c r="J45" s="16">
        <v>-95.933464383843301</v>
      </c>
      <c r="K45" s="16">
        <v>-207.15573062386599</v>
      </c>
      <c r="L45" s="16">
        <v>24</v>
      </c>
      <c r="M45" s="16">
        <v>12</v>
      </c>
      <c r="N45" s="2">
        <v>0.436</v>
      </c>
      <c r="O45" s="2">
        <v>4.3429299678835402</v>
      </c>
      <c r="P45" s="16">
        <v>-69.361203671847804</v>
      </c>
      <c r="Q45" s="16">
        <v>12</v>
      </c>
      <c r="R45" s="16">
        <v>7</v>
      </c>
      <c r="S45" s="2">
        <v>0.61399999999999999</v>
      </c>
      <c r="T45" s="2">
        <v>3.3668132507955999</v>
      </c>
      <c r="U45" s="16">
        <v>-208.63559066351399</v>
      </c>
      <c r="V45" s="1">
        <v>19</v>
      </c>
      <c r="W45" s="1" t="s">
        <v>40</v>
      </c>
      <c r="AB45" s="16">
        <v>29.0613304568285</v>
      </c>
      <c r="AG45" s="2">
        <v>8.8215110899126294</v>
      </c>
      <c r="AH45" s="16">
        <v>26</v>
      </c>
      <c r="AM45" s="2">
        <v>7.3411466791936899</v>
      </c>
      <c r="AN45" s="2"/>
      <c r="AO45" s="2"/>
      <c r="AP45" s="16">
        <v>3</v>
      </c>
      <c r="AQ45" s="16"/>
      <c r="AR45" s="16"/>
      <c r="AS45" s="2">
        <v>2.8195792120058498</v>
      </c>
      <c r="AT45" s="1"/>
      <c r="AU45" s="1"/>
      <c r="AV45" s="1"/>
      <c r="AW45" s="1"/>
      <c r="AX45" s="1"/>
      <c r="AY45" s="1"/>
      <c r="AZ45" s="1"/>
      <c r="BA45" s="1"/>
    </row>
    <row r="46" spans="1:53" x14ac:dyDescent="0.2">
      <c r="A46" t="s">
        <v>42</v>
      </c>
      <c r="B46" s="1" t="s">
        <v>87</v>
      </c>
      <c r="C46" s="1">
        <v>1710</v>
      </c>
      <c r="D46" s="1">
        <f t="shared" si="0"/>
        <v>2924100</v>
      </c>
      <c r="E46" s="1">
        <f t="shared" si="1"/>
        <v>5000211000</v>
      </c>
      <c r="F46" s="2">
        <v>128.58090093466799</v>
      </c>
      <c r="G46" s="16">
        <v>11.2195775711323</v>
      </c>
      <c r="H46" s="2">
        <v>0.73237682675462601</v>
      </c>
      <c r="I46" s="2">
        <v>5.7763011270289804</v>
      </c>
      <c r="J46" s="16">
        <v>-273.43805929483199</v>
      </c>
      <c r="K46" s="16">
        <v>-153.31286691637899</v>
      </c>
      <c r="L46" s="16">
        <v>24</v>
      </c>
      <c r="M46" s="16">
        <v>9</v>
      </c>
      <c r="N46" s="2">
        <v>0.46200000000000002</v>
      </c>
      <c r="O46" s="2">
        <v>4.50165225565841</v>
      </c>
      <c r="P46" s="16">
        <v>-295.11860649597202</v>
      </c>
      <c r="Q46" s="16">
        <v>12</v>
      </c>
      <c r="R46" s="16">
        <v>2</v>
      </c>
      <c r="S46" s="2">
        <v>0.81899999999999995</v>
      </c>
      <c r="T46" s="2">
        <v>2.2384524913051398</v>
      </c>
      <c r="U46" s="16">
        <v>-165.06960356865099</v>
      </c>
      <c r="V46" s="1">
        <v>21</v>
      </c>
      <c r="W46" s="1" t="s">
        <v>40</v>
      </c>
      <c r="AB46" s="16">
        <v>31.627401369910402</v>
      </c>
      <c r="AG46" s="2">
        <v>7.4956235776769198</v>
      </c>
      <c r="AH46" s="16">
        <v>22</v>
      </c>
      <c r="AM46" s="2">
        <v>5.3219786887835596</v>
      </c>
      <c r="AN46" s="2"/>
      <c r="AO46" s="2"/>
      <c r="AP46" s="16">
        <v>9</v>
      </c>
      <c r="AQ46" s="16"/>
      <c r="AR46" s="16"/>
      <c r="AS46" s="2">
        <v>3.3372604494785598</v>
      </c>
      <c r="AT46" s="1"/>
      <c r="AU46" s="1"/>
      <c r="AV46" s="1"/>
      <c r="AW46" s="1"/>
      <c r="AX46" s="1"/>
      <c r="AY46" s="1"/>
      <c r="AZ46" s="1"/>
      <c r="BA46" s="1"/>
    </row>
    <row r="47" spans="1:53" x14ac:dyDescent="0.2">
      <c r="A47" t="s">
        <v>42</v>
      </c>
      <c r="B47" s="1" t="s">
        <v>88</v>
      </c>
      <c r="C47" s="1">
        <v>1900</v>
      </c>
      <c r="D47" s="1">
        <f t="shared" si="0"/>
        <v>3610000</v>
      </c>
      <c r="E47" s="1">
        <f t="shared" si="1"/>
        <v>6859000000</v>
      </c>
      <c r="F47" s="2">
        <v>138.595456592147</v>
      </c>
      <c r="G47" s="16">
        <v>12.801065877685501</v>
      </c>
      <c r="H47" s="2">
        <v>0.70162912233807095</v>
      </c>
      <c r="I47" s="2">
        <v>5.5679340768498404</v>
      </c>
      <c r="J47" s="16">
        <v>-273.99080106596102</v>
      </c>
      <c r="K47" s="16">
        <v>-31.196798125255299</v>
      </c>
      <c r="L47" s="16">
        <v>24</v>
      </c>
      <c r="M47" s="16">
        <v>9</v>
      </c>
      <c r="N47" s="2">
        <v>0.47599999999999998</v>
      </c>
      <c r="O47" s="2">
        <v>4.0936309032204203</v>
      </c>
      <c r="P47" s="16">
        <v>-241.75408506325499</v>
      </c>
      <c r="Q47" s="16">
        <v>12</v>
      </c>
      <c r="R47" s="16">
        <v>3</v>
      </c>
      <c r="S47" s="2">
        <v>0.76900000000000002</v>
      </c>
      <c r="T47" s="2">
        <v>2.33225460608111</v>
      </c>
      <c r="U47" s="16">
        <v>-215.89487921379899</v>
      </c>
      <c r="V47" s="1">
        <v>20</v>
      </c>
      <c r="W47" s="1" t="s">
        <v>40</v>
      </c>
      <c r="AB47" s="16">
        <v>14.5269139180817</v>
      </c>
      <c r="AG47" s="2">
        <v>5.0076087074922304</v>
      </c>
      <c r="AH47" s="16">
        <v>2</v>
      </c>
      <c r="AM47" s="2">
        <v>1.5521951873276001</v>
      </c>
      <c r="AN47" s="2"/>
      <c r="AO47" s="2"/>
      <c r="AP47" s="16">
        <v>12</v>
      </c>
      <c r="AQ47" s="16"/>
      <c r="AR47" s="16"/>
      <c r="AS47" s="2">
        <v>3.9341049744761598</v>
      </c>
      <c r="AT47" s="1"/>
      <c r="AU47" s="1"/>
      <c r="AV47" s="1"/>
      <c r="AW47" s="1"/>
      <c r="AX47" s="1"/>
      <c r="AY47" s="1"/>
      <c r="AZ47" s="1"/>
      <c r="BA47" s="1"/>
    </row>
    <row r="48" spans="1:53" x14ac:dyDescent="0.2">
      <c r="A48" t="s">
        <v>42</v>
      </c>
      <c r="B48" s="1" t="s">
        <v>89</v>
      </c>
      <c r="C48" s="1">
        <v>1640</v>
      </c>
      <c r="D48" s="1">
        <f t="shared" si="0"/>
        <v>2689600</v>
      </c>
      <c r="E48" s="1">
        <f t="shared" si="1"/>
        <v>4410944000</v>
      </c>
      <c r="F48" s="2">
        <v>143.24897819904399</v>
      </c>
      <c r="G48" s="16">
        <v>22.7410488013773</v>
      </c>
      <c r="H48" s="2">
        <v>0.42584881686183701</v>
      </c>
      <c r="I48" s="2">
        <v>7.0058222333579296</v>
      </c>
      <c r="J48" s="16">
        <v>-242.484902326482</v>
      </c>
      <c r="K48" s="16">
        <v>-147.00539634111101</v>
      </c>
      <c r="L48" s="16">
        <v>24</v>
      </c>
      <c r="M48" s="16">
        <v>1</v>
      </c>
      <c r="N48" s="2">
        <v>0.84699999999999998</v>
      </c>
      <c r="O48" s="2">
        <v>1.84277402834584</v>
      </c>
      <c r="P48" s="16">
        <v>-258.320671627352</v>
      </c>
      <c r="Q48" s="16">
        <v>12</v>
      </c>
      <c r="R48" s="16">
        <v>22</v>
      </c>
      <c r="S48" s="2">
        <v>0.17399999999999999</v>
      </c>
      <c r="T48" s="2">
        <v>5.8190252678495504</v>
      </c>
      <c r="U48" s="16">
        <v>-122.493392995191</v>
      </c>
      <c r="V48" s="1">
        <v>19</v>
      </c>
      <c r="W48" s="1" t="s">
        <v>40</v>
      </c>
      <c r="AB48" s="16">
        <v>22.844186002140798</v>
      </c>
      <c r="AG48" s="2">
        <v>15.13092365484</v>
      </c>
      <c r="AH48" s="16">
        <v>10</v>
      </c>
      <c r="AM48" s="2">
        <v>8.0831376495475293</v>
      </c>
      <c r="AN48" s="2"/>
      <c r="AO48" s="2"/>
      <c r="AP48" s="16">
        <v>13</v>
      </c>
      <c r="AQ48" s="16"/>
      <c r="AR48" s="16"/>
      <c r="AS48" s="2">
        <v>9.1001897758100903</v>
      </c>
      <c r="AT48" s="1"/>
      <c r="AU48" s="1"/>
      <c r="AV48" s="1"/>
      <c r="AW48" s="1"/>
      <c r="AX48" s="1"/>
      <c r="AY48" s="1"/>
      <c r="AZ48" s="1"/>
      <c r="BA48" s="1"/>
    </row>
    <row r="49" spans="1:53" x14ac:dyDescent="0.2">
      <c r="A49" t="s">
        <v>42</v>
      </c>
      <c r="B49" s="1" t="s">
        <v>90</v>
      </c>
      <c r="C49" s="19">
        <v>2080</v>
      </c>
      <c r="D49" s="1">
        <f t="shared" si="0"/>
        <v>4326400</v>
      </c>
      <c r="E49" s="1">
        <f t="shared" si="1"/>
        <v>8998912000</v>
      </c>
      <c r="F49" s="2">
        <v>156.0325133835</v>
      </c>
      <c r="G49" s="16">
        <v>16.187973338010799</v>
      </c>
      <c r="H49" s="2">
        <v>0.447883759353986</v>
      </c>
      <c r="I49" s="2">
        <v>5.72263064593277</v>
      </c>
      <c r="J49" s="16">
        <v>-305.53965610062397</v>
      </c>
      <c r="K49" s="16">
        <v>-43.007880129354803</v>
      </c>
      <c r="L49" s="16">
        <v>24</v>
      </c>
      <c r="M49" s="16">
        <v>2</v>
      </c>
      <c r="N49" s="2">
        <v>0.77200000000000002</v>
      </c>
      <c r="O49" s="2">
        <v>1.7784122295390601</v>
      </c>
      <c r="P49" s="16">
        <v>-274.261008079578</v>
      </c>
      <c r="Q49" s="16">
        <v>12</v>
      </c>
      <c r="R49" s="16">
        <v>14</v>
      </c>
      <c r="S49" s="2">
        <v>0.20799999999999999</v>
      </c>
      <c r="T49" s="2">
        <v>4.4453654968984502</v>
      </c>
      <c r="U49" s="16">
        <v>-257.04055273109401</v>
      </c>
      <c r="V49" s="1">
        <v>25</v>
      </c>
      <c r="W49" s="1" t="s">
        <v>40</v>
      </c>
      <c r="AB49" s="16">
        <v>26.058911315221799</v>
      </c>
      <c r="AG49" s="2">
        <v>9.8279773667142205</v>
      </c>
      <c r="AH49" s="16">
        <v>16</v>
      </c>
      <c r="AM49" s="2">
        <v>6.43668444217814</v>
      </c>
      <c r="AN49" s="2"/>
      <c r="AO49" s="2"/>
      <c r="AP49" s="16">
        <v>10</v>
      </c>
      <c r="AQ49" s="16"/>
      <c r="AR49" s="16"/>
      <c r="AS49" s="2">
        <v>5.3070471654012596</v>
      </c>
      <c r="AT49" s="1"/>
      <c r="AU49" s="1"/>
      <c r="AV49" s="1"/>
      <c r="AW49" s="1"/>
      <c r="AX49" s="1"/>
      <c r="AY49" s="1"/>
      <c r="AZ49" s="1"/>
      <c r="BA49" s="1"/>
    </row>
    <row r="50" spans="1:53" x14ac:dyDescent="0.2">
      <c r="A50" t="s">
        <v>42</v>
      </c>
      <c r="B50" s="1" t="s">
        <v>91</v>
      </c>
      <c r="C50" s="1">
        <v>1710</v>
      </c>
      <c r="D50" s="1">
        <f t="shared" si="0"/>
        <v>2924100</v>
      </c>
      <c r="E50" s="1">
        <f t="shared" si="1"/>
        <v>5000211000</v>
      </c>
      <c r="F50" s="2">
        <v>129.80824935507999</v>
      </c>
      <c r="G50" s="16">
        <v>11.8602838431439</v>
      </c>
      <c r="H50" s="2">
        <v>0.64097691662877998</v>
      </c>
      <c r="I50" s="2">
        <v>4.4901606635942697</v>
      </c>
      <c r="J50" s="16">
        <v>-185.748341142491</v>
      </c>
      <c r="K50" s="16">
        <v>-302.01176002035203</v>
      </c>
      <c r="L50" s="16">
        <v>24</v>
      </c>
      <c r="M50" s="16">
        <v>9</v>
      </c>
      <c r="N50" s="2">
        <v>0.39700000000000002</v>
      </c>
      <c r="O50" s="2">
        <v>3.3835397063295098</v>
      </c>
      <c r="P50" s="16">
        <v>-137.352239726248</v>
      </c>
      <c r="Q50" s="16">
        <v>12</v>
      </c>
      <c r="R50" s="16">
        <v>3</v>
      </c>
      <c r="S50" s="2">
        <v>0.746</v>
      </c>
      <c r="T50" s="2">
        <v>1.9880871188659299</v>
      </c>
      <c r="U50" s="16">
        <v>-51.0133763768332</v>
      </c>
      <c r="V50" s="1">
        <v>24</v>
      </c>
      <c r="W50" s="1" t="s">
        <v>40</v>
      </c>
      <c r="AB50" s="16">
        <v>20.7669840960092</v>
      </c>
      <c r="AG50" s="2">
        <v>9.4265806543068198</v>
      </c>
      <c r="AH50" s="16">
        <v>19</v>
      </c>
      <c r="AM50" s="2">
        <v>8.1314009016366207</v>
      </c>
      <c r="AN50" s="2"/>
      <c r="AO50" s="2"/>
      <c r="AP50" s="16">
        <v>2</v>
      </c>
      <c r="AQ50" s="16"/>
      <c r="AR50" s="16"/>
      <c r="AS50" s="2">
        <v>2.7052722467638</v>
      </c>
      <c r="AT50" s="1"/>
      <c r="AU50" s="1"/>
      <c r="AV50" s="1"/>
      <c r="AW50" s="1"/>
      <c r="AX50" s="1"/>
      <c r="AY50" s="1"/>
      <c r="AZ50" s="1"/>
      <c r="BA50" s="1"/>
    </row>
    <row r="51" spans="1:53" x14ac:dyDescent="0.2">
      <c r="A51" t="s">
        <v>42</v>
      </c>
      <c r="B51" s="1" t="s">
        <v>92</v>
      </c>
      <c r="C51" s="1">
        <v>1940</v>
      </c>
      <c r="D51" s="1">
        <f t="shared" si="0"/>
        <v>3763600</v>
      </c>
      <c r="E51" s="1">
        <f t="shared" si="1"/>
        <v>7301384000</v>
      </c>
      <c r="F51" s="2">
        <v>136.246792352017</v>
      </c>
      <c r="G51" s="16">
        <v>29.583308723961299</v>
      </c>
      <c r="H51" s="2">
        <v>0.13611015893235701</v>
      </c>
      <c r="I51" s="2">
        <v>5.8557391763935103</v>
      </c>
      <c r="J51" s="16">
        <v>-212.61318201906101</v>
      </c>
      <c r="K51" s="16">
        <v>-87.368008552464005</v>
      </c>
      <c r="L51" s="16">
        <v>24</v>
      </c>
      <c r="M51" s="16">
        <v>26</v>
      </c>
      <c r="N51" s="2">
        <v>4.8000000000000001E-2</v>
      </c>
      <c r="O51" s="2">
        <v>4.9385266463631901</v>
      </c>
      <c r="P51" s="16">
        <v>-227.73224135036</v>
      </c>
      <c r="Q51" s="16">
        <v>12</v>
      </c>
      <c r="R51" s="16">
        <v>4</v>
      </c>
      <c r="S51" s="2">
        <v>0.56799999999999995</v>
      </c>
      <c r="T51" s="2">
        <v>2.00551926051561</v>
      </c>
      <c r="U51" s="16">
        <v>-46.494640464696502</v>
      </c>
      <c r="V51" s="1">
        <v>24</v>
      </c>
      <c r="W51" s="1" t="s">
        <v>40</v>
      </c>
      <c r="AB51" s="16">
        <v>14.6734793054283</v>
      </c>
      <c r="AG51" s="2">
        <v>6.5246929005089802</v>
      </c>
      <c r="AH51" s="16">
        <v>14</v>
      </c>
      <c r="AM51" s="2">
        <v>5.8346986305100197</v>
      </c>
      <c r="AN51" s="2"/>
      <c r="AO51" s="2"/>
      <c r="AP51" s="16">
        <v>1</v>
      </c>
      <c r="AQ51" s="16"/>
      <c r="AR51" s="16"/>
      <c r="AS51" s="2">
        <v>1.61486238801188</v>
      </c>
      <c r="AT51" s="1"/>
      <c r="AU51" s="1"/>
      <c r="AV51" s="1"/>
      <c r="AW51" s="1"/>
      <c r="AX51" s="1"/>
      <c r="AY51" s="1"/>
      <c r="AZ51" s="1"/>
      <c r="BA51" s="1"/>
    </row>
    <row r="52" spans="1:53" x14ac:dyDescent="0.2">
      <c r="A52" t="s">
        <v>42</v>
      </c>
      <c r="B52" s="1" t="s">
        <v>93</v>
      </c>
      <c r="C52" s="1">
        <v>1540</v>
      </c>
      <c r="D52" s="1">
        <f t="shared" si="0"/>
        <v>2371600</v>
      </c>
      <c r="E52" s="1">
        <f t="shared" si="1"/>
        <v>3652264000</v>
      </c>
      <c r="F52" s="2">
        <v>140.55609448526999</v>
      </c>
      <c r="G52" s="16">
        <v>50.574013590725002</v>
      </c>
      <c r="H52" s="2">
        <v>5.8818699966036503E-2</v>
      </c>
      <c r="I52" s="2">
        <v>10.234632506441599</v>
      </c>
      <c r="J52" s="16">
        <v>-255.87339876402999</v>
      </c>
      <c r="K52" s="16">
        <v>-145.93574150214599</v>
      </c>
      <c r="L52" s="16">
        <v>24</v>
      </c>
      <c r="M52" s="16">
        <v>33</v>
      </c>
      <c r="N52" s="2">
        <v>4.5999999999999999E-2</v>
      </c>
      <c r="O52" s="2">
        <v>7.5132222012862302</v>
      </c>
      <c r="P52" s="16">
        <v>-258.69006067939199</v>
      </c>
      <c r="Q52" s="16">
        <v>12</v>
      </c>
      <c r="R52" s="16">
        <v>17</v>
      </c>
      <c r="S52" s="2">
        <v>0.153</v>
      </c>
      <c r="T52" s="2">
        <v>5.6274304400006603</v>
      </c>
      <c r="U52" s="16">
        <v>-149.86694490544801</v>
      </c>
      <c r="V52" s="1">
        <v>17</v>
      </c>
      <c r="W52" s="1" t="s">
        <v>40</v>
      </c>
      <c r="AB52" s="16">
        <v>23.747027849677298</v>
      </c>
      <c r="AG52" s="2">
        <v>15.462990749604501</v>
      </c>
      <c r="AH52" s="16">
        <v>6</v>
      </c>
      <c r="AM52" s="2">
        <v>5.9758238705928504</v>
      </c>
      <c r="AN52" s="2"/>
      <c r="AO52" s="2"/>
      <c r="AP52" s="16">
        <v>18</v>
      </c>
      <c r="AQ52" s="16"/>
      <c r="AR52" s="16"/>
      <c r="AS52" s="2">
        <v>11.0540366812873</v>
      </c>
      <c r="AT52" s="1"/>
      <c r="AU52" s="1"/>
      <c r="AV52" s="1"/>
      <c r="AW52" s="1"/>
      <c r="AX52" s="1"/>
      <c r="AY52" s="1"/>
      <c r="AZ52" s="1"/>
      <c r="BA52" s="1"/>
    </row>
    <row r="53" spans="1:53" x14ac:dyDescent="0.2">
      <c r="A53" t="s">
        <v>42</v>
      </c>
      <c r="B53" s="1" t="s">
        <v>94</v>
      </c>
      <c r="C53" s="1">
        <v>1870</v>
      </c>
      <c r="D53" s="1">
        <f t="shared" si="0"/>
        <v>3496900</v>
      </c>
      <c r="E53" s="1">
        <f t="shared" si="1"/>
        <v>6539203000</v>
      </c>
      <c r="F53" s="2">
        <v>134.71148795728399</v>
      </c>
      <c r="G53" s="16">
        <v>38.469826672547697</v>
      </c>
      <c r="H53" s="2">
        <v>0.21555593006180601</v>
      </c>
      <c r="I53" s="2">
        <v>8.9532156662795792</v>
      </c>
      <c r="J53" s="16">
        <v>-337.45072774106802</v>
      </c>
      <c r="K53" s="16">
        <v>-102.754199850681</v>
      </c>
      <c r="L53" s="16">
        <v>24</v>
      </c>
      <c r="M53" s="16">
        <v>33</v>
      </c>
      <c r="N53" s="2">
        <v>0.10100000000000001</v>
      </c>
      <c r="O53" s="2">
        <v>7.9296499370683797</v>
      </c>
      <c r="P53" s="16">
        <v>-331.49229960237398</v>
      </c>
      <c r="Q53" s="16">
        <v>12</v>
      </c>
      <c r="R53" s="16">
        <v>6</v>
      </c>
      <c r="S53" s="2">
        <v>0.67500000000000004</v>
      </c>
      <c r="T53" s="2">
        <v>3.3300537678097202</v>
      </c>
      <c r="U53" s="16">
        <v>-322.00104640219001</v>
      </c>
      <c r="V53" s="1">
        <v>16</v>
      </c>
      <c r="W53" s="1" t="s">
        <v>40</v>
      </c>
      <c r="AB53" s="16">
        <v>19.971397275548899</v>
      </c>
      <c r="AG53" s="2">
        <v>7.93057482913163</v>
      </c>
      <c r="AH53" s="16">
        <v>10</v>
      </c>
      <c r="AM53" s="2">
        <v>4.9837313870822504</v>
      </c>
      <c r="AN53" s="2"/>
      <c r="AO53" s="2"/>
      <c r="AP53" s="16">
        <v>10</v>
      </c>
      <c r="AQ53" s="16"/>
      <c r="AR53" s="16"/>
      <c r="AS53" s="2">
        <v>4.9581262070132697</v>
      </c>
      <c r="AT53" s="1"/>
      <c r="AU53" s="1"/>
      <c r="AV53" s="1"/>
      <c r="AW53" s="1"/>
      <c r="AX53" s="1"/>
      <c r="AY53" s="1"/>
      <c r="AZ53" s="1"/>
      <c r="BA53" s="1"/>
    </row>
    <row r="54" spans="1:53" x14ac:dyDescent="0.2">
      <c r="A54" t="s">
        <v>42</v>
      </c>
      <c r="B54" s="1" t="s">
        <v>95</v>
      </c>
      <c r="C54" s="1">
        <v>1820</v>
      </c>
      <c r="D54" s="1">
        <f t="shared" si="0"/>
        <v>3312400</v>
      </c>
      <c r="E54" s="1">
        <f t="shared" si="1"/>
        <v>6028568000</v>
      </c>
      <c r="F54" s="2">
        <v>134.14124054860599</v>
      </c>
      <c r="G54" s="16">
        <v>7.9134562941102402</v>
      </c>
      <c r="H54" s="2">
        <v>0.88615248006899405</v>
      </c>
      <c r="I54" s="2">
        <v>7.4875140507736999</v>
      </c>
      <c r="J54" s="16">
        <v>-338.34763763329602</v>
      </c>
      <c r="K54" s="16">
        <v>-90.527524291087701</v>
      </c>
      <c r="L54" s="16">
        <v>24</v>
      </c>
      <c r="M54" s="16">
        <v>5</v>
      </c>
      <c r="N54" s="2">
        <v>0.71599999999999997</v>
      </c>
      <c r="O54" s="2">
        <v>4.9662677680543803</v>
      </c>
      <c r="P54" s="16">
        <v>-299.14247913094499</v>
      </c>
      <c r="Q54" s="16">
        <v>12</v>
      </c>
      <c r="R54" s="16">
        <v>3</v>
      </c>
      <c r="S54" s="2">
        <v>0.83299999999999996</v>
      </c>
      <c r="T54" s="2">
        <v>3.6596701058488299</v>
      </c>
      <c r="U54" s="16">
        <v>-342.09225159738099</v>
      </c>
      <c r="V54" s="1">
        <v>18</v>
      </c>
      <c r="W54" s="1" t="s">
        <v>40</v>
      </c>
      <c r="AB54" s="16">
        <v>11.135841679675501</v>
      </c>
      <c r="AG54" s="2">
        <v>7.79792932099536</v>
      </c>
      <c r="AH54" s="16">
        <v>10</v>
      </c>
      <c r="AM54" s="2">
        <v>7.0431027494710996</v>
      </c>
      <c r="AN54" s="2"/>
      <c r="AO54" s="2"/>
      <c r="AP54" s="16">
        <v>1</v>
      </c>
      <c r="AQ54" s="16"/>
      <c r="AR54" s="16"/>
      <c r="AS54" s="2">
        <v>1.9149233749996</v>
      </c>
      <c r="AT54" s="1"/>
      <c r="AU54" s="1"/>
      <c r="AV54" s="1"/>
      <c r="AW54" s="1"/>
      <c r="AX54" s="1"/>
      <c r="AY54" s="1"/>
      <c r="AZ54" s="1"/>
      <c r="BA54" s="1"/>
    </row>
    <row r="55" spans="1:53" x14ac:dyDescent="0.2">
      <c r="A55" s="17" t="s">
        <v>42</v>
      </c>
      <c r="B55" s="15" t="s">
        <v>96</v>
      </c>
      <c r="C55" s="15">
        <v>1625</v>
      </c>
      <c r="D55" s="1">
        <f t="shared" si="0"/>
        <v>2640625</v>
      </c>
      <c r="E55" s="1">
        <f t="shared" si="1"/>
        <v>4291015625</v>
      </c>
      <c r="F55" s="4">
        <v>131.45551139320199</v>
      </c>
      <c r="G55" s="18">
        <v>19.398036177831699</v>
      </c>
      <c r="H55" s="4">
        <v>0.45458899675091402</v>
      </c>
      <c r="I55" s="4">
        <v>7.8406148286987198</v>
      </c>
      <c r="J55" s="18">
        <v>-216.014465622085</v>
      </c>
      <c r="K55" s="18">
        <v>-94.264342636737197</v>
      </c>
      <c r="L55" s="18">
        <v>24</v>
      </c>
      <c r="M55" s="18">
        <v>16</v>
      </c>
      <c r="N55" s="4">
        <v>0.23400000000000001</v>
      </c>
      <c r="O55" s="4">
        <v>6.61562501743692</v>
      </c>
      <c r="P55" s="18">
        <v>-265.82320770763499</v>
      </c>
      <c r="Q55" s="18">
        <v>12</v>
      </c>
      <c r="R55" s="18">
        <v>3</v>
      </c>
      <c r="S55" s="4">
        <v>0.71099999999999997</v>
      </c>
      <c r="T55" s="4">
        <v>3.10377124067973</v>
      </c>
      <c r="U55" s="18">
        <v>-17.529202717758601</v>
      </c>
      <c r="V55" s="15">
        <v>21</v>
      </c>
      <c r="W55" s="15" t="s">
        <v>40</v>
      </c>
      <c r="AB55" s="16">
        <v>37.829695146379002</v>
      </c>
      <c r="AG55" s="2">
        <v>10.4001902573353</v>
      </c>
      <c r="AH55" s="16">
        <v>4</v>
      </c>
      <c r="AM55" s="2">
        <v>2.4285955109947199</v>
      </c>
      <c r="AN55" s="2"/>
      <c r="AO55" s="2"/>
      <c r="AP55" s="16">
        <v>34</v>
      </c>
      <c r="AQ55" s="16"/>
      <c r="AR55" s="16"/>
      <c r="AS55" s="2">
        <v>8.8468367639440899</v>
      </c>
      <c r="AT55" s="1"/>
      <c r="AU55" s="1"/>
      <c r="AV55" s="1"/>
      <c r="AW55" s="1"/>
      <c r="AX55" s="1"/>
      <c r="AY55" s="1"/>
      <c r="AZ55" s="1"/>
      <c r="BA55" s="1"/>
    </row>
    <row r="56" spans="1:53" x14ac:dyDescent="0.2">
      <c r="A56" t="s">
        <v>42</v>
      </c>
      <c r="B56" s="1" t="s">
        <v>97</v>
      </c>
      <c r="C56" s="1">
        <v>2200</v>
      </c>
      <c r="D56" s="1">
        <f t="shared" si="0"/>
        <v>4840000</v>
      </c>
      <c r="E56" s="1">
        <f t="shared" si="1"/>
        <v>10648000000</v>
      </c>
      <c r="F56" s="2">
        <v>137.47479798519399</v>
      </c>
      <c r="G56" s="16">
        <v>24.2822568068066</v>
      </c>
      <c r="H56" s="2">
        <v>0.42279136690085201</v>
      </c>
      <c r="I56" s="2">
        <v>8.8542140087213692</v>
      </c>
      <c r="J56" s="16">
        <v>-316.20761687664401</v>
      </c>
      <c r="K56" s="16">
        <v>-221.162650967839</v>
      </c>
      <c r="L56" s="16">
        <v>24</v>
      </c>
      <c r="M56" s="16">
        <v>2</v>
      </c>
      <c r="N56" s="2">
        <v>0.85</v>
      </c>
      <c r="O56" s="2">
        <v>2.37971550859903</v>
      </c>
      <c r="P56" s="16">
        <v>-34.045637242141801</v>
      </c>
      <c r="Q56" s="16">
        <v>12</v>
      </c>
      <c r="R56" s="16">
        <v>22</v>
      </c>
      <c r="S56" s="2">
        <v>0.19800000000000001</v>
      </c>
      <c r="T56" s="2">
        <v>7.4691384171447401</v>
      </c>
      <c r="U56" s="16">
        <v>-263.45622516460901</v>
      </c>
      <c r="V56" s="1">
        <v>18</v>
      </c>
      <c r="W56" s="1" t="s">
        <v>41</v>
      </c>
      <c r="AB56" s="16">
        <v>8.6759678078682807</v>
      </c>
      <c r="AG56" s="2">
        <v>5.8973451234272698</v>
      </c>
      <c r="AH56" s="16">
        <v>6</v>
      </c>
      <c r="AM56" s="2">
        <v>4.2436757221737098</v>
      </c>
      <c r="AN56" s="2"/>
      <c r="AO56" s="2"/>
      <c r="AP56" s="16">
        <v>2</v>
      </c>
      <c r="AQ56" s="16"/>
      <c r="AR56" s="16"/>
      <c r="AS56" s="2">
        <v>2.5584955935174198</v>
      </c>
      <c r="AT56" s="1"/>
      <c r="AU56" s="1"/>
      <c r="AV56" s="1"/>
      <c r="AW56" s="1"/>
      <c r="AX56" s="1"/>
      <c r="AY56" s="1"/>
      <c r="AZ56" s="1"/>
      <c r="BA56" s="1"/>
    </row>
    <row r="57" spans="1:53" x14ac:dyDescent="0.2">
      <c r="A57" t="s">
        <v>42</v>
      </c>
      <c r="B57" s="1" t="s">
        <v>98</v>
      </c>
      <c r="C57" s="1">
        <v>2060</v>
      </c>
      <c r="D57" s="1">
        <f t="shared" si="0"/>
        <v>4243600</v>
      </c>
      <c r="E57" s="1">
        <f t="shared" si="1"/>
        <v>8741816000</v>
      </c>
      <c r="F57" s="2">
        <v>138.852427705358</v>
      </c>
      <c r="G57" s="16">
        <v>21.500264222175201</v>
      </c>
      <c r="H57" s="2">
        <v>0.46013821295317497</v>
      </c>
      <c r="I57" s="2">
        <v>14.441920172358699</v>
      </c>
      <c r="J57" s="16">
        <v>-102.893964088129</v>
      </c>
      <c r="K57" s="16">
        <v>-212.95311726618399</v>
      </c>
      <c r="L57" s="16">
        <v>24</v>
      </c>
      <c r="M57" s="16">
        <v>12</v>
      </c>
      <c r="N57" s="2">
        <v>0.372</v>
      </c>
      <c r="O57" s="2">
        <v>9.0648369559164799</v>
      </c>
      <c r="P57" s="16">
        <v>-61.177030209725899</v>
      </c>
      <c r="Q57" s="16">
        <v>12</v>
      </c>
      <c r="R57" s="16">
        <v>10</v>
      </c>
      <c r="S57" s="2">
        <v>0.44600000000000001</v>
      </c>
      <c r="T57" s="2">
        <v>7.5357806973483603</v>
      </c>
      <c r="U57" s="16">
        <v>-229.380957779608</v>
      </c>
      <c r="V57" s="1">
        <v>19</v>
      </c>
      <c r="W57" s="1" t="s">
        <v>41</v>
      </c>
      <c r="AB57" s="16">
        <v>37.270662470640097</v>
      </c>
      <c r="AG57" s="2">
        <v>9.6711154383454705</v>
      </c>
      <c r="AH57" s="16">
        <v>21</v>
      </c>
      <c r="AM57" s="2">
        <v>5.9645333807911003</v>
      </c>
      <c r="AN57" s="2"/>
      <c r="AO57" s="2"/>
      <c r="AP57" s="16">
        <v>16</v>
      </c>
      <c r="AQ57" s="16"/>
      <c r="AR57" s="16"/>
      <c r="AS57" s="2">
        <v>5.0988242956203402</v>
      </c>
      <c r="AT57" s="1"/>
      <c r="AU57" s="1"/>
      <c r="AV57" s="1"/>
      <c r="AW57" s="1"/>
      <c r="AX57" s="1"/>
      <c r="AY57" s="1"/>
      <c r="AZ57" s="1"/>
      <c r="BA57" s="1"/>
    </row>
    <row r="58" spans="1:53" x14ac:dyDescent="0.2">
      <c r="A58" t="s">
        <v>42</v>
      </c>
      <c r="B58" s="1" t="s">
        <v>99</v>
      </c>
      <c r="C58" s="1">
        <v>2900</v>
      </c>
      <c r="D58" s="1">
        <f t="shared" si="0"/>
        <v>8410000</v>
      </c>
      <c r="E58" s="1">
        <f t="shared" si="1"/>
        <v>24389000000</v>
      </c>
      <c r="F58" s="2">
        <v>138.083885250609</v>
      </c>
      <c r="G58" s="16">
        <v>24.958114303303301</v>
      </c>
      <c r="H58" s="2">
        <v>0.27191723215960301</v>
      </c>
      <c r="I58" s="2">
        <v>6.71197124892588</v>
      </c>
      <c r="J58" s="16">
        <v>-3.8595466785214301</v>
      </c>
      <c r="K58" s="16">
        <v>-243.21316908046401</v>
      </c>
      <c r="L58" s="16">
        <v>24</v>
      </c>
      <c r="M58" s="16">
        <v>18</v>
      </c>
      <c r="N58" s="2">
        <v>0.222</v>
      </c>
      <c r="O58" s="2">
        <v>5.9298951239980999</v>
      </c>
      <c r="P58" s="16">
        <v>-5.1445293137927601</v>
      </c>
      <c r="Q58" s="16">
        <v>12</v>
      </c>
      <c r="R58" s="16">
        <v>7</v>
      </c>
      <c r="S58" s="2">
        <v>0.60699999999999998</v>
      </c>
      <c r="T58" s="2">
        <v>2.9061059096086201</v>
      </c>
      <c r="U58" s="16">
        <v>-6.4080884115226704</v>
      </c>
      <c r="V58" s="1">
        <v>22</v>
      </c>
      <c r="W58" s="1" t="s">
        <v>41</v>
      </c>
      <c r="AB58" s="16">
        <v>27.826610643713099</v>
      </c>
      <c r="AG58" s="2">
        <v>11.097356597823</v>
      </c>
      <c r="AH58" s="16">
        <v>5</v>
      </c>
      <c r="AM58" s="2">
        <v>3.86974297741475</v>
      </c>
      <c r="AN58" s="2"/>
      <c r="AO58" s="2"/>
      <c r="AP58" s="16">
        <v>23</v>
      </c>
      <c r="AQ58" s="16"/>
      <c r="AR58" s="16"/>
      <c r="AS58" s="2">
        <v>8.4917949659900298</v>
      </c>
      <c r="AT58" s="1"/>
      <c r="AU58" s="1"/>
      <c r="AV58" s="1"/>
      <c r="AW58" s="1"/>
      <c r="AX58" s="1"/>
      <c r="AY58" s="1"/>
      <c r="AZ58" s="1"/>
      <c r="BA58" s="1"/>
    </row>
    <row r="59" spans="1:53" x14ac:dyDescent="0.2">
      <c r="A59" t="s">
        <v>42</v>
      </c>
      <c r="B59" s="1" t="s">
        <v>100</v>
      </c>
      <c r="C59" s="1">
        <v>2590</v>
      </c>
      <c r="D59" s="1">
        <f t="shared" si="0"/>
        <v>6708100</v>
      </c>
      <c r="E59" s="1">
        <f t="shared" si="1"/>
        <v>17373979000</v>
      </c>
      <c r="F59" s="2">
        <v>148.63136813570301</v>
      </c>
      <c r="G59" s="16">
        <v>31.475163251776799</v>
      </c>
      <c r="H59" s="2">
        <v>0.341591502105624</v>
      </c>
      <c r="I59" s="2">
        <v>7.1380399822751901</v>
      </c>
      <c r="J59" s="16">
        <v>-33.570507982511401</v>
      </c>
      <c r="K59" s="16">
        <v>-147.93371195576401</v>
      </c>
      <c r="L59" s="16">
        <v>24</v>
      </c>
      <c r="M59" s="16">
        <v>22</v>
      </c>
      <c r="N59" s="2">
        <v>0.24199999999999999</v>
      </c>
      <c r="O59" s="2">
        <v>4.9808663072690296</v>
      </c>
      <c r="P59" s="16">
        <v>-355.64419449616003</v>
      </c>
      <c r="Q59" s="16">
        <v>12</v>
      </c>
      <c r="R59" s="16">
        <v>9</v>
      </c>
      <c r="S59" s="2">
        <v>0.497</v>
      </c>
      <c r="T59" s="2">
        <v>3.2654107605941798</v>
      </c>
      <c r="U59" s="16">
        <v>-95.095738065588705</v>
      </c>
      <c r="V59" s="1">
        <v>16</v>
      </c>
      <c r="W59" s="1" t="s">
        <v>41</v>
      </c>
      <c r="AB59" s="16">
        <v>19.285003594802699</v>
      </c>
      <c r="AG59" s="2">
        <v>8.5719567550752203</v>
      </c>
      <c r="AH59" s="16">
        <v>14</v>
      </c>
      <c r="AM59" s="2">
        <v>6.7020092136355096</v>
      </c>
      <c r="AN59" s="2"/>
      <c r="AO59" s="2"/>
      <c r="AP59" s="16">
        <v>5</v>
      </c>
      <c r="AQ59" s="16"/>
      <c r="AR59" s="16"/>
      <c r="AS59" s="2">
        <v>4.0382625665363197</v>
      </c>
      <c r="AT59" s="1"/>
      <c r="AU59" s="1"/>
      <c r="AV59" s="1"/>
      <c r="AW59" s="1"/>
      <c r="AX59" s="1"/>
      <c r="AY59" s="1"/>
      <c r="AZ59" s="1"/>
      <c r="BA59" s="1"/>
    </row>
    <row r="60" spans="1:53" x14ac:dyDescent="0.2">
      <c r="A60" t="s">
        <v>42</v>
      </c>
      <c r="B60" s="1" t="s">
        <v>101</v>
      </c>
      <c r="C60" s="1">
        <v>2050</v>
      </c>
      <c r="D60" s="1">
        <f t="shared" si="0"/>
        <v>4202500</v>
      </c>
      <c r="E60" s="1">
        <f t="shared" si="1"/>
        <v>8615125000</v>
      </c>
      <c r="F60" s="2">
        <v>135.29489480117201</v>
      </c>
      <c r="G60" s="16">
        <v>11.383403930961499</v>
      </c>
      <c r="H60" s="2">
        <v>0.59602946148254499</v>
      </c>
      <c r="I60" s="2">
        <v>5.9490058421261001</v>
      </c>
      <c r="J60" s="16">
        <v>-23.949684052274399</v>
      </c>
      <c r="K60" s="16">
        <v>-137.38701265416699</v>
      </c>
      <c r="L60" s="16">
        <v>24</v>
      </c>
      <c r="M60" s="16">
        <v>8</v>
      </c>
      <c r="N60" s="2">
        <v>0.41599999999999998</v>
      </c>
      <c r="O60" s="2">
        <v>4.3398644668385904</v>
      </c>
      <c r="P60" s="16">
        <v>-11.7284851834501</v>
      </c>
      <c r="Q60" s="16">
        <v>12</v>
      </c>
      <c r="R60" s="16">
        <v>4</v>
      </c>
      <c r="S60" s="2">
        <v>0.66</v>
      </c>
      <c r="T60" s="2">
        <v>2.8827059588664401</v>
      </c>
      <c r="U60" s="16">
        <v>-57.068255828451001</v>
      </c>
      <c r="V60" s="1">
        <v>27</v>
      </c>
      <c r="W60" s="1" t="s">
        <v>41</v>
      </c>
      <c r="AB60" s="16">
        <v>15.299483245811301</v>
      </c>
      <c r="AG60" s="2">
        <v>4.7396020554526999</v>
      </c>
      <c r="AH60" s="16">
        <v>15</v>
      </c>
      <c r="AM60" s="2">
        <v>4.2824470413012898</v>
      </c>
      <c r="AN60" s="2"/>
      <c r="AO60" s="2"/>
      <c r="AP60" s="16">
        <v>0</v>
      </c>
      <c r="AQ60" s="16"/>
      <c r="AR60" s="16"/>
      <c r="AS60" s="2">
        <v>1.2256495692501499</v>
      </c>
      <c r="AT60" s="1"/>
      <c r="AU60" s="1"/>
      <c r="AV60" s="1"/>
      <c r="AW60" s="1"/>
      <c r="AX60" s="1"/>
      <c r="AY60" s="1"/>
      <c r="AZ60" s="1"/>
      <c r="BA60" s="1"/>
    </row>
    <row r="61" spans="1:53" x14ac:dyDescent="0.2">
      <c r="A61" t="s">
        <v>42</v>
      </c>
      <c r="B61" s="1" t="s">
        <v>102</v>
      </c>
      <c r="C61" s="1">
        <v>2045</v>
      </c>
      <c r="D61" s="1">
        <f t="shared" si="0"/>
        <v>4182025</v>
      </c>
      <c r="E61" s="1">
        <f t="shared" si="1"/>
        <v>8552241125</v>
      </c>
      <c r="F61" s="2">
        <v>131.66132884254901</v>
      </c>
      <c r="G61" s="16">
        <v>30.089715423441302</v>
      </c>
      <c r="H61" s="2">
        <v>0.16973029343991999</v>
      </c>
      <c r="I61" s="2">
        <v>13.441279236760201</v>
      </c>
      <c r="J61" s="16">
        <v>-39.989304558837198</v>
      </c>
      <c r="K61" s="16">
        <v>-250.75366521657099</v>
      </c>
      <c r="L61" s="16">
        <v>24</v>
      </c>
      <c r="M61" s="16">
        <v>31</v>
      </c>
      <c r="N61" s="2">
        <v>0.05</v>
      </c>
      <c r="O61" s="2">
        <v>12.9134773435539</v>
      </c>
      <c r="P61" s="16">
        <v>-59.140598381431403</v>
      </c>
      <c r="Q61" s="16">
        <v>12</v>
      </c>
      <c r="R61" s="16">
        <v>0</v>
      </c>
      <c r="S61" s="2">
        <v>0.91100000000000003</v>
      </c>
      <c r="T61" s="2">
        <v>2.1437498391541601</v>
      </c>
      <c r="U61" s="16">
        <v>-358.82959166349599</v>
      </c>
      <c r="V61" s="1">
        <v>22</v>
      </c>
      <c r="W61" s="1" t="s">
        <v>41</v>
      </c>
      <c r="AB61" s="16">
        <v>8.6284772919499808</v>
      </c>
      <c r="AG61" s="2">
        <v>2.33323920830547</v>
      </c>
      <c r="AH61" s="16">
        <v>6</v>
      </c>
      <c r="AM61" s="2">
        <v>1.79239700858144</v>
      </c>
      <c r="AN61" s="2"/>
      <c r="AO61" s="2"/>
      <c r="AP61" s="16">
        <v>2</v>
      </c>
      <c r="AQ61" s="16"/>
      <c r="AR61" s="16"/>
      <c r="AS61" s="2">
        <v>0.93728218559320198</v>
      </c>
      <c r="AT61" s="1"/>
      <c r="AU61" s="1"/>
      <c r="AV61" s="1"/>
      <c r="AW61" s="1"/>
      <c r="AX61" s="1"/>
      <c r="AY61" s="1"/>
      <c r="AZ61" s="1"/>
      <c r="BA61" s="1"/>
    </row>
    <row r="62" spans="1:53" x14ac:dyDescent="0.2">
      <c r="A62" t="s">
        <v>42</v>
      </c>
      <c r="B62" s="1" t="s">
        <v>103</v>
      </c>
      <c r="C62" s="1">
        <v>2160</v>
      </c>
      <c r="D62" s="1">
        <f t="shared" si="0"/>
        <v>4665600</v>
      </c>
      <c r="E62" s="1">
        <f t="shared" si="1"/>
        <v>10077696000</v>
      </c>
      <c r="F62" s="2">
        <v>130.49263291798599</v>
      </c>
      <c r="G62" s="16">
        <v>15.091313974998201</v>
      </c>
      <c r="H62" s="2">
        <v>0.54094496005639503</v>
      </c>
      <c r="I62" s="2">
        <v>9.1299511485696296</v>
      </c>
      <c r="J62" s="16">
        <v>-165.03978218970599</v>
      </c>
      <c r="K62" s="16">
        <v>-54.511288425287702</v>
      </c>
      <c r="L62" s="16">
        <v>24</v>
      </c>
      <c r="M62" s="16">
        <v>9</v>
      </c>
      <c r="N62" s="2">
        <v>0.374</v>
      </c>
      <c r="O62" s="2">
        <v>6.0790515187917302</v>
      </c>
      <c r="P62" s="16">
        <v>-181.39349987992401</v>
      </c>
      <c r="Q62" s="16">
        <v>12</v>
      </c>
      <c r="R62" s="16">
        <v>6</v>
      </c>
      <c r="S62" s="2">
        <v>0.54800000000000004</v>
      </c>
      <c r="T62" s="2">
        <v>4.7616586851935496</v>
      </c>
      <c r="U62" s="16">
        <v>-319.72534050125103</v>
      </c>
      <c r="V62" s="1">
        <v>23</v>
      </c>
      <c r="W62" s="1" t="s">
        <v>41</v>
      </c>
      <c r="AB62" s="16">
        <v>46.822979326866701</v>
      </c>
      <c r="AG62" s="2">
        <v>10.4595949835059</v>
      </c>
      <c r="AH62" s="16">
        <v>37</v>
      </c>
      <c r="AM62" s="2">
        <v>8.5981559700101702</v>
      </c>
      <c r="AN62" s="2"/>
      <c r="AO62" s="2"/>
      <c r="AP62" s="16">
        <v>10</v>
      </c>
      <c r="AQ62" s="16"/>
      <c r="AR62" s="16"/>
      <c r="AS62" s="2">
        <v>4.2473142784846596</v>
      </c>
      <c r="AT62" s="1"/>
      <c r="AU62" s="1"/>
      <c r="AV62" s="1"/>
      <c r="AW62" s="1"/>
      <c r="AX62" s="1"/>
      <c r="AY62" s="1"/>
      <c r="AZ62" s="1"/>
      <c r="BA62" s="1"/>
    </row>
    <row r="63" spans="1:53" x14ac:dyDescent="0.2">
      <c r="A63" t="s">
        <v>42</v>
      </c>
      <c r="B63" s="1" t="s">
        <v>104</v>
      </c>
      <c r="C63" s="1">
        <v>2250</v>
      </c>
      <c r="D63" s="1">
        <f t="shared" si="0"/>
        <v>5062500</v>
      </c>
      <c r="E63" s="1">
        <f t="shared" si="1"/>
        <v>11390625000</v>
      </c>
      <c r="F63" s="2">
        <v>128.936055238119</v>
      </c>
      <c r="G63" s="16">
        <v>8.6579278229992696</v>
      </c>
      <c r="H63" s="2">
        <v>0.86746977190256003</v>
      </c>
      <c r="I63" s="2">
        <v>4.0866671338056202</v>
      </c>
      <c r="J63" s="16">
        <v>-237.89013284043401</v>
      </c>
      <c r="K63" s="16">
        <v>-1.37149588737921</v>
      </c>
      <c r="L63" s="16">
        <v>24</v>
      </c>
      <c r="M63" s="16">
        <v>7</v>
      </c>
      <c r="N63" s="2">
        <v>0.63200000000000001</v>
      </c>
      <c r="O63" s="2">
        <v>3.29910640073515</v>
      </c>
      <c r="P63" s="16">
        <v>-209.854736918068</v>
      </c>
      <c r="Q63" s="16">
        <v>12</v>
      </c>
      <c r="R63" s="16">
        <v>2</v>
      </c>
      <c r="S63" s="2">
        <v>0.91</v>
      </c>
      <c r="T63" s="2">
        <v>1.4157221211686899</v>
      </c>
      <c r="U63" s="16">
        <v>-148.98609755323201</v>
      </c>
      <c r="V63" s="1">
        <v>18</v>
      </c>
      <c r="W63" s="1" t="s">
        <v>41</v>
      </c>
      <c r="AB63" s="16">
        <v>18.616235152289399</v>
      </c>
      <c r="AG63" s="2">
        <v>6.6795972203716003</v>
      </c>
      <c r="AH63" s="16">
        <v>12</v>
      </c>
      <c r="AM63" s="2">
        <v>4.3429299678835402</v>
      </c>
      <c r="AN63" s="2"/>
      <c r="AO63" s="2"/>
      <c r="AP63" s="16">
        <v>7</v>
      </c>
      <c r="AQ63" s="16"/>
      <c r="AR63" s="16"/>
      <c r="AS63" s="2">
        <v>3.3668132507955999</v>
      </c>
      <c r="AT63" s="1"/>
      <c r="AU63" s="1"/>
      <c r="AV63" s="1"/>
      <c r="AW63" s="1"/>
      <c r="AX63" s="1"/>
      <c r="AY63" s="1"/>
      <c r="AZ63" s="1"/>
      <c r="BA63" s="1"/>
    </row>
    <row r="64" spans="1:53" x14ac:dyDescent="0.2">
      <c r="A64" t="s">
        <v>42</v>
      </c>
      <c r="B64" s="1" t="s">
        <v>105</v>
      </c>
      <c r="C64" s="1">
        <v>2470</v>
      </c>
      <c r="D64" s="1">
        <f t="shared" si="0"/>
        <v>6100900</v>
      </c>
      <c r="E64" s="1">
        <f t="shared" si="1"/>
        <v>15069223000</v>
      </c>
      <c r="F64" s="2">
        <v>127.636575859297</v>
      </c>
      <c r="G64" s="16">
        <v>22.558460150342999</v>
      </c>
      <c r="H64" s="2">
        <v>0.20915657585504999</v>
      </c>
      <c r="I64" s="2">
        <v>8.9306884313932908</v>
      </c>
      <c r="J64" s="16">
        <v>-195.82218314852901</v>
      </c>
      <c r="K64" s="16">
        <v>-295.292680031381</v>
      </c>
      <c r="L64" s="16">
        <v>24</v>
      </c>
      <c r="M64" s="16">
        <v>4</v>
      </c>
      <c r="N64" s="2">
        <v>0.52400000000000002</v>
      </c>
      <c r="O64" s="2">
        <v>3.3102687540106399</v>
      </c>
      <c r="P64" s="16">
        <v>-153.11712672354301</v>
      </c>
      <c r="Q64" s="16">
        <v>12</v>
      </c>
      <c r="R64" s="16">
        <v>19</v>
      </c>
      <c r="S64" s="2">
        <v>8.8999999999999996E-2</v>
      </c>
      <c r="T64" s="2">
        <v>6.4957855684079</v>
      </c>
      <c r="U64" s="16">
        <v>-41.595748534956201</v>
      </c>
      <c r="V64" s="1">
        <v>27</v>
      </c>
      <c r="W64" s="1" t="s">
        <v>41</v>
      </c>
      <c r="AB64" s="16">
        <v>11.2195775711323</v>
      </c>
      <c r="AG64" s="2">
        <v>5.7763011270289804</v>
      </c>
      <c r="AH64" s="16">
        <v>9</v>
      </c>
      <c r="AM64" s="2">
        <v>4.50165225565841</v>
      </c>
      <c r="AN64" s="2"/>
      <c r="AO64" s="2"/>
      <c r="AP64" s="16">
        <v>2</v>
      </c>
      <c r="AQ64" s="16"/>
      <c r="AR64" s="16"/>
      <c r="AS64" s="2">
        <v>2.2384524913051398</v>
      </c>
      <c r="AT64" s="1"/>
      <c r="AU64" s="1"/>
      <c r="AV64" s="1"/>
      <c r="AW64" s="1"/>
      <c r="AX64" s="1"/>
      <c r="AY64" s="1"/>
      <c r="AZ64" s="1"/>
      <c r="BA64" s="1"/>
    </row>
    <row r="65" spans="1:53" x14ac:dyDescent="0.2">
      <c r="A65" t="s">
        <v>42</v>
      </c>
      <c r="B65" s="1" t="s">
        <v>106</v>
      </c>
      <c r="C65" s="1">
        <v>2390</v>
      </c>
      <c r="D65" s="1">
        <f t="shared" si="0"/>
        <v>5712100</v>
      </c>
      <c r="E65" s="1">
        <f t="shared" si="1"/>
        <v>13651919000</v>
      </c>
      <c r="F65" s="2">
        <v>136.922342948042</v>
      </c>
      <c r="G65" s="16">
        <v>33.773435378511401</v>
      </c>
      <c r="H65" s="2">
        <v>0.13698706140383901</v>
      </c>
      <c r="I65" s="2">
        <v>10.6999236622027</v>
      </c>
      <c r="J65" s="16">
        <v>-359.645948822744</v>
      </c>
      <c r="K65" s="16">
        <v>-107.385437047122</v>
      </c>
      <c r="L65" s="16">
        <v>24</v>
      </c>
      <c r="M65" s="16">
        <v>18</v>
      </c>
      <c r="N65" s="2">
        <v>0.23</v>
      </c>
      <c r="O65" s="2">
        <v>6.3280210464320197</v>
      </c>
      <c r="P65" s="16">
        <v>-335.60832710470601</v>
      </c>
      <c r="Q65" s="16">
        <v>12</v>
      </c>
      <c r="R65" s="16">
        <v>16</v>
      </c>
      <c r="S65" s="2">
        <v>0.26300000000000001</v>
      </c>
      <c r="T65" s="2">
        <v>6.0133278546423901</v>
      </c>
      <c r="U65" s="16">
        <v>-11.6679266645588</v>
      </c>
      <c r="V65" s="1">
        <v>21</v>
      </c>
      <c r="W65" s="1" t="s">
        <v>41</v>
      </c>
      <c r="AB65" s="16">
        <v>12.801065877685501</v>
      </c>
      <c r="AG65" s="2">
        <v>5.5679340768498404</v>
      </c>
      <c r="AH65" s="16">
        <v>9</v>
      </c>
      <c r="AM65" s="2">
        <v>4.0936309032204203</v>
      </c>
      <c r="AN65" s="2"/>
      <c r="AO65" s="2"/>
      <c r="AP65" s="16">
        <v>3</v>
      </c>
      <c r="AQ65" s="16"/>
      <c r="AR65" s="16"/>
      <c r="AS65" s="2">
        <v>2.33225460608111</v>
      </c>
      <c r="AT65" s="1"/>
      <c r="AU65" s="1"/>
      <c r="AV65" s="1"/>
      <c r="AW65" s="1"/>
      <c r="AX65" s="1"/>
      <c r="AY65" s="1"/>
      <c r="AZ65" s="1"/>
      <c r="BA65" s="1"/>
    </row>
    <row r="66" spans="1:53" x14ac:dyDescent="0.2">
      <c r="A66" t="s">
        <v>42</v>
      </c>
      <c r="B66" s="1" t="s">
        <v>107</v>
      </c>
      <c r="C66" s="1">
        <v>2080</v>
      </c>
      <c r="D66" s="1">
        <f t="shared" si="0"/>
        <v>4326400</v>
      </c>
      <c r="E66" s="1">
        <f t="shared" si="1"/>
        <v>8998912000</v>
      </c>
      <c r="F66" s="2">
        <v>154.72335589818701</v>
      </c>
      <c r="G66" s="16">
        <v>23.170659692910998</v>
      </c>
      <c r="H66" s="2">
        <v>0.14445906799098099</v>
      </c>
      <c r="I66" s="2">
        <v>5.1374363049493299</v>
      </c>
      <c r="J66" s="16">
        <v>-352.086475683765</v>
      </c>
      <c r="K66" s="16">
        <v>-92.716369661755294</v>
      </c>
      <c r="L66" s="16">
        <v>24</v>
      </c>
      <c r="M66" s="16">
        <v>6</v>
      </c>
      <c r="N66" s="2">
        <v>0.36699999999999999</v>
      </c>
      <c r="O66" s="2">
        <v>2.1514460746853099</v>
      </c>
      <c r="P66" s="16">
        <v>-327.279620210948</v>
      </c>
      <c r="Q66" s="16">
        <v>12</v>
      </c>
      <c r="R66" s="16">
        <v>18</v>
      </c>
      <c r="S66" s="2">
        <v>7.0999999999999994E-2</v>
      </c>
      <c r="T66" s="2">
        <v>3.6055190243773301</v>
      </c>
      <c r="U66" s="16">
        <v>-351.36397765425602</v>
      </c>
      <c r="V66" s="1">
        <v>30</v>
      </c>
      <c r="W66" s="1" t="s">
        <v>41</v>
      </c>
      <c r="AB66" s="16">
        <v>22.7410488013773</v>
      </c>
      <c r="AG66" s="2">
        <v>7.0058222333579296</v>
      </c>
      <c r="AH66" s="16">
        <v>1</v>
      </c>
      <c r="AM66" s="2">
        <v>1.84277402834584</v>
      </c>
      <c r="AN66" s="2"/>
      <c r="AO66" s="2"/>
      <c r="AP66" s="16">
        <v>22</v>
      </c>
      <c r="AQ66" s="16"/>
      <c r="AR66" s="16"/>
      <c r="AS66" s="2">
        <v>5.8190252678495504</v>
      </c>
      <c r="AT66" s="1"/>
      <c r="AU66" s="1"/>
      <c r="AV66" s="1"/>
      <c r="AW66" s="1"/>
      <c r="AX66" s="1"/>
      <c r="AY66" s="1"/>
      <c r="AZ66" s="1"/>
      <c r="BA66" s="1"/>
    </row>
    <row r="67" spans="1:53" x14ac:dyDescent="0.2">
      <c r="A67" t="s">
        <v>42</v>
      </c>
      <c r="B67" s="1" t="s">
        <v>108</v>
      </c>
      <c r="C67" s="1">
        <v>2040</v>
      </c>
      <c r="D67" s="1">
        <f t="shared" ref="D67:D89" si="2">C67^2</f>
        <v>4161600</v>
      </c>
      <c r="E67" s="1">
        <f t="shared" ref="E67:E89" si="3">C67*D67</f>
        <v>8489664000</v>
      </c>
      <c r="F67" s="2">
        <v>150.00460678649199</v>
      </c>
      <c r="G67" s="16">
        <v>20.357026778388001</v>
      </c>
      <c r="H67" s="2">
        <v>0.26489249586484998</v>
      </c>
      <c r="I67" s="2">
        <v>7.3790198336547697</v>
      </c>
      <c r="J67" s="16">
        <v>-225.155682514886</v>
      </c>
      <c r="K67" s="16">
        <v>-10.3938299931656</v>
      </c>
      <c r="L67" s="16">
        <v>24</v>
      </c>
      <c r="M67" s="16">
        <v>20</v>
      </c>
      <c r="N67" s="2">
        <v>8.7999999999999995E-2</v>
      </c>
      <c r="O67" s="2">
        <v>7.1277662922582801</v>
      </c>
      <c r="P67" s="16">
        <v>-195.87110505884999</v>
      </c>
      <c r="Q67" s="16">
        <v>12</v>
      </c>
      <c r="R67" s="16">
        <v>0</v>
      </c>
      <c r="S67" s="2">
        <v>0.83099999999999996</v>
      </c>
      <c r="T67" s="2">
        <v>1.7668687254423701</v>
      </c>
      <c r="U67" s="16">
        <v>-189.687165073871</v>
      </c>
      <c r="V67" s="1">
        <v>27</v>
      </c>
      <c r="W67" s="1" t="s">
        <v>41</v>
      </c>
      <c r="AB67" s="16">
        <v>16.187973338010799</v>
      </c>
      <c r="AG67" s="2">
        <v>5.72263064593277</v>
      </c>
      <c r="AH67" s="16">
        <v>2</v>
      </c>
      <c r="AM67" s="2">
        <v>1.7784122295390601</v>
      </c>
      <c r="AN67" s="2"/>
      <c r="AO67" s="2"/>
      <c r="AP67" s="16">
        <v>14</v>
      </c>
      <c r="AQ67" s="16"/>
      <c r="AR67" s="16"/>
      <c r="AS67" s="2">
        <v>4.4453654968984502</v>
      </c>
      <c r="AT67" s="1"/>
      <c r="AU67" s="1"/>
      <c r="AV67" s="1"/>
      <c r="AW67" s="1"/>
      <c r="AX67" s="1"/>
      <c r="AY67" s="1"/>
      <c r="AZ67" s="1"/>
      <c r="BA67" s="1"/>
    </row>
    <row r="68" spans="1:53" x14ac:dyDescent="0.2">
      <c r="A68" t="s">
        <v>42</v>
      </c>
      <c r="B68" s="1" t="s">
        <v>109</v>
      </c>
      <c r="C68" s="1">
        <v>2390</v>
      </c>
      <c r="D68" s="1">
        <f t="shared" si="2"/>
        <v>5712100</v>
      </c>
      <c r="E68" s="1">
        <f t="shared" si="3"/>
        <v>13651919000</v>
      </c>
      <c r="F68" s="2">
        <v>142.471713427791</v>
      </c>
      <c r="G68" s="16">
        <v>25.9641267499353</v>
      </c>
      <c r="H68" s="2">
        <v>0.15864017404532799</v>
      </c>
      <c r="I68" s="2">
        <v>8.9810410098007996</v>
      </c>
      <c r="J68" s="16">
        <v>-246.81048121930201</v>
      </c>
      <c r="K68" s="16">
        <v>-139.43438171025699</v>
      </c>
      <c r="L68" s="16">
        <v>24</v>
      </c>
      <c r="M68" s="16">
        <v>15</v>
      </c>
      <c r="N68" s="2">
        <v>0.14599999999999999</v>
      </c>
      <c r="O68" s="2">
        <v>5.8118611488603404</v>
      </c>
      <c r="P68" s="16">
        <v>-255.00830067480399</v>
      </c>
      <c r="Q68" s="16">
        <v>12</v>
      </c>
      <c r="R68" s="16">
        <v>11</v>
      </c>
      <c r="S68" s="2">
        <v>0.214</v>
      </c>
      <c r="T68" s="2">
        <v>5.2121734430532003</v>
      </c>
      <c r="U68" s="16">
        <v>-129.06121865153301</v>
      </c>
      <c r="V68" s="1">
        <v>26</v>
      </c>
      <c r="W68" s="1" t="s">
        <v>41</v>
      </c>
      <c r="AB68" s="16">
        <v>11.8602838431439</v>
      </c>
      <c r="AG68" s="2">
        <v>4.4901606635942697</v>
      </c>
      <c r="AH68" s="16">
        <v>9</v>
      </c>
      <c r="AM68" s="2">
        <v>3.3835397063295098</v>
      </c>
      <c r="AN68" s="2"/>
      <c r="AO68" s="2"/>
      <c r="AP68" s="16">
        <v>3</v>
      </c>
      <c r="AQ68" s="16"/>
      <c r="AR68" s="16"/>
      <c r="AS68" s="2">
        <v>1.9880871188659299</v>
      </c>
      <c r="AT68" s="1"/>
      <c r="AU68" s="1"/>
      <c r="AV68" s="1"/>
      <c r="AW68" s="1"/>
      <c r="AX68" s="1"/>
      <c r="AY68" s="1"/>
      <c r="AZ68" s="1"/>
      <c r="BA68" s="1"/>
    </row>
    <row r="69" spans="1:53" x14ac:dyDescent="0.2">
      <c r="A69" t="s">
        <v>42</v>
      </c>
      <c r="B69" s="1" t="s">
        <v>110</v>
      </c>
      <c r="C69" s="1">
        <v>2140</v>
      </c>
      <c r="D69" s="1">
        <f t="shared" si="2"/>
        <v>4579600</v>
      </c>
      <c r="E69" s="1">
        <f t="shared" si="3"/>
        <v>9800344000</v>
      </c>
      <c r="F69" s="2">
        <v>136.80820527120599</v>
      </c>
      <c r="G69" s="16">
        <v>29.6533500346337</v>
      </c>
      <c r="H69" s="2">
        <v>8.89769818071766E-2</v>
      </c>
      <c r="I69" s="2">
        <v>12.3059558624337</v>
      </c>
      <c r="J69" s="16">
        <v>-229.39366066237</v>
      </c>
      <c r="K69" s="16">
        <v>-102.777029927953</v>
      </c>
      <c r="L69" s="16">
        <v>24</v>
      </c>
      <c r="M69" s="16">
        <v>26</v>
      </c>
      <c r="N69" s="2">
        <v>0.04</v>
      </c>
      <c r="O69" s="2">
        <v>10.3076360641485</v>
      </c>
      <c r="P69" s="16">
        <v>-252.93900381476899</v>
      </c>
      <c r="Q69" s="16">
        <v>12</v>
      </c>
      <c r="R69" s="16">
        <v>4</v>
      </c>
      <c r="S69" s="2">
        <v>0.61599999999999999</v>
      </c>
      <c r="T69" s="2">
        <v>3.8882332835735198</v>
      </c>
      <c r="U69" s="16">
        <v>-66.815637080346605</v>
      </c>
      <c r="V69" s="1">
        <v>27</v>
      </c>
      <c r="W69" s="1" t="s">
        <v>41</v>
      </c>
      <c r="AB69" s="16">
        <v>29.583308723961299</v>
      </c>
      <c r="AG69" s="2">
        <v>5.8557391763935103</v>
      </c>
      <c r="AH69" s="16">
        <v>26</v>
      </c>
      <c r="AM69" s="2">
        <v>4.9385266463631901</v>
      </c>
      <c r="AN69" s="2"/>
      <c r="AO69" s="2"/>
      <c r="AP69" s="16">
        <v>4</v>
      </c>
      <c r="AQ69" s="16"/>
      <c r="AR69" s="16"/>
      <c r="AS69" s="2">
        <v>2.00551926051561</v>
      </c>
      <c r="AT69" s="1"/>
      <c r="AU69" s="1"/>
      <c r="AV69" s="1"/>
      <c r="AW69" s="1"/>
      <c r="AX69" s="1"/>
      <c r="AY69" s="1"/>
      <c r="AZ69" s="1"/>
      <c r="BA69" s="1"/>
    </row>
    <row r="70" spans="1:53" x14ac:dyDescent="0.2">
      <c r="A70" t="s">
        <v>42</v>
      </c>
      <c r="B70" s="1" t="s">
        <v>111</v>
      </c>
      <c r="C70" s="1">
        <v>2500</v>
      </c>
      <c r="D70" s="1">
        <f t="shared" si="2"/>
        <v>6250000</v>
      </c>
      <c r="E70" s="1">
        <f t="shared" si="3"/>
        <v>15625000000</v>
      </c>
      <c r="F70" s="2">
        <v>130.67618815128299</v>
      </c>
      <c r="G70" s="16">
        <v>52.193329460020799</v>
      </c>
      <c r="H70" s="2">
        <v>6.6829582955334699E-2</v>
      </c>
      <c r="I70" s="2">
        <v>8.7185168674724096</v>
      </c>
      <c r="J70" s="16">
        <v>-5.6711812091103697</v>
      </c>
      <c r="K70" s="16">
        <v>-201.743148880268</v>
      </c>
      <c r="L70" s="16">
        <v>24</v>
      </c>
      <c r="M70" s="16">
        <v>52</v>
      </c>
      <c r="N70" s="2">
        <v>1.9E-2</v>
      </c>
      <c r="O70" s="2">
        <v>8.6323508018441295</v>
      </c>
      <c r="P70" s="16">
        <v>-12.2282621996843</v>
      </c>
      <c r="Q70" s="16">
        <v>12</v>
      </c>
      <c r="R70" s="16">
        <v>0</v>
      </c>
      <c r="S70" s="2">
        <v>0.96299999999999997</v>
      </c>
      <c r="T70" s="2">
        <v>0.74348231514572005</v>
      </c>
      <c r="U70" s="16">
        <v>-329.81861497824599</v>
      </c>
      <c r="V70" s="1">
        <v>16</v>
      </c>
      <c r="W70" s="1" t="s">
        <v>41</v>
      </c>
      <c r="AB70" s="16">
        <v>50.574013590725002</v>
      </c>
      <c r="AG70" s="2">
        <v>10.234632506441599</v>
      </c>
      <c r="AH70" s="16">
        <v>33</v>
      </c>
      <c r="AM70" s="2">
        <v>7.5132222012862302</v>
      </c>
      <c r="AN70" s="2"/>
      <c r="AO70" s="2"/>
      <c r="AP70" s="16">
        <v>17</v>
      </c>
      <c r="AQ70" s="16"/>
      <c r="AR70" s="16"/>
      <c r="AS70" s="2">
        <v>5.6274304400006603</v>
      </c>
      <c r="AT70" s="1"/>
      <c r="AU70" s="1"/>
      <c r="AV70" s="1"/>
      <c r="AW70" s="1"/>
      <c r="AX70" s="1"/>
      <c r="AY70" s="1"/>
      <c r="AZ70" s="1"/>
      <c r="BA70" s="1"/>
    </row>
    <row r="71" spans="1:53" x14ac:dyDescent="0.2">
      <c r="A71" t="s">
        <v>42</v>
      </c>
      <c r="B71" s="1" t="s">
        <v>112</v>
      </c>
      <c r="C71" s="1">
        <v>2250</v>
      </c>
      <c r="D71" s="1">
        <f t="shared" si="2"/>
        <v>5062500</v>
      </c>
      <c r="E71" s="1">
        <f t="shared" si="3"/>
        <v>11390625000</v>
      </c>
      <c r="F71" s="2">
        <v>137.60268991637</v>
      </c>
      <c r="G71" s="16">
        <v>9.4817561957613297</v>
      </c>
      <c r="H71" s="2">
        <v>0.87966971426490903</v>
      </c>
      <c r="I71" s="2">
        <v>5.1835498676658602</v>
      </c>
      <c r="J71" s="16">
        <v>-59.636414864588801</v>
      </c>
      <c r="K71" s="16">
        <v>-308.205274939079</v>
      </c>
      <c r="L71" s="16">
        <v>24</v>
      </c>
      <c r="M71" s="16">
        <v>6</v>
      </c>
      <c r="N71" s="2">
        <v>0.68600000000000005</v>
      </c>
      <c r="O71" s="2">
        <v>3.75752841244713</v>
      </c>
      <c r="P71" s="16">
        <v>-120.59344674541801</v>
      </c>
      <c r="Q71" s="16">
        <v>12</v>
      </c>
      <c r="R71" s="16">
        <v>3</v>
      </c>
      <c r="S71" s="2">
        <v>0.80800000000000005</v>
      </c>
      <c r="T71" s="2">
        <v>2.69430503339502</v>
      </c>
      <c r="U71" s="16">
        <v>-81.710303738832593</v>
      </c>
      <c r="V71" s="1">
        <v>16</v>
      </c>
      <c r="W71" s="1" t="s">
        <v>41</v>
      </c>
      <c r="AB71" s="16">
        <v>38.469826672547697</v>
      </c>
      <c r="AG71" s="2">
        <v>8.9532156662795792</v>
      </c>
      <c r="AH71" s="16">
        <v>33</v>
      </c>
      <c r="AM71" s="2">
        <v>7.9296499370683797</v>
      </c>
      <c r="AN71" s="2"/>
      <c r="AO71" s="2"/>
      <c r="AP71" s="16">
        <v>6</v>
      </c>
      <c r="AQ71" s="16"/>
      <c r="AR71" s="16"/>
      <c r="AS71" s="2">
        <v>3.3300537678097202</v>
      </c>
      <c r="AT71" s="1"/>
      <c r="AU71" s="1"/>
      <c r="AV71" s="1"/>
      <c r="AW71" s="1"/>
      <c r="AX71" s="1"/>
      <c r="AY71" s="1"/>
      <c r="AZ71" s="1"/>
      <c r="BA71" s="1"/>
    </row>
    <row r="72" spans="1:53" x14ac:dyDescent="0.2">
      <c r="A72" t="s">
        <v>42</v>
      </c>
      <c r="B72" s="1" t="s">
        <v>113</v>
      </c>
      <c r="C72" s="1">
        <v>1960</v>
      </c>
      <c r="D72" s="1">
        <f t="shared" si="2"/>
        <v>3841600</v>
      </c>
      <c r="E72" s="1">
        <f t="shared" si="3"/>
        <v>7529536000</v>
      </c>
      <c r="F72" s="2">
        <v>136.37682136193499</v>
      </c>
      <c r="G72" s="16">
        <v>62.090648774650603</v>
      </c>
      <c r="H72" s="2">
        <v>3.91893771852082E-3</v>
      </c>
      <c r="I72" s="2">
        <v>18.4484204543777</v>
      </c>
      <c r="J72" s="16">
        <v>-166.13975801451301</v>
      </c>
      <c r="K72" s="16">
        <v>-58.650664293178899</v>
      </c>
      <c r="L72" s="16">
        <v>24</v>
      </c>
      <c r="M72" s="16">
        <v>33</v>
      </c>
      <c r="N72" s="2">
        <v>1.9E-2</v>
      </c>
      <c r="O72" s="2">
        <v>11.1744819423921</v>
      </c>
      <c r="P72" s="16">
        <v>-183.513834632059</v>
      </c>
      <c r="Q72" s="16">
        <v>12</v>
      </c>
      <c r="R72" s="16">
        <v>29</v>
      </c>
      <c r="S72" s="2">
        <v>2.7E-2</v>
      </c>
      <c r="T72" s="2">
        <v>10.5149364382076</v>
      </c>
      <c r="U72" s="16">
        <v>-323.14983379727403</v>
      </c>
      <c r="V72" s="1">
        <v>20</v>
      </c>
      <c r="W72" s="1" t="s">
        <v>41</v>
      </c>
      <c r="AB72" s="16">
        <v>7.9134562941102402</v>
      </c>
      <c r="AG72" s="2">
        <v>7.4875140507736999</v>
      </c>
      <c r="AH72" s="16">
        <v>5</v>
      </c>
      <c r="AM72" s="2">
        <v>4.9662677680543803</v>
      </c>
      <c r="AN72" s="2"/>
      <c r="AO72" s="2"/>
      <c r="AP72" s="16">
        <v>3</v>
      </c>
      <c r="AQ72" s="16"/>
      <c r="AR72" s="16"/>
      <c r="AS72" s="2">
        <v>3.6596701058488299</v>
      </c>
      <c r="AT72" s="1"/>
      <c r="AU72" s="1"/>
      <c r="AV72" s="1"/>
      <c r="AW72" s="1"/>
      <c r="AX72" s="1"/>
      <c r="AY72" s="1"/>
      <c r="AZ72" s="1"/>
      <c r="BA72" s="1"/>
    </row>
    <row r="73" spans="1:53" x14ac:dyDescent="0.2">
      <c r="A73" t="s">
        <v>42</v>
      </c>
      <c r="B73" s="1" t="s">
        <v>114</v>
      </c>
      <c r="C73" s="1">
        <v>2220</v>
      </c>
      <c r="D73" s="1">
        <f t="shared" si="2"/>
        <v>4928400</v>
      </c>
      <c r="E73" s="1">
        <f t="shared" si="3"/>
        <v>10941048000</v>
      </c>
      <c r="F73" s="2">
        <v>139.91256073403301</v>
      </c>
      <c r="G73" s="16">
        <v>25.015091572650501</v>
      </c>
      <c r="H73" s="2">
        <v>0.219134091649585</v>
      </c>
      <c r="I73" s="2">
        <v>7.6820007311474798</v>
      </c>
      <c r="J73" s="16">
        <v>-210.98597396444799</v>
      </c>
      <c r="K73" s="16">
        <v>-96.746361414248696</v>
      </c>
      <c r="L73" s="16">
        <v>24</v>
      </c>
      <c r="M73" s="16">
        <v>17</v>
      </c>
      <c r="N73" s="2">
        <v>0.14399999999999999</v>
      </c>
      <c r="O73" s="2">
        <v>5.3505909008944998</v>
      </c>
      <c r="P73" s="16">
        <v>-238.24027276384501</v>
      </c>
      <c r="Q73" s="16">
        <v>12</v>
      </c>
      <c r="R73" s="16">
        <v>8</v>
      </c>
      <c r="S73" s="2">
        <v>0.39500000000000002</v>
      </c>
      <c r="T73" s="2">
        <v>3.52884002152692</v>
      </c>
      <c r="U73" s="16">
        <v>-41.657300996433399</v>
      </c>
      <c r="V73" s="1">
        <v>24</v>
      </c>
      <c r="W73" s="1" t="s">
        <v>41</v>
      </c>
      <c r="AB73" s="18">
        <v>19.398036177831699</v>
      </c>
      <c r="AG73" s="4">
        <v>7.8406148286987198</v>
      </c>
      <c r="AH73" s="18">
        <v>16</v>
      </c>
      <c r="AM73" s="4">
        <v>6.61562501743692</v>
      </c>
      <c r="AN73" s="4"/>
      <c r="AO73" s="4"/>
      <c r="AP73" s="18">
        <v>3</v>
      </c>
      <c r="AQ73" s="18"/>
      <c r="AR73" s="18"/>
      <c r="AS73" s="4">
        <v>3.10377124067973</v>
      </c>
      <c r="AT73" s="1"/>
      <c r="AU73" s="1"/>
      <c r="AV73" s="1"/>
      <c r="AW73" s="1"/>
      <c r="AX73" s="1"/>
      <c r="AY73" s="1"/>
      <c r="AZ73" s="1"/>
      <c r="BA73" s="1"/>
    </row>
    <row r="74" spans="1:53" x14ac:dyDescent="0.2">
      <c r="A74" t="s">
        <v>42</v>
      </c>
      <c r="B74" s="1" t="s">
        <v>115</v>
      </c>
      <c r="C74" s="1">
        <v>2420</v>
      </c>
      <c r="D74" s="1">
        <f t="shared" si="2"/>
        <v>5856400</v>
      </c>
      <c r="E74" s="1">
        <f t="shared" si="3"/>
        <v>14172488000</v>
      </c>
      <c r="F74" s="2">
        <v>132.39408308550099</v>
      </c>
      <c r="G74" s="16">
        <v>23.1895235516536</v>
      </c>
      <c r="H74" s="2">
        <v>0.41379539274250099</v>
      </c>
      <c r="I74" s="2">
        <v>12.187425956549101</v>
      </c>
      <c r="J74" s="16">
        <v>-15.227630306705899</v>
      </c>
      <c r="K74" s="16">
        <v>-118.51208165918</v>
      </c>
      <c r="L74" s="16">
        <v>24</v>
      </c>
      <c r="M74" s="16">
        <v>8</v>
      </c>
      <c r="N74" s="2">
        <v>0.41499999999999998</v>
      </c>
      <c r="O74" s="2">
        <v>5.9116030061691198</v>
      </c>
      <c r="P74" s="16">
        <v>-326.13364985229998</v>
      </c>
      <c r="Q74" s="16">
        <v>12</v>
      </c>
      <c r="R74" s="16">
        <v>15</v>
      </c>
      <c r="S74" s="2">
        <v>0.253</v>
      </c>
      <c r="T74" s="2">
        <v>7.8553837184543198</v>
      </c>
      <c r="U74" s="16">
        <v>-46.977322195798102</v>
      </c>
      <c r="V74" s="1">
        <v>19</v>
      </c>
      <c r="W74" s="1" t="s">
        <v>41</v>
      </c>
    </row>
    <row r="75" spans="1:53" x14ac:dyDescent="0.2">
      <c r="A75" t="s">
        <v>42</v>
      </c>
      <c r="B75" s="1" t="s">
        <v>116</v>
      </c>
      <c r="C75" s="1">
        <v>2160</v>
      </c>
      <c r="D75" s="1">
        <f t="shared" si="2"/>
        <v>4665600</v>
      </c>
      <c r="E75" s="1">
        <f t="shared" si="3"/>
        <v>10077696000</v>
      </c>
      <c r="F75" s="2">
        <v>125.48622077479401</v>
      </c>
      <c r="G75" s="16">
        <v>54.969857413423298</v>
      </c>
      <c r="H75" s="2">
        <v>1.2905569426261899E-2</v>
      </c>
      <c r="I75" s="2">
        <v>8.2802636027801402</v>
      </c>
      <c r="J75" s="16">
        <v>-295.83894283631997</v>
      </c>
      <c r="K75" s="16">
        <v>-177.101416664537</v>
      </c>
      <c r="L75" s="16">
        <v>24</v>
      </c>
      <c r="M75" s="16">
        <v>41</v>
      </c>
      <c r="N75" s="2">
        <v>1.2999999999999999E-2</v>
      </c>
      <c r="O75" s="2">
        <v>6.9242623804133698</v>
      </c>
      <c r="P75" s="16">
        <v>-300.955321216909</v>
      </c>
      <c r="Q75" s="16">
        <v>12</v>
      </c>
      <c r="R75" s="16">
        <v>14</v>
      </c>
      <c r="S75" s="2">
        <v>0.253</v>
      </c>
      <c r="T75" s="2">
        <v>3.6200712243392998</v>
      </c>
      <c r="U75" s="16">
        <v>-226.785286358934</v>
      </c>
      <c r="V75" s="1">
        <v>20</v>
      </c>
      <c r="W75" s="1" t="s">
        <v>41</v>
      </c>
    </row>
    <row r="76" spans="1:53" x14ac:dyDescent="0.2">
      <c r="A76" t="s">
        <v>42</v>
      </c>
      <c r="B76" s="1" t="s">
        <v>117</v>
      </c>
      <c r="C76" s="1">
        <v>2530</v>
      </c>
      <c r="D76" s="1">
        <f t="shared" si="2"/>
        <v>6400900</v>
      </c>
      <c r="E76" s="1">
        <f t="shared" si="3"/>
        <v>16194277000</v>
      </c>
      <c r="F76" s="2">
        <v>150.86948567927999</v>
      </c>
      <c r="G76" s="16">
        <v>22.9196104479485</v>
      </c>
      <c r="H76" s="2">
        <v>0.29417704057940097</v>
      </c>
      <c r="I76" s="2">
        <v>7.3249192294571897</v>
      </c>
      <c r="J76" s="16">
        <v>-152.64500934141401</v>
      </c>
      <c r="K76" s="16">
        <v>-248.24257769939899</v>
      </c>
      <c r="L76" s="16">
        <v>24</v>
      </c>
      <c r="M76" s="16">
        <v>3</v>
      </c>
      <c r="N76" s="2">
        <v>0.79500000000000004</v>
      </c>
      <c r="O76" s="2">
        <v>1.9775399459509999</v>
      </c>
      <c r="P76" s="16">
        <v>-83.159801100059397</v>
      </c>
      <c r="Q76" s="16">
        <v>12</v>
      </c>
      <c r="R76" s="16">
        <v>20</v>
      </c>
      <c r="S76" s="2">
        <v>0.13100000000000001</v>
      </c>
      <c r="T76" s="2">
        <v>6.0612128816132902</v>
      </c>
      <c r="U76" s="16">
        <v>-314.07838916900499</v>
      </c>
      <c r="V76" s="1">
        <v>23</v>
      </c>
      <c r="W76" s="1" t="s">
        <v>41</v>
      </c>
    </row>
    <row r="77" spans="1:53" x14ac:dyDescent="0.2">
      <c r="A77" t="s">
        <v>42</v>
      </c>
      <c r="B77" s="1" t="s">
        <v>118</v>
      </c>
      <c r="C77" s="1">
        <v>2090</v>
      </c>
      <c r="D77" s="1">
        <f t="shared" si="2"/>
        <v>4368100</v>
      </c>
      <c r="E77" s="1">
        <f t="shared" si="3"/>
        <v>9129329000</v>
      </c>
      <c r="F77" s="2">
        <v>125.23096641684</v>
      </c>
      <c r="G77" s="16">
        <v>19.5967771616526</v>
      </c>
      <c r="H77" s="2">
        <v>0.41748406445913</v>
      </c>
      <c r="I77" s="2">
        <v>7.4043412542848097</v>
      </c>
      <c r="J77" s="16">
        <v>-89.060409131396199</v>
      </c>
      <c r="K77" s="16">
        <v>-199.88646487840199</v>
      </c>
      <c r="L77" s="16">
        <v>24</v>
      </c>
      <c r="M77" s="16">
        <v>12</v>
      </c>
      <c r="N77" s="2">
        <v>0.33100000000000002</v>
      </c>
      <c r="O77" s="2">
        <v>4.7980291904831702</v>
      </c>
      <c r="P77" s="16">
        <v>-64.961699771629</v>
      </c>
      <c r="Q77" s="16">
        <v>12</v>
      </c>
      <c r="R77" s="16">
        <v>8</v>
      </c>
      <c r="S77" s="2">
        <v>0.47699999999999998</v>
      </c>
      <c r="T77" s="2">
        <v>3.7859561409632798</v>
      </c>
      <c r="U77" s="16">
        <v>-193.115551671747</v>
      </c>
      <c r="V77" s="1">
        <v>22</v>
      </c>
      <c r="W77" s="1" t="s">
        <v>41</v>
      </c>
    </row>
    <row r="78" spans="1:53" x14ac:dyDescent="0.2">
      <c r="A78" t="s">
        <v>42</v>
      </c>
      <c r="B78" s="1" t="s">
        <v>119</v>
      </c>
      <c r="C78" s="1">
        <v>2760</v>
      </c>
      <c r="D78" s="1">
        <f t="shared" si="2"/>
        <v>7617600</v>
      </c>
      <c r="E78" s="1">
        <f t="shared" si="3"/>
        <v>21024576000</v>
      </c>
      <c r="F78" s="2">
        <v>140.083245332827</v>
      </c>
      <c r="G78" s="16">
        <v>12.9237450972925</v>
      </c>
      <c r="H78" s="2">
        <v>0.64723288477920504</v>
      </c>
      <c r="I78" s="2">
        <v>4.7236288670297197</v>
      </c>
      <c r="J78" s="16">
        <v>-19.731279396249899</v>
      </c>
      <c r="K78" s="16">
        <v>-118.38140709556301</v>
      </c>
      <c r="L78" s="16">
        <v>24</v>
      </c>
      <c r="M78" s="16">
        <v>3</v>
      </c>
      <c r="N78" s="2">
        <v>0.81200000000000006</v>
      </c>
      <c r="O78" s="2">
        <v>1.9089581528413699</v>
      </c>
      <c r="P78" s="16">
        <v>-307.606746140045</v>
      </c>
      <c r="Q78" s="16">
        <v>12</v>
      </c>
      <c r="R78" s="16">
        <v>10</v>
      </c>
      <c r="S78" s="2">
        <v>0.46899999999999997</v>
      </c>
      <c r="T78" s="2">
        <v>3.5492775994799501</v>
      </c>
      <c r="U78" s="16">
        <v>-54.291856722732</v>
      </c>
      <c r="V78" s="1">
        <v>22</v>
      </c>
      <c r="W78" s="1" t="s">
        <v>41</v>
      </c>
    </row>
    <row r="79" spans="1:53" x14ac:dyDescent="0.2">
      <c r="A79" t="s">
        <v>42</v>
      </c>
      <c r="B79" s="1" t="s">
        <v>120</v>
      </c>
      <c r="C79" s="1">
        <v>2230</v>
      </c>
      <c r="D79" s="1">
        <f t="shared" si="2"/>
        <v>4972900</v>
      </c>
      <c r="E79" s="1">
        <f t="shared" si="3"/>
        <v>11089567000</v>
      </c>
      <c r="F79" s="2">
        <v>129.25509708176</v>
      </c>
      <c r="G79" s="16">
        <v>46.867218866101901</v>
      </c>
      <c r="H79" s="2">
        <v>5.1174448875197197E-2</v>
      </c>
      <c r="I79" s="2">
        <v>8.8697978768871693</v>
      </c>
      <c r="J79" s="16">
        <v>-338.66692392619899</v>
      </c>
      <c r="K79" s="16">
        <v>-127.228565910322</v>
      </c>
      <c r="L79" s="16">
        <v>24</v>
      </c>
      <c r="M79" s="16">
        <v>45</v>
      </c>
      <c r="N79" s="2">
        <v>1.4999999999999999E-2</v>
      </c>
      <c r="O79" s="2">
        <v>8.4904079784867008</v>
      </c>
      <c r="P79" s="16">
        <v>-325.08475027240701</v>
      </c>
      <c r="Q79" s="16">
        <v>12</v>
      </c>
      <c r="R79" s="16">
        <v>2</v>
      </c>
      <c r="S79" s="2">
        <v>0.86599999999999999</v>
      </c>
      <c r="T79" s="2">
        <v>1.3783859289726501</v>
      </c>
      <c r="U79" s="16">
        <v>-3.65880262870883</v>
      </c>
      <c r="V79" s="1">
        <v>19</v>
      </c>
      <c r="W79" s="1" t="s">
        <v>41</v>
      </c>
    </row>
    <row r="80" spans="1:53" x14ac:dyDescent="0.2">
      <c r="A80" t="s">
        <v>42</v>
      </c>
      <c r="B80" s="1" t="s">
        <v>121</v>
      </c>
      <c r="C80" s="1">
        <v>2430</v>
      </c>
      <c r="D80" s="1">
        <f t="shared" si="2"/>
        <v>5904900</v>
      </c>
      <c r="E80" s="1">
        <f t="shared" si="3"/>
        <v>14348907000</v>
      </c>
      <c r="F80" s="2">
        <v>137.778730455648</v>
      </c>
      <c r="G80" s="16">
        <v>20.360687712582799</v>
      </c>
      <c r="H80" s="2">
        <v>0.28739156302833802</v>
      </c>
      <c r="I80" s="2">
        <v>7.28101412414627</v>
      </c>
      <c r="J80" s="16">
        <v>-253.453687150024</v>
      </c>
      <c r="K80" s="16">
        <v>-8.2171350542831494</v>
      </c>
      <c r="L80" s="16">
        <v>24</v>
      </c>
      <c r="M80" s="16">
        <v>15</v>
      </c>
      <c r="N80" s="2">
        <v>0.14699999999999999</v>
      </c>
      <c r="O80" s="2">
        <v>5.8608578063610697</v>
      </c>
      <c r="P80" s="16">
        <v>-191.39282135096599</v>
      </c>
      <c r="Q80" s="16">
        <v>12</v>
      </c>
      <c r="R80" s="16">
        <v>5</v>
      </c>
      <c r="S80" s="2">
        <v>0.49299999999999999</v>
      </c>
      <c r="T80" s="2">
        <v>3.5454696946890198</v>
      </c>
      <c r="U80" s="16">
        <v>-193.80990353644299</v>
      </c>
      <c r="V80" s="1">
        <v>26</v>
      </c>
      <c r="W80" s="1" t="s">
        <v>41</v>
      </c>
    </row>
    <row r="81" spans="1:23" x14ac:dyDescent="0.2">
      <c r="A81" t="s">
        <v>42</v>
      </c>
      <c r="B81" s="1" t="s">
        <v>122</v>
      </c>
      <c r="C81" s="1">
        <v>1920</v>
      </c>
      <c r="D81" s="1">
        <f t="shared" si="2"/>
        <v>3686400</v>
      </c>
      <c r="E81" s="1">
        <f t="shared" si="3"/>
        <v>7077888000</v>
      </c>
      <c r="F81" s="2">
        <v>123.69781009649</v>
      </c>
      <c r="G81" s="16">
        <v>34.726382868662199</v>
      </c>
      <c r="H81" s="2">
        <v>0.203536044095077</v>
      </c>
      <c r="I81" s="2">
        <v>10.391572216669299</v>
      </c>
      <c r="J81" s="16">
        <v>-120.644490375403</v>
      </c>
      <c r="K81" s="16">
        <v>-355.98207123331599</v>
      </c>
      <c r="L81" s="16">
        <v>24</v>
      </c>
      <c r="M81" s="16">
        <v>30</v>
      </c>
      <c r="N81" s="2">
        <v>8.1000000000000003E-2</v>
      </c>
      <c r="O81" s="2">
        <v>8.7324218748795204</v>
      </c>
      <c r="P81" s="16">
        <v>-135.28758166287801</v>
      </c>
      <c r="Q81" s="16">
        <v>12</v>
      </c>
      <c r="R81" s="16">
        <v>5</v>
      </c>
      <c r="S81" s="2">
        <v>0.58399999999999996</v>
      </c>
      <c r="T81" s="2">
        <v>3.6311995752348998</v>
      </c>
      <c r="U81" s="16">
        <v>-223.592944493635</v>
      </c>
      <c r="V81" s="1">
        <v>18</v>
      </c>
      <c r="W81" s="1" t="s">
        <v>41</v>
      </c>
    </row>
    <row r="82" spans="1:23" x14ac:dyDescent="0.2">
      <c r="A82" t="s">
        <v>42</v>
      </c>
      <c r="B82" s="1" t="s">
        <v>123</v>
      </c>
      <c r="C82" s="1">
        <v>2695</v>
      </c>
      <c r="D82" s="1">
        <f t="shared" si="2"/>
        <v>7263025</v>
      </c>
      <c r="E82" s="1">
        <f t="shared" si="3"/>
        <v>19573852375</v>
      </c>
      <c r="F82" s="2">
        <v>127.339688119233</v>
      </c>
      <c r="G82" s="16">
        <v>22.240726406973899</v>
      </c>
      <c r="H82" s="2">
        <v>0.47674163007891301</v>
      </c>
      <c r="I82" s="2">
        <v>5.1070952792938504</v>
      </c>
      <c r="J82" s="16">
        <v>-355.043503600637</v>
      </c>
      <c r="K82" s="16">
        <v>-95.746014133267593</v>
      </c>
      <c r="L82" s="16">
        <v>24</v>
      </c>
      <c r="M82" s="16">
        <v>7</v>
      </c>
      <c r="N82" s="2">
        <v>0.67500000000000004</v>
      </c>
      <c r="O82" s="2">
        <v>2.2081542216608301</v>
      </c>
      <c r="P82" s="16">
        <v>-295.60279904632802</v>
      </c>
      <c r="Q82" s="16">
        <v>12</v>
      </c>
      <c r="R82" s="16">
        <v>15</v>
      </c>
      <c r="S82" s="2">
        <v>0.373</v>
      </c>
      <c r="T82" s="2">
        <v>3.5814080304348601</v>
      </c>
      <c r="U82" s="16">
        <v>-5.4813619361307202</v>
      </c>
      <c r="V82" s="1">
        <v>18</v>
      </c>
      <c r="W82" s="1" t="s">
        <v>41</v>
      </c>
    </row>
    <row r="83" spans="1:23" x14ac:dyDescent="0.2">
      <c r="A83" t="s">
        <v>42</v>
      </c>
      <c r="B83" s="1" t="s">
        <v>124</v>
      </c>
      <c r="C83" s="1">
        <v>2780</v>
      </c>
      <c r="D83" s="1">
        <f t="shared" si="2"/>
        <v>7728400</v>
      </c>
      <c r="E83" s="1">
        <f t="shared" si="3"/>
        <v>21484952000</v>
      </c>
      <c r="F83" s="2">
        <v>126.928744047016</v>
      </c>
      <c r="G83" s="16">
        <v>53.781039565226401</v>
      </c>
      <c r="H83" s="2">
        <v>2.9794422709780201E-2</v>
      </c>
      <c r="I83" s="2">
        <v>16.329276723688402</v>
      </c>
      <c r="J83" s="16">
        <v>-327.95052473717499</v>
      </c>
      <c r="K83" s="16">
        <v>-85.305243975377394</v>
      </c>
      <c r="L83" s="16">
        <v>24</v>
      </c>
      <c r="M83" s="16">
        <v>41</v>
      </c>
      <c r="N83" s="2">
        <v>2.1000000000000001E-2</v>
      </c>
      <c r="O83" s="2">
        <v>12.513298864584099</v>
      </c>
      <c r="P83" s="16">
        <v>-312.49996606325601</v>
      </c>
      <c r="Q83" s="16">
        <v>12</v>
      </c>
      <c r="R83" s="16">
        <v>13</v>
      </c>
      <c r="S83" s="2">
        <v>0.25600000000000001</v>
      </c>
      <c r="T83" s="2">
        <v>7.0047232968901998</v>
      </c>
      <c r="U83" s="16">
        <v>-309.666963126957</v>
      </c>
      <c r="V83" s="1">
        <v>18</v>
      </c>
      <c r="W83" s="1" t="s">
        <v>41</v>
      </c>
    </row>
    <row r="84" spans="1:23" x14ac:dyDescent="0.2">
      <c r="A84" t="s">
        <v>42</v>
      </c>
      <c r="B84" s="1" t="s">
        <v>125</v>
      </c>
      <c r="C84" s="1">
        <v>2230</v>
      </c>
      <c r="D84" s="1">
        <f t="shared" si="2"/>
        <v>4972900</v>
      </c>
      <c r="E84" s="1">
        <f t="shared" si="3"/>
        <v>11089567000</v>
      </c>
      <c r="F84" s="2">
        <v>139.88391807975</v>
      </c>
      <c r="G84" s="16">
        <v>52.533200725552497</v>
      </c>
      <c r="H84" s="2">
        <v>2.5393764899904001E-2</v>
      </c>
      <c r="I84" s="2">
        <v>10.6006937236128</v>
      </c>
      <c r="J84" s="16">
        <v>-225.518200896416</v>
      </c>
      <c r="K84" s="16">
        <v>-107.934116992566</v>
      </c>
      <c r="L84" s="16">
        <v>24</v>
      </c>
      <c r="M84" s="16">
        <v>41</v>
      </c>
      <c r="N84" s="2">
        <v>1.7000000000000001E-2</v>
      </c>
      <c r="O84" s="2">
        <v>8.6268417956895398</v>
      </c>
      <c r="P84" s="16">
        <v>-232.15205926371701</v>
      </c>
      <c r="Q84" s="16">
        <v>12</v>
      </c>
      <c r="R84" s="16">
        <v>12</v>
      </c>
      <c r="S84" s="2">
        <v>0.27800000000000002</v>
      </c>
      <c r="T84" s="2">
        <v>4.7184588933678597</v>
      </c>
      <c r="U84" s="16">
        <v>-84.974237680755294</v>
      </c>
      <c r="V84" s="1">
        <v>19</v>
      </c>
      <c r="W84" s="1" t="s">
        <v>41</v>
      </c>
    </row>
    <row r="85" spans="1:23" x14ac:dyDescent="0.2">
      <c r="A85" t="s">
        <v>42</v>
      </c>
      <c r="B85" s="1" t="s">
        <v>126</v>
      </c>
      <c r="C85" s="1">
        <v>2120</v>
      </c>
      <c r="D85" s="1">
        <f t="shared" si="2"/>
        <v>4494400</v>
      </c>
      <c r="E85" s="1">
        <f t="shared" si="3"/>
        <v>9528128000</v>
      </c>
      <c r="F85" s="2">
        <v>144.94315998167801</v>
      </c>
      <c r="G85" s="16">
        <v>43.336425324272703</v>
      </c>
      <c r="H85" s="2">
        <v>4.7472198528615901E-2</v>
      </c>
      <c r="I85" s="2">
        <v>8.9194759495930498</v>
      </c>
      <c r="J85" s="16">
        <v>-208.34017648732001</v>
      </c>
      <c r="K85" s="16">
        <v>-92.8891990175742</v>
      </c>
      <c r="L85" s="16">
        <v>24</v>
      </c>
      <c r="M85" s="16">
        <v>32</v>
      </c>
      <c r="N85" s="2">
        <v>3.2000000000000001E-2</v>
      </c>
      <c r="O85" s="2">
        <v>6.3678447731185397</v>
      </c>
      <c r="P85" s="16">
        <v>-235.418142737908</v>
      </c>
      <c r="Q85" s="16">
        <v>12</v>
      </c>
      <c r="R85" s="16">
        <v>11</v>
      </c>
      <c r="S85" s="2">
        <v>0.252</v>
      </c>
      <c r="T85" s="2">
        <v>3.94919766622986</v>
      </c>
      <c r="U85" s="16">
        <v>-35.150040599683997</v>
      </c>
      <c r="V85" s="1">
        <v>21</v>
      </c>
      <c r="W85" s="1" t="s">
        <v>41</v>
      </c>
    </row>
    <row r="86" spans="1:23" x14ac:dyDescent="0.2">
      <c r="A86" t="s">
        <v>42</v>
      </c>
      <c r="B86" s="1" t="s">
        <v>127</v>
      </c>
      <c r="C86" s="1">
        <v>2740</v>
      </c>
      <c r="D86" s="1">
        <f t="shared" si="2"/>
        <v>7507600</v>
      </c>
      <c r="E86" s="1">
        <f t="shared" si="3"/>
        <v>20570824000</v>
      </c>
      <c r="F86" s="2">
        <v>133.09824694102599</v>
      </c>
      <c r="G86" s="16">
        <v>20.4590814929389</v>
      </c>
      <c r="H86" s="2">
        <v>0.45531295166858998</v>
      </c>
      <c r="I86" s="2">
        <v>6.9695473680998896</v>
      </c>
      <c r="J86" s="16">
        <v>-102.532183192595</v>
      </c>
      <c r="K86" s="16">
        <v>-4.9541265424786802</v>
      </c>
      <c r="L86" s="16">
        <v>24</v>
      </c>
      <c r="M86" s="16">
        <v>4</v>
      </c>
      <c r="N86" s="2">
        <v>0.70299999999999996</v>
      </c>
      <c r="O86" s="2">
        <v>2.8489738894585401</v>
      </c>
      <c r="P86" s="16">
        <v>-103.010118598077</v>
      </c>
      <c r="Q86" s="16">
        <v>12</v>
      </c>
      <c r="R86" s="16">
        <v>16</v>
      </c>
      <c r="S86" s="2">
        <v>0.26500000000000001</v>
      </c>
      <c r="T86" s="2">
        <v>5.4385247219370196</v>
      </c>
      <c r="U86" s="16">
        <v>-204.939184284432</v>
      </c>
      <c r="V86" s="1">
        <v>20</v>
      </c>
      <c r="W86" s="1" t="s">
        <v>41</v>
      </c>
    </row>
    <row r="87" spans="1:23" x14ac:dyDescent="0.2">
      <c r="A87" t="s">
        <v>42</v>
      </c>
      <c r="B87" s="1" t="s">
        <v>128</v>
      </c>
      <c r="C87" s="1">
        <v>2010</v>
      </c>
      <c r="D87" s="1">
        <f t="shared" si="2"/>
        <v>4040100</v>
      </c>
      <c r="E87" s="1">
        <f t="shared" si="3"/>
        <v>8120601000</v>
      </c>
      <c r="F87" s="2">
        <v>129.37537726382601</v>
      </c>
      <c r="G87" s="16">
        <v>10.598018763456899</v>
      </c>
      <c r="H87" s="2">
        <v>0.77469735758011105</v>
      </c>
      <c r="I87" s="2">
        <v>4.5430030231474401</v>
      </c>
      <c r="J87" s="16">
        <v>-107.522771954405</v>
      </c>
      <c r="K87" s="16">
        <v>-205.184312442091</v>
      </c>
      <c r="L87" s="16">
        <v>24</v>
      </c>
      <c r="M87" s="16">
        <v>2</v>
      </c>
      <c r="N87" s="2">
        <v>0.83199999999999996</v>
      </c>
      <c r="O87" s="2">
        <v>1.7418293235167801</v>
      </c>
      <c r="P87" s="16">
        <v>-30.958327902208101</v>
      </c>
      <c r="Q87" s="16">
        <v>12</v>
      </c>
      <c r="R87" s="16">
        <v>9</v>
      </c>
      <c r="S87" s="2">
        <v>0.501</v>
      </c>
      <c r="T87" s="2">
        <v>3.5263193845354999</v>
      </c>
      <c r="U87" s="16">
        <v>-228.9448502461</v>
      </c>
      <c r="V87" s="1">
        <v>20</v>
      </c>
      <c r="W87" s="1" t="s">
        <v>41</v>
      </c>
    </row>
    <row r="88" spans="1:23" x14ac:dyDescent="0.2">
      <c r="A88" t="s">
        <v>42</v>
      </c>
      <c r="B88" s="1" t="s">
        <v>129</v>
      </c>
      <c r="C88" s="1">
        <v>2000</v>
      </c>
      <c r="D88" s="1">
        <f t="shared" si="2"/>
        <v>4000000</v>
      </c>
      <c r="E88" s="1">
        <f t="shared" si="3"/>
        <v>8000000000</v>
      </c>
      <c r="F88" s="2">
        <v>144.12109392985599</v>
      </c>
      <c r="G88" s="16">
        <v>9.00427309515009</v>
      </c>
      <c r="H88" s="2">
        <v>0.84219815116082697</v>
      </c>
      <c r="I88" s="2">
        <v>4.1043322163787099</v>
      </c>
      <c r="J88" s="16">
        <v>-68.503371220774994</v>
      </c>
      <c r="K88" s="16">
        <v>-317.16670834832701</v>
      </c>
      <c r="L88" s="16">
        <v>24</v>
      </c>
      <c r="M88" s="16">
        <v>6</v>
      </c>
      <c r="N88" s="2">
        <v>0.63300000000000001</v>
      </c>
      <c r="O88" s="2">
        <v>3.1265881421212098</v>
      </c>
      <c r="P88" s="16">
        <v>-70.849168023278295</v>
      </c>
      <c r="Q88" s="16">
        <v>12</v>
      </c>
      <c r="R88" s="16">
        <v>3</v>
      </c>
      <c r="S88" s="2">
        <v>0.81200000000000006</v>
      </c>
      <c r="T88" s="2">
        <v>2.1824796321603199</v>
      </c>
      <c r="U88" s="16">
        <v>-135.326694246416</v>
      </c>
      <c r="V88" s="1">
        <v>19</v>
      </c>
      <c r="W88" s="1" t="s">
        <v>41</v>
      </c>
    </row>
    <row r="89" spans="1:23" x14ac:dyDescent="0.2">
      <c r="A89" s="17" t="s">
        <v>42</v>
      </c>
      <c r="B89" s="15" t="s">
        <v>130</v>
      </c>
      <c r="C89" s="15">
        <v>2240</v>
      </c>
      <c r="D89" s="1">
        <f t="shared" si="2"/>
        <v>5017600</v>
      </c>
      <c r="E89" s="1">
        <f t="shared" si="3"/>
        <v>11239424000</v>
      </c>
      <c r="F89" s="4">
        <v>137.90707163322401</v>
      </c>
      <c r="G89" s="18">
        <v>49.451532645744301</v>
      </c>
      <c r="H89" s="4">
        <v>0.114601895101318</v>
      </c>
      <c r="I89" s="4">
        <v>13.156390874454299</v>
      </c>
      <c r="J89" s="18">
        <v>-80.387492156581104</v>
      </c>
      <c r="K89" s="18">
        <v>-343.733802405125</v>
      </c>
      <c r="L89" s="18">
        <v>24</v>
      </c>
      <c r="M89" s="18">
        <v>7</v>
      </c>
      <c r="N89" s="4">
        <v>0.56799999999999995</v>
      </c>
      <c r="O89" s="4">
        <v>4.4323354300091902</v>
      </c>
      <c r="P89" s="18">
        <v>-156.44531054817</v>
      </c>
      <c r="Q89" s="18">
        <v>12</v>
      </c>
      <c r="R89" s="18">
        <v>42</v>
      </c>
      <c r="S89" s="4">
        <v>5.6000000000000001E-2</v>
      </c>
      <c r="T89" s="4">
        <v>10.536967322433799</v>
      </c>
      <c r="U89" s="18">
        <v>-148.99659358208899</v>
      </c>
      <c r="V89" s="15">
        <v>15</v>
      </c>
      <c r="W89" s="15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data</vt:lpstr>
      <vt:lpstr>ICC</vt:lpstr>
      <vt:lpstr>2C values</vt:lpstr>
      <vt:lpstr>MESOR for BW</vt:lpstr>
      <vt:lpstr>MESOR trend</vt:lpstr>
      <vt:lpstr>M3grps</vt:lpstr>
      <vt:lpstr>MvsBW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morgenebauer@gmail.com</cp:lastModifiedBy>
  <dcterms:created xsi:type="dcterms:W3CDTF">2025-07-16T14:23:34Z</dcterms:created>
  <dcterms:modified xsi:type="dcterms:W3CDTF">2025-07-21T19:09:55Z</dcterms:modified>
</cp:coreProperties>
</file>