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21"/>
  <workbookPr autoCompressPictures="0"/>
  <bookViews>
    <workbookView xWindow="1860" yWindow="0" windowWidth="25600" windowHeight="16060"/>
  </bookViews>
  <sheets>
    <sheet name="Membres 2012-2013" sheetId="6" r:id="rId1"/>
    <sheet name="Feuil3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9" i="6" l="1"/>
  <c r="E38" i="6"/>
  <c r="E41" i="6"/>
  <c r="E40" i="6"/>
  <c r="E42" i="6"/>
</calcChain>
</file>

<file path=xl/sharedStrings.xml><?xml version="1.0" encoding="utf-8"?>
<sst xmlns="http://schemas.openxmlformats.org/spreadsheetml/2006/main" count="286" uniqueCount="215">
  <si>
    <t>Membres actifs du volley-détente</t>
  </si>
  <si>
    <t>Titre</t>
  </si>
  <si>
    <t>Prénom</t>
  </si>
  <si>
    <t>Nom</t>
  </si>
  <si>
    <t>Date de naissance</t>
  </si>
  <si>
    <t>Equipe</t>
  </si>
  <si>
    <t>Adresse</t>
  </si>
  <si>
    <t>No postal</t>
  </si>
  <si>
    <t>Lieu</t>
  </si>
  <si>
    <t>Tél. privé</t>
  </si>
  <si>
    <t>Mobile</t>
  </si>
  <si>
    <t>Adresse email</t>
  </si>
  <si>
    <t>Signature</t>
  </si>
  <si>
    <t>Mademoiselle</t>
  </si>
  <si>
    <t>Isaline</t>
  </si>
  <si>
    <t>GUGGENHEIM</t>
  </si>
  <si>
    <t>Morges</t>
  </si>
  <si>
    <t>079 736 37 18</t>
  </si>
  <si>
    <t>Madame</t>
  </si>
  <si>
    <t>Monsieur</t>
  </si>
  <si>
    <t>Claude</t>
  </si>
  <si>
    <t>FARINE</t>
  </si>
  <si>
    <t>Ch. du Canard 43 A</t>
  </si>
  <si>
    <t>St-Prex</t>
  </si>
  <si>
    <t>021 806 29 77</t>
  </si>
  <si>
    <t>Vanessa</t>
  </si>
  <si>
    <t>079 621 25 77</t>
  </si>
  <si>
    <t>vanessajan@hotmail.com</t>
  </si>
  <si>
    <t>Audrey</t>
  </si>
  <si>
    <t>079 566 40 31</t>
  </si>
  <si>
    <t>mulleraudrey@hotmail.com</t>
  </si>
  <si>
    <t>ROBATTI</t>
  </si>
  <si>
    <t>Chanel 10</t>
  </si>
  <si>
    <t>021 801 45 86</t>
  </si>
  <si>
    <t>076 375 45 86</t>
  </si>
  <si>
    <t>wapko@bluewin.ch</t>
  </si>
  <si>
    <t>Marcello</t>
  </si>
  <si>
    <t>RUI</t>
  </si>
  <si>
    <t>Ch. du Salève 3</t>
  </si>
  <si>
    <t>Lausanne</t>
  </si>
  <si>
    <t>021 646 57 82</t>
  </si>
  <si>
    <t>079 814 31 15</t>
  </si>
  <si>
    <t>Pierre-Alain</t>
  </si>
  <si>
    <t>WUARCHOZ</t>
  </si>
  <si>
    <t xml:space="preserve">Ch. de Champ-Pamont 83 </t>
  </si>
  <si>
    <t>Cheseaux</t>
  </si>
  <si>
    <t>021 648 15 01</t>
  </si>
  <si>
    <t>079 257 38 37</t>
  </si>
  <si>
    <t>wuarchoz.z@bluewin.ch</t>
  </si>
  <si>
    <t>Christian</t>
  </si>
  <si>
    <t>BEAUD</t>
  </si>
  <si>
    <t>Rte de Lausanne 10</t>
  </si>
  <si>
    <t>021 731 70 07</t>
  </si>
  <si>
    <t>079 435 71 68</t>
  </si>
  <si>
    <t>beaud.famille@bluewin.ch</t>
  </si>
  <si>
    <t>Jean-Claude</t>
  </si>
  <si>
    <t>BORGEAUD</t>
  </si>
  <si>
    <t>Ch. des Cerisiers 4</t>
  </si>
  <si>
    <t>Mont-sur-Rolle</t>
  </si>
  <si>
    <t>021 825 33 26</t>
  </si>
  <si>
    <t>079 250 05 55</t>
  </si>
  <si>
    <t>Stéphane</t>
  </si>
  <si>
    <t>HENRY</t>
  </si>
  <si>
    <t>Thierry</t>
  </si>
  <si>
    <t>Ch. des Vernes 3</t>
  </si>
  <si>
    <t>Romanel</t>
  </si>
  <si>
    <t>021 647 72 03</t>
  </si>
  <si>
    <t>hti.conseilfiscal@gmail.com</t>
  </si>
  <si>
    <t>Concetta</t>
  </si>
  <si>
    <t>PINO</t>
  </si>
  <si>
    <t>Etourneaux 14</t>
  </si>
  <si>
    <t>021 806 20 52</t>
  </si>
  <si>
    <t>079 342 43 76</t>
  </si>
  <si>
    <t>concetta.pino@bluewin.ch</t>
  </si>
  <si>
    <t>Lucien</t>
  </si>
  <si>
    <t>REY</t>
  </si>
  <si>
    <t>Rue des Vignerons 6</t>
  </si>
  <si>
    <t>021 803 54 64</t>
  </si>
  <si>
    <t>079 710 21 33</t>
  </si>
  <si>
    <t>lukee@reynet.ch</t>
  </si>
  <si>
    <t>RIEME</t>
  </si>
  <si>
    <t>079 412 83 13</t>
  </si>
  <si>
    <t>stephane.rieme@bluewin.ch</t>
  </si>
  <si>
    <t>Nadia</t>
  </si>
  <si>
    <t>ROTTET</t>
  </si>
  <si>
    <t>Av. de Chanel 27 B</t>
  </si>
  <si>
    <t>021 802 50 42</t>
  </si>
  <si>
    <t>079 778 03 53</t>
  </si>
  <si>
    <t>Adrien</t>
  </si>
  <si>
    <t>WALTHER</t>
  </si>
  <si>
    <t>Rue de Lausanne 60</t>
  </si>
  <si>
    <t>021 802 22 58</t>
  </si>
  <si>
    <t>076 593 87 44</t>
  </si>
  <si>
    <t>Equipe I</t>
  </si>
  <si>
    <t>Equipe II</t>
  </si>
  <si>
    <t>Pas attribué</t>
  </si>
  <si>
    <t>membres</t>
  </si>
  <si>
    <t>Pierre-Alex</t>
  </si>
  <si>
    <t>RISSE</t>
  </si>
  <si>
    <t>Rue de la Cité 21</t>
  </si>
  <si>
    <t>Denens</t>
  </si>
  <si>
    <t>021 801 19 30</t>
  </si>
  <si>
    <t>079 543 54 45</t>
  </si>
  <si>
    <t>Dernière mise à jour</t>
  </si>
  <si>
    <t>Jean-Philippe</t>
  </si>
  <si>
    <t>078 906 77 55</t>
  </si>
  <si>
    <t>Excusé</t>
  </si>
  <si>
    <t>Murielle</t>
  </si>
  <si>
    <t>GAUCHAT</t>
  </si>
  <si>
    <t>mutchklie@hotmail.com</t>
  </si>
  <si>
    <t>Chantal</t>
  </si>
  <si>
    <t>078 679 95 03</t>
  </si>
  <si>
    <t>AFFENTRANGER</t>
  </si>
  <si>
    <t>Nyon</t>
  </si>
  <si>
    <t>079 424 93 06</t>
  </si>
  <si>
    <t>Marie</t>
  </si>
  <si>
    <t>BALLESTER</t>
  </si>
  <si>
    <t>Rue du Maupas 21</t>
  </si>
  <si>
    <t>079 263 48 27</t>
  </si>
  <si>
    <t>marie.ballester@epfl.ch</t>
  </si>
  <si>
    <t>Luisa</t>
  </si>
  <si>
    <t>LUCARINI</t>
  </si>
  <si>
    <t>luisa.lucarini@gmail.com</t>
  </si>
  <si>
    <t>Alma</t>
  </si>
  <si>
    <t>076 570 95 81</t>
  </si>
  <si>
    <t>almakesan@hotmail.com</t>
  </si>
  <si>
    <t>079 917 45 64</t>
  </si>
  <si>
    <t>cecan@romandie.com</t>
  </si>
  <si>
    <t>Excusée</t>
  </si>
  <si>
    <t>THILMANY-MULLER</t>
  </si>
  <si>
    <t>MONNIER</t>
  </si>
  <si>
    <t>Rue de l'Etraz 18</t>
  </si>
  <si>
    <t>Bussy-Chardonney</t>
  </si>
  <si>
    <t>Rue des Pâquis 26</t>
  </si>
  <si>
    <t>Ch. de Tolochenaz 6</t>
  </si>
  <si>
    <t>chantal.affentranger@gmail.com</t>
  </si>
  <si>
    <t>Tiffany</t>
  </si>
  <si>
    <t>Ch. du Midi 25 D</t>
  </si>
  <si>
    <t>079 469 74 26</t>
  </si>
  <si>
    <t>078 943 90 93</t>
  </si>
  <si>
    <t>isalineguggenheim@gmail.com</t>
  </si>
  <si>
    <t>pierrealexr@yahoo.com</t>
  </si>
  <si>
    <t>tiffany.guggenheim@gmail.com</t>
  </si>
  <si>
    <t>022 361 91 93</t>
  </si>
  <si>
    <t>Valérie</t>
  </si>
  <si>
    <t>SORDET</t>
  </si>
  <si>
    <t>valeriesordet@gmail.com</t>
  </si>
  <si>
    <t>Av. Vinet 37</t>
  </si>
  <si>
    <t>079 774 98 50</t>
  </si>
  <si>
    <t>Jérôme</t>
  </si>
  <si>
    <t>JACQUIN</t>
  </si>
  <si>
    <t>Rue Etraz 16</t>
  </si>
  <si>
    <t>jerome.jacquin@bluewin.ch</t>
  </si>
  <si>
    <t>078 662 50 17</t>
  </si>
  <si>
    <t>adrien.walther@startglobal.org</t>
  </si>
  <si>
    <t>Ch. des Bluets 3</t>
  </si>
  <si>
    <t>Pully</t>
  </si>
  <si>
    <t>David</t>
  </si>
  <si>
    <t>BARBEY</t>
  </si>
  <si>
    <t>davidbarbey@gmail.com</t>
  </si>
  <si>
    <t>079 465 45 75</t>
  </si>
  <si>
    <t>Ch. des Quatre-Vents 9A</t>
  </si>
  <si>
    <t>Perroy</t>
  </si>
  <si>
    <t>CLAVADETSCHER</t>
  </si>
  <si>
    <t>Ch. de Chaudabronnaz 2</t>
  </si>
  <si>
    <t>Rte de Senarclens 3</t>
  </si>
  <si>
    <t>Gollion</t>
  </si>
  <si>
    <t>Av. de Cour 23</t>
  </si>
  <si>
    <t>Période 2012-2013</t>
  </si>
  <si>
    <t>Rte de Vauderens 81</t>
  </si>
  <si>
    <t>Ursy</t>
  </si>
  <si>
    <t>Laetitia</t>
  </si>
  <si>
    <t>Av Tivoli 16</t>
  </si>
  <si>
    <t>078 813 61 12</t>
  </si>
  <si>
    <t>laetitiabettex@hotmail.com</t>
  </si>
  <si>
    <t>Tomek</t>
  </si>
  <si>
    <t>WOJTOWICZ</t>
  </si>
  <si>
    <t>Ch. De la Brume</t>
  </si>
  <si>
    <t>Grand Rue 100</t>
  </si>
  <si>
    <t>Florian</t>
  </si>
  <si>
    <t>HUC</t>
  </si>
  <si>
    <t>Ch de la Tautoz 3</t>
  </si>
  <si>
    <t>Préveranges</t>
  </si>
  <si>
    <t>078 808 45 77</t>
  </si>
  <si>
    <t>davidrohrer1@gmail.com</t>
  </si>
  <si>
    <t>079 943 07 96</t>
  </si>
  <si>
    <t>florian.huc@gmail.com</t>
  </si>
  <si>
    <t>ROHRER</t>
  </si>
  <si>
    <t>BETTEX</t>
  </si>
  <si>
    <t>Céline</t>
  </si>
  <si>
    <t>Rue Centrale 21</t>
  </si>
  <si>
    <t>076 367 89 90</t>
  </si>
  <si>
    <t>celine.elsig@morges.ch</t>
  </si>
  <si>
    <t>ELSIG</t>
  </si>
  <si>
    <t>Sophie</t>
  </si>
  <si>
    <t>CONDRAU</t>
  </si>
  <si>
    <t>Ch. De la grosse pierre</t>
  </si>
  <si>
    <t>078 835 37 66</t>
  </si>
  <si>
    <t>sophie.condrau@gmail.com</t>
  </si>
  <si>
    <t>021 535 36 78</t>
  </si>
  <si>
    <t>nadia.rottet@gmail.com</t>
  </si>
  <si>
    <t>mmrui@bluewin.ch, marcello.rui@bcv.ch</t>
  </si>
  <si>
    <t>14.11..2012</t>
  </si>
  <si>
    <t>Position</t>
  </si>
  <si>
    <t>Aile</t>
  </si>
  <si>
    <t>Passe</t>
  </si>
  <si>
    <t>Centre</t>
  </si>
  <si>
    <t>Aile-centre</t>
  </si>
  <si>
    <t>Aile-Centre</t>
  </si>
  <si>
    <t>Aile-Passe</t>
  </si>
  <si>
    <t>Passe-Aile</t>
  </si>
  <si>
    <t>Aile - Passe</t>
  </si>
  <si>
    <t>guliwer10@onet.pl</t>
  </si>
  <si>
    <t>jean-claude.borgeaud@tpvision.com</t>
  </si>
  <si>
    <t>Aile/passe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</si>
</sst>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0"/>
      <name val="Calibri"/>
      <scheme val="minor"/>
    </font>
    <font>
      <b/>
      <sz val="11"/>
      <name val="Calibri"/>
      <scheme val="minor"/>
    </font>
    <font>
      <b/>
      <sz val="8"/>
      <name val="Calibri"/>
      <scheme val="minor"/>
    </font>
    <font>
      <sz val="8"/>
      <name val="Calibri"/>
      <family val="2"/>
      <scheme val="minor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1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0" borderId="4" xfId="0" applyBorder="1"/>
    <xf numFmtId="0" fontId="0" fillId="0" borderId="17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/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4" fontId="0" fillId="0" borderId="15" xfId="0" applyNumberForma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4" xfId="0" applyFill="1" applyBorder="1"/>
    <xf numFmtId="0" fontId="0" fillId="0" borderId="17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0" fillId="0" borderId="16" xfId="0" applyFill="1" applyBorder="1"/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4" fontId="0" fillId="0" borderId="2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8" xfId="0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9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8" fillId="4" borderId="15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12" fillId="0" borderId="16" xfId="1" applyFont="1" applyFill="1" applyBorder="1" applyAlignment="1" applyProtection="1"/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2" fillId="0" borderId="7" xfId="1" applyBorder="1" applyAlignment="1" applyProtection="1"/>
    <xf numFmtId="0" fontId="6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14" fontId="0" fillId="3" borderId="15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/>
    <xf numFmtId="0" fontId="4" fillId="0" borderId="0" xfId="0" applyFont="1" applyAlignment="1">
      <alignment horizontal="center"/>
    </xf>
  </cellXfs>
  <cellStyles count="51">
    <cellStyle name="Lien hypertexte" xfId="1" builtinId="8"/>
    <cellStyle name="Lien hypertexte visité" xfId="2" builtinId="9" hidden="1"/>
    <cellStyle name="Lien hypertexte visité" xfId="3" builtinId="9" hidden="1"/>
    <cellStyle name="Lien hypertexte visité" xfId="4" builtinId="9" hidden="1"/>
    <cellStyle name="Lien hypertexte visité" xfId="5" builtinId="9" hidden="1"/>
    <cellStyle name="Lien hypertexte visité" xfId="6" builtinId="9" hidden="1"/>
    <cellStyle name="Lien hypertexte visité" xfId="7" builtinId="9" hidden="1"/>
    <cellStyle name="Lien hypertexte visité" xfId="8" builtinId="9" hidden="1"/>
    <cellStyle name="Lien hypertexte visité" xfId="9" builtinId="9" hidden="1"/>
    <cellStyle name="Lien hypertexte visité" xfId="10" builtinId="9" hidden="1"/>
    <cellStyle name="Lien hypertexte visité" xfId="11" builtinId="9" hidden="1"/>
    <cellStyle name="Lien hypertexte visité" xfId="12" builtinId="9" hidden="1"/>
    <cellStyle name="Lien hypertexte visité" xfId="13" builtinId="9" hidden="1"/>
    <cellStyle name="Lien hypertexte visité" xfId="14" builtinId="9" hidden="1"/>
    <cellStyle name="Lien hypertexte visité" xfId="15" builtinId="9" hidden="1"/>
    <cellStyle name="Lien hypertexte visité" xfId="16" builtinId="9" hidden="1"/>
    <cellStyle name="Lien hypertexte visité" xfId="17" builtinId="9" hidden="1"/>
    <cellStyle name="Lien hypertexte visité" xfId="18" builtinId="9" hidden="1"/>
    <cellStyle name="Lien hypertexte visité" xfId="19" builtinId="9" hidden="1"/>
    <cellStyle name="Lien hypertexte visité" xfId="20" builtinId="9" hidden="1"/>
    <cellStyle name="Lien hypertexte visité" xfId="21" builtinId="9" hidden="1"/>
    <cellStyle name="Lien hypertexte visité" xfId="22" builtinId="9" hidden="1"/>
    <cellStyle name="Lien hypertexte visité" xfId="23" builtinId="9" hidden="1"/>
    <cellStyle name="Lien hypertexte visité" xfId="24" builtinId="9" hidden="1"/>
    <cellStyle name="Lien hypertexte visité" xfId="25" builtinId="9" hidden="1"/>
    <cellStyle name="Lien hypertexte visité" xfId="26" builtinId="9" hidden="1"/>
    <cellStyle name="Lien hypertexte visité" xfId="27" builtinId="9" hidden="1"/>
    <cellStyle name="Lien hypertexte visité" xfId="28" builtinId="9" hidden="1"/>
    <cellStyle name="Lien hypertexte visité" xfId="29" builtinId="9" hidden="1"/>
    <cellStyle name="Lien hypertexte visité" xfId="30" builtinId="9" hidden="1"/>
    <cellStyle name="Lien hypertexte visité" xfId="31" builtinId="9" hidden="1"/>
    <cellStyle name="Lien hypertexte visité" xfId="32" builtinId="9" hidden="1"/>
    <cellStyle name="Lien hypertexte visité" xfId="33" builtinId="9" hidden="1"/>
    <cellStyle name="Lien hypertexte visité" xfId="34" builtinId="9" hidden="1"/>
    <cellStyle name="Lien hypertexte visité" xfId="35" builtinId="9" hidden="1"/>
    <cellStyle name="Lien hypertexte visité" xfId="36" builtinId="9" hidden="1"/>
    <cellStyle name="Lien hypertexte visité" xfId="37" builtinId="9" hidden="1"/>
    <cellStyle name="Lien hypertexte visité" xfId="38" builtinId="9" hidden="1"/>
    <cellStyle name="Lien hypertexte visité" xfId="39" builtinId="9" hidden="1"/>
    <cellStyle name="Lien hypertexte visité" xfId="40" builtinId="9" hidden="1"/>
    <cellStyle name="Lien hypertexte visité" xfId="41" builtinId="9" hidden="1"/>
    <cellStyle name="Lien hypertexte visité" xfId="42" builtinId="9" hidden="1"/>
    <cellStyle name="Lien hypertexte visité" xfId="43" builtinId="9" hidden="1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Mé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lorian.huc@gmail.com" TargetMode="External"/><Relationship Id="rId4" Type="http://schemas.openxmlformats.org/officeDocument/2006/relationships/hyperlink" Target="mailto:guliwer10@onet.pl" TargetMode="External"/><Relationship Id="rId5" Type="http://schemas.openxmlformats.org/officeDocument/2006/relationships/hyperlink" Target="mailto:sophie.condrau@gmail.com" TargetMode="External"/><Relationship Id="rId6" Type="http://schemas.openxmlformats.org/officeDocument/2006/relationships/hyperlink" Target="mailto:celine.elsig@morges.ch" TargetMode="External"/><Relationship Id="rId1" Type="http://schemas.openxmlformats.org/officeDocument/2006/relationships/hyperlink" Target="mailto:laetitiabettex@hotmail.com" TargetMode="External"/><Relationship Id="rId2" Type="http://schemas.openxmlformats.org/officeDocument/2006/relationships/hyperlink" Target="mailto:davidrohrer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3"/>
  <sheetViews>
    <sheetView tabSelected="1" workbookViewId="0">
      <selection activeCell="C11" sqref="C11"/>
    </sheetView>
  </sheetViews>
  <sheetFormatPr baseColWidth="10" defaultRowHeight="14" outlineLevelCol="1" x14ac:dyDescent="0"/>
  <cols>
    <col min="1" max="1" width="13.6640625" customWidth="1"/>
    <col min="2" max="2" width="16.83203125" customWidth="1"/>
    <col min="3" max="3" width="17.83203125" customWidth="1"/>
    <col min="4" max="4" width="10.83203125" style="2"/>
    <col min="5" max="5" width="5.33203125" style="2" customWidth="1"/>
    <col min="6" max="6" width="13.5" style="2" customWidth="1"/>
    <col min="7" max="7" width="24.1640625" customWidth="1"/>
    <col min="8" max="8" width="7.1640625" style="2" customWidth="1"/>
    <col min="9" max="9" width="17.5" customWidth="1"/>
    <col min="10" max="10" width="14.33203125" style="2" customWidth="1"/>
    <col min="11" max="11" width="16.1640625" style="2" customWidth="1"/>
    <col min="12" max="12" width="39.1640625" style="3" customWidth="1"/>
    <col min="13" max="13" width="21.83203125" hidden="1" customWidth="1" outlineLevel="1"/>
    <col min="14" max="15" width="10.83203125" collapsed="1"/>
  </cols>
  <sheetData>
    <row r="1" spans="1:13" ht="23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3" ht="18">
      <c r="A2" s="5" t="s">
        <v>168</v>
      </c>
      <c r="B2" s="53"/>
      <c r="C2" s="53"/>
      <c r="D2" s="54"/>
      <c r="E2" s="53"/>
      <c r="F2" s="65"/>
      <c r="G2" s="53"/>
      <c r="H2" s="53"/>
      <c r="I2" s="53"/>
      <c r="J2" s="53"/>
      <c r="K2" s="53"/>
      <c r="L2" s="53"/>
    </row>
    <row r="3" spans="1:13" ht="7.5" customHeight="1" thickBot="1"/>
    <row r="4" spans="1:13" s="1" customFormat="1" ht="29" thickBot="1">
      <c r="A4" s="59" t="s">
        <v>1</v>
      </c>
      <c r="B4" s="60" t="s">
        <v>2</v>
      </c>
      <c r="C4" s="60" t="s">
        <v>3</v>
      </c>
      <c r="D4" s="61" t="s">
        <v>4</v>
      </c>
      <c r="E4" s="62" t="s">
        <v>5</v>
      </c>
      <c r="F4" s="62" t="s">
        <v>203</v>
      </c>
      <c r="G4" s="60" t="s">
        <v>6</v>
      </c>
      <c r="H4" s="61" t="s">
        <v>7</v>
      </c>
      <c r="I4" s="60" t="s">
        <v>8</v>
      </c>
      <c r="J4" s="61" t="s">
        <v>9</v>
      </c>
      <c r="K4" s="61" t="s">
        <v>10</v>
      </c>
      <c r="L4" s="63" t="s">
        <v>11</v>
      </c>
      <c r="M4" s="15" t="s">
        <v>12</v>
      </c>
    </row>
    <row r="5" spans="1:13" s="36" customFormat="1" ht="20" customHeight="1">
      <c r="A5" s="24" t="s">
        <v>13</v>
      </c>
      <c r="B5" s="25" t="s">
        <v>25</v>
      </c>
      <c r="C5" s="25" t="s">
        <v>130</v>
      </c>
      <c r="D5" s="26">
        <v>30010</v>
      </c>
      <c r="E5" s="70">
        <v>0</v>
      </c>
      <c r="F5" s="25" t="s">
        <v>204</v>
      </c>
      <c r="G5" s="25" t="s">
        <v>131</v>
      </c>
      <c r="H5" s="27">
        <v>1136</v>
      </c>
      <c r="I5" s="25" t="s">
        <v>132</v>
      </c>
      <c r="J5" s="27"/>
      <c r="K5" s="27" t="s">
        <v>26</v>
      </c>
      <c r="L5" s="28" t="s">
        <v>27</v>
      </c>
      <c r="M5" s="49"/>
    </row>
    <row r="6" spans="1:13" s="36" customFormat="1" ht="20" customHeight="1">
      <c r="A6" s="24" t="s">
        <v>13</v>
      </c>
      <c r="B6" s="25" t="s">
        <v>28</v>
      </c>
      <c r="C6" s="25" t="s">
        <v>129</v>
      </c>
      <c r="D6" s="26">
        <v>29829</v>
      </c>
      <c r="E6" s="70">
        <v>0</v>
      </c>
      <c r="F6" s="25" t="s">
        <v>204</v>
      </c>
      <c r="G6" s="25" t="s">
        <v>165</v>
      </c>
      <c r="H6" s="27">
        <v>1124</v>
      </c>
      <c r="I6" s="25" t="s">
        <v>166</v>
      </c>
      <c r="J6" s="27"/>
      <c r="K6" s="27" t="s">
        <v>29</v>
      </c>
      <c r="L6" s="28" t="s">
        <v>30</v>
      </c>
      <c r="M6" s="49"/>
    </row>
    <row r="7" spans="1:13" s="36" customFormat="1" ht="20" customHeight="1">
      <c r="A7" s="71" t="s">
        <v>19</v>
      </c>
      <c r="B7" s="72" t="s">
        <v>88</v>
      </c>
      <c r="C7" s="72" t="s">
        <v>89</v>
      </c>
      <c r="D7" s="73">
        <v>32007</v>
      </c>
      <c r="E7" s="70">
        <v>0</v>
      </c>
      <c r="F7" s="72" t="s">
        <v>204</v>
      </c>
      <c r="G7" s="72" t="s">
        <v>90</v>
      </c>
      <c r="H7" s="74">
        <v>1110</v>
      </c>
      <c r="I7" s="72" t="s">
        <v>16</v>
      </c>
      <c r="J7" s="74" t="s">
        <v>91</v>
      </c>
      <c r="K7" s="74" t="s">
        <v>92</v>
      </c>
      <c r="L7" s="75" t="s">
        <v>154</v>
      </c>
      <c r="M7" s="23" t="s">
        <v>106</v>
      </c>
    </row>
    <row r="8" spans="1:13" s="36" customFormat="1" ht="20" customHeight="1">
      <c r="A8" s="29" t="s">
        <v>13</v>
      </c>
      <c r="B8" s="30" t="s">
        <v>110</v>
      </c>
      <c r="C8" s="30" t="s">
        <v>112</v>
      </c>
      <c r="D8" s="31">
        <v>31460</v>
      </c>
      <c r="E8" s="57">
        <v>1</v>
      </c>
      <c r="F8" s="30" t="s">
        <v>205</v>
      </c>
      <c r="G8" s="30" t="s">
        <v>167</v>
      </c>
      <c r="H8" s="33">
        <v>1007</v>
      </c>
      <c r="I8" s="30" t="s">
        <v>39</v>
      </c>
      <c r="J8" s="33"/>
      <c r="K8" s="33" t="s">
        <v>114</v>
      </c>
      <c r="L8" s="34" t="s">
        <v>135</v>
      </c>
      <c r="M8" s="35"/>
    </row>
    <row r="9" spans="1:13" s="36" customFormat="1" ht="20" customHeight="1">
      <c r="A9" s="29" t="s">
        <v>19</v>
      </c>
      <c r="B9" s="30" t="s">
        <v>157</v>
      </c>
      <c r="C9" s="30" t="s">
        <v>158</v>
      </c>
      <c r="D9" s="31">
        <v>28833</v>
      </c>
      <c r="E9" s="57">
        <v>1</v>
      </c>
      <c r="F9" s="30" t="s">
        <v>204</v>
      </c>
      <c r="G9" s="30" t="s">
        <v>161</v>
      </c>
      <c r="H9" s="33">
        <v>1166</v>
      </c>
      <c r="I9" s="30" t="s">
        <v>162</v>
      </c>
      <c r="J9" s="33"/>
      <c r="K9" s="33" t="s">
        <v>160</v>
      </c>
      <c r="L9" s="43" t="s">
        <v>159</v>
      </c>
      <c r="M9" s="35"/>
    </row>
    <row r="10" spans="1:13" s="1" customFormat="1" ht="21" customHeight="1">
      <c r="A10" s="44" t="s">
        <v>13</v>
      </c>
      <c r="B10" s="30" t="s">
        <v>171</v>
      </c>
      <c r="C10" s="30" t="s">
        <v>188</v>
      </c>
      <c r="D10" s="31">
        <v>31488</v>
      </c>
      <c r="E10" s="32">
        <v>1</v>
      </c>
      <c r="F10" s="30" t="s">
        <v>205</v>
      </c>
      <c r="G10" s="30" t="s">
        <v>172</v>
      </c>
      <c r="H10" s="33">
        <v>1007</v>
      </c>
      <c r="I10" s="30" t="s">
        <v>39</v>
      </c>
      <c r="J10" s="33"/>
      <c r="K10" s="33" t="s">
        <v>173</v>
      </c>
      <c r="L10" s="43" t="s">
        <v>174</v>
      </c>
      <c r="M10" s="55"/>
    </row>
    <row r="11" spans="1:13" s="36" customFormat="1" ht="20" customHeight="1">
      <c r="A11" s="44" t="s">
        <v>19</v>
      </c>
      <c r="B11" s="45" t="s">
        <v>20</v>
      </c>
      <c r="C11" s="45" t="s">
        <v>21</v>
      </c>
      <c r="D11" s="46">
        <v>24239</v>
      </c>
      <c r="E11" s="58">
        <v>1</v>
      </c>
      <c r="F11" s="45" t="s">
        <v>206</v>
      </c>
      <c r="G11" s="45" t="s">
        <v>22</v>
      </c>
      <c r="H11" s="48">
        <v>1162</v>
      </c>
      <c r="I11" s="45" t="s">
        <v>23</v>
      </c>
      <c r="J11" s="48" t="s">
        <v>24</v>
      </c>
      <c r="K11" s="48" t="s">
        <v>111</v>
      </c>
      <c r="L11" s="34" t="s">
        <v>127</v>
      </c>
      <c r="M11" s="49"/>
    </row>
    <row r="12" spans="1:13" s="36" customFormat="1" ht="20" customHeight="1">
      <c r="A12" s="44" t="s">
        <v>13</v>
      </c>
      <c r="B12" s="45" t="s">
        <v>14</v>
      </c>
      <c r="C12" s="45" t="s">
        <v>15</v>
      </c>
      <c r="D12" s="46">
        <v>31448</v>
      </c>
      <c r="E12" s="58">
        <v>1</v>
      </c>
      <c r="F12" s="45" t="s">
        <v>204</v>
      </c>
      <c r="G12" s="45" t="s">
        <v>134</v>
      </c>
      <c r="H12" s="48">
        <v>1110</v>
      </c>
      <c r="I12" s="45" t="s">
        <v>16</v>
      </c>
      <c r="J12" s="48"/>
      <c r="K12" s="48" t="s">
        <v>17</v>
      </c>
      <c r="L12" s="34" t="s">
        <v>140</v>
      </c>
      <c r="M12" s="49"/>
    </row>
    <row r="13" spans="1:13" s="36" customFormat="1" ht="20" customHeight="1">
      <c r="A13" s="44" t="s">
        <v>13</v>
      </c>
      <c r="B13" s="45" t="s">
        <v>136</v>
      </c>
      <c r="C13" s="45" t="s">
        <v>15</v>
      </c>
      <c r="D13" s="46">
        <v>31448</v>
      </c>
      <c r="E13" s="68">
        <v>1</v>
      </c>
      <c r="F13" s="45" t="s">
        <v>205</v>
      </c>
      <c r="G13" s="45" t="s">
        <v>137</v>
      </c>
      <c r="H13" s="48">
        <v>1260</v>
      </c>
      <c r="I13" s="45" t="s">
        <v>113</v>
      </c>
      <c r="J13" s="48" t="s">
        <v>143</v>
      </c>
      <c r="K13" s="48" t="s">
        <v>138</v>
      </c>
      <c r="L13" s="52" t="s">
        <v>142</v>
      </c>
      <c r="M13" s="49"/>
    </row>
    <row r="14" spans="1:13" s="36" customFormat="1" ht="20" customHeight="1">
      <c r="A14" s="29" t="s">
        <v>19</v>
      </c>
      <c r="B14" s="30" t="s">
        <v>179</v>
      </c>
      <c r="C14" s="30" t="s">
        <v>180</v>
      </c>
      <c r="D14" s="31">
        <v>27298</v>
      </c>
      <c r="E14" s="32">
        <v>1</v>
      </c>
      <c r="F14" s="30" t="s">
        <v>204</v>
      </c>
      <c r="G14" s="30" t="s">
        <v>178</v>
      </c>
      <c r="H14" s="33">
        <v>1110</v>
      </c>
      <c r="I14" s="30" t="s">
        <v>16</v>
      </c>
      <c r="J14" s="33" t="s">
        <v>199</v>
      </c>
      <c r="K14" s="33" t="s">
        <v>185</v>
      </c>
      <c r="L14" s="34" t="s">
        <v>186</v>
      </c>
      <c r="M14" s="35"/>
    </row>
    <row r="15" spans="1:13" s="36" customFormat="1" ht="20" customHeight="1">
      <c r="A15" s="29" t="s">
        <v>19</v>
      </c>
      <c r="B15" s="30" t="s">
        <v>149</v>
      </c>
      <c r="C15" s="30" t="s">
        <v>150</v>
      </c>
      <c r="D15" s="31">
        <v>30755</v>
      </c>
      <c r="E15" s="68">
        <v>1</v>
      </c>
      <c r="F15" s="30" t="s">
        <v>207</v>
      </c>
      <c r="G15" s="30" t="s">
        <v>151</v>
      </c>
      <c r="H15" s="33">
        <v>1003</v>
      </c>
      <c r="I15" s="30" t="s">
        <v>39</v>
      </c>
      <c r="J15" s="33"/>
      <c r="K15" s="33" t="s">
        <v>153</v>
      </c>
      <c r="L15" s="43" t="s">
        <v>152</v>
      </c>
      <c r="M15" s="49"/>
    </row>
    <row r="16" spans="1:13" s="36" customFormat="1" ht="20" customHeight="1">
      <c r="A16" s="44" t="s">
        <v>19</v>
      </c>
      <c r="B16" s="45" t="s">
        <v>97</v>
      </c>
      <c r="C16" s="45" t="s">
        <v>98</v>
      </c>
      <c r="D16" s="46">
        <v>20796</v>
      </c>
      <c r="E16" s="68">
        <v>1</v>
      </c>
      <c r="F16" s="45" t="s">
        <v>208</v>
      </c>
      <c r="G16" s="45" t="s">
        <v>99</v>
      </c>
      <c r="H16" s="48">
        <v>1135</v>
      </c>
      <c r="I16" s="45" t="s">
        <v>100</v>
      </c>
      <c r="J16" s="48" t="s">
        <v>101</v>
      </c>
      <c r="K16" s="48" t="s">
        <v>102</v>
      </c>
      <c r="L16" s="34" t="s">
        <v>141</v>
      </c>
      <c r="M16" s="49" t="s">
        <v>106</v>
      </c>
    </row>
    <row r="17" spans="1:13" s="36" customFormat="1" ht="20" customHeight="1">
      <c r="A17" s="44" t="s">
        <v>19</v>
      </c>
      <c r="B17" s="45" t="s">
        <v>104</v>
      </c>
      <c r="C17" s="45" t="s">
        <v>31</v>
      </c>
      <c r="D17" s="46">
        <v>26681</v>
      </c>
      <c r="E17" s="68">
        <v>1</v>
      </c>
      <c r="F17" s="45" t="s">
        <v>206</v>
      </c>
      <c r="G17" s="45" t="s">
        <v>32</v>
      </c>
      <c r="H17" s="48">
        <v>1110</v>
      </c>
      <c r="I17" s="45" t="s">
        <v>16</v>
      </c>
      <c r="J17" s="48" t="s">
        <v>33</v>
      </c>
      <c r="K17" s="48" t="s">
        <v>34</v>
      </c>
      <c r="L17" s="34" t="s">
        <v>35</v>
      </c>
      <c r="M17" s="49"/>
    </row>
    <row r="18" spans="1:13" s="36" customFormat="1" ht="20" customHeight="1">
      <c r="A18" s="44" t="s">
        <v>19</v>
      </c>
      <c r="B18" s="45" t="s">
        <v>36</v>
      </c>
      <c r="C18" s="45" t="s">
        <v>37</v>
      </c>
      <c r="D18" s="46">
        <v>22482</v>
      </c>
      <c r="E18" s="68">
        <v>1</v>
      </c>
      <c r="F18" s="45" t="s">
        <v>204</v>
      </c>
      <c r="G18" s="45" t="s">
        <v>38</v>
      </c>
      <c r="H18" s="48">
        <v>1004</v>
      </c>
      <c r="I18" s="45" t="s">
        <v>39</v>
      </c>
      <c r="J18" s="48" t="s">
        <v>40</v>
      </c>
      <c r="K18" s="48" t="s">
        <v>41</v>
      </c>
      <c r="L18" s="34" t="s">
        <v>201</v>
      </c>
      <c r="M18" s="49"/>
    </row>
    <row r="19" spans="1:13" s="36" customFormat="1" ht="20" customHeight="1">
      <c r="A19" s="29" t="s">
        <v>18</v>
      </c>
      <c r="B19" s="30" t="s">
        <v>83</v>
      </c>
      <c r="C19" s="30" t="s">
        <v>84</v>
      </c>
      <c r="D19" s="31">
        <v>26380</v>
      </c>
      <c r="E19" s="68">
        <v>1</v>
      </c>
      <c r="F19" s="30" t="s">
        <v>205</v>
      </c>
      <c r="G19" s="30" t="s">
        <v>85</v>
      </c>
      <c r="H19" s="33">
        <v>1110</v>
      </c>
      <c r="I19" s="30" t="s">
        <v>16</v>
      </c>
      <c r="J19" s="33" t="s">
        <v>86</v>
      </c>
      <c r="K19" s="33" t="s">
        <v>87</v>
      </c>
      <c r="L19" s="43" t="s">
        <v>200</v>
      </c>
      <c r="M19" s="49"/>
    </row>
    <row r="20" spans="1:13" s="36" customFormat="1" ht="20" customHeight="1">
      <c r="A20" s="44" t="s">
        <v>13</v>
      </c>
      <c r="B20" s="45" t="s">
        <v>144</v>
      </c>
      <c r="C20" s="45" t="s">
        <v>145</v>
      </c>
      <c r="D20" s="46">
        <v>31354</v>
      </c>
      <c r="E20" s="68">
        <v>1</v>
      </c>
      <c r="F20" s="45" t="s">
        <v>204</v>
      </c>
      <c r="G20" s="45" t="s">
        <v>147</v>
      </c>
      <c r="H20" s="48">
        <v>1004</v>
      </c>
      <c r="I20" s="45" t="s">
        <v>39</v>
      </c>
      <c r="J20" s="48"/>
      <c r="K20" s="48" t="s">
        <v>148</v>
      </c>
      <c r="L20" s="34" t="s">
        <v>146</v>
      </c>
      <c r="M20" s="49" t="s">
        <v>128</v>
      </c>
    </row>
    <row r="21" spans="1:13" s="36" customFormat="1" ht="20" customHeight="1">
      <c r="A21" s="44" t="s">
        <v>19</v>
      </c>
      <c r="B21" s="45" t="s">
        <v>42</v>
      </c>
      <c r="C21" s="45" t="s">
        <v>43</v>
      </c>
      <c r="D21" s="46">
        <v>24264</v>
      </c>
      <c r="E21" s="68">
        <v>1</v>
      </c>
      <c r="F21" s="45" t="s">
        <v>206</v>
      </c>
      <c r="G21" s="45" t="s">
        <v>44</v>
      </c>
      <c r="H21" s="48">
        <v>1033</v>
      </c>
      <c r="I21" s="45" t="s">
        <v>45</v>
      </c>
      <c r="J21" s="48" t="s">
        <v>46</v>
      </c>
      <c r="K21" s="48" t="s">
        <v>47</v>
      </c>
      <c r="L21" s="34" t="s">
        <v>48</v>
      </c>
      <c r="M21" s="49"/>
    </row>
    <row r="22" spans="1:13" s="36" customFormat="1" ht="20" customHeight="1">
      <c r="A22" s="44" t="s">
        <v>13</v>
      </c>
      <c r="B22" s="45" t="s">
        <v>115</v>
      </c>
      <c r="C22" s="45" t="s">
        <v>116</v>
      </c>
      <c r="D22" s="46">
        <v>31244</v>
      </c>
      <c r="E22" s="47">
        <v>2</v>
      </c>
      <c r="F22" s="45" t="s">
        <v>205</v>
      </c>
      <c r="G22" s="45" t="s">
        <v>117</v>
      </c>
      <c r="H22" s="48">
        <v>1004</v>
      </c>
      <c r="I22" s="45" t="s">
        <v>39</v>
      </c>
      <c r="J22" s="48"/>
      <c r="K22" s="48" t="s">
        <v>118</v>
      </c>
      <c r="L22" s="34" t="s">
        <v>119</v>
      </c>
      <c r="M22" s="49"/>
    </row>
    <row r="23" spans="1:13" s="36" customFormat="1" ht="20" customHeight="1">
      <c r="A23" s="44" t="s">
        <v>19</v>
      </c>
      <c r="B23" s="45" t="s">
        <v>49</v>
      </c>
      <c r="C23" s="45" t="s">
        <v>50</v>
      </c>
      <c r="D23" s="46">
        <v>24189</v>
      </c>
      <c r="E23" s="47">
        <v>2</v>
      </c>
      <c r="F23" s="45" t="s">
        <v>206</v>
      </c>
      <c r="G23" s="45" t="s">
        <v>51</v>
      </c>
      <c r="H23" s="48">
        <v>1033</v>
      </c>
      <c r="I23" s="45" t="s">
        <v>45</v>
      </c>
      <c r="J23" s="48" t="s">
        <v>52</v>
      </c>
      <c r="K23" s="48" t="s">
        <v>53</v>
      </c>
      <c r="L23" s="34" t="s">
        <v>54</v>
      </c>
      <c r="M23" s="49"/>
    </row>
    <row r="24" spans="1:13" s="6" customFormat="1" ht="20" customHeight="1">
      <c r="A24" s="44" t="s">
        <v>19</v>
      </c>
      <c r="B24" s="45" t="s">
        <v>55</v>
      </c>
      <c r="C24" s="45" t="s">
        <v>56</v>
      </c>
      <c r="D24" s="46">
        <v>19469</v>
      </c>
      <c r="E24" s="47">
        <v>2</v>
      </c>
      <c r="F24" s="45" t="s">
        <v>214</v>
      </c>
      <c r="G24" s="45" t="s">
        <v>57</v>
      </c>
      <c r="H24" s="48">
        <v>1185</v>
      </c>
      <c r="I24" s="45" t="s">
        <v>58</v>
      </c>
      <c r="J24" s="48" t="s">
        <v>59</v>
      </c>
      <c r="K24" s="48" t="s">
        <v>60</v>
      </c>
      <c r="L24" s="34" t="s">
        <v>213</v>
      </c>
      <c r="M24" s="49"/>
    </row>
    <row r="25" spans="1:13" s="6" customFormat="1" ht="20" customHeight="1">
      <c r="A25" s="44" t="s">
        <v>13</v>
      </c>
      <c r="B25" s="45" t="s">
        <v>123</v>
      </c>
      <c r="C25" s="45" t="s">
        <v>163</v>
      </c>
      <c r="D25" s="46">
        <v>29352</v>
      </c>
      <c r="E25" s="47">
        <v>2</v>
      </c>
      <c r="F25" s="30" t="s">
        <v>205</v>
      </c>
      <c r="G25" s="45" t="s">
        <v>164</v>
      </c>
      <c r="H25" s="48">
        <v>1110</v>
      </c>
      <c r="I25" s="45" t="s">
        <v>16</v>
      </c>
      <c r="J25" s="48"/>
      <c r="K25" s="48" t="s">
        <v>124</v>
      </c>
      <c r="L25" s="34" t="s">
        <v>125</v>
      </c>
      <c r="M25" s="49"/>
    </row>
    <row r="26" spans="1:13" s="6" customFormat="1" ht="20" customHeight="1">
      <c r="A26" s="29" t="s">
        <v>18</v>
      </c>
      <c r="B26" s="30" t="s">
        <v>194</v>
      </c>
      <c r="C26" s="30" t="s">
        <v>195</v>
      </c>
      <c r="D26" s="31">
        <v>30959</v>
      </c>
      <c r="E26" s="47">
        <v>2</v>
      </c>
      <c r="F26" s="45" t="s">
        <v>205</v>
      </c>
      <c r="G26" s="30" t="s">
        <v>196</v>
      </c>
      <c r="H26" s="33">
        <v>1110</v>
      </c>
      <c r="I26" s="30" t="s">
        <v>16</v>
      </c>
      <c r="J26" s="33"/>
      <c r="K26" s="33" t="s">
        <v>197</v>
      </c>
      <c r="L26" s="64" t="s">
        <v>198</v>
      </c>
      <c r="M26" s="49"/>
    </row>
    <row r="27" spans="1:13" s="6" customFormat="1" ht="20" customHeight="1">
      <c r="A27" s="29" t="s">
        <v>18</v>
      </c>
      <c r="B27" s="30" t="s">
        <v>189</v>
      </c>
      <c r="C27" s="30" t="s">
        <v>193</v>
      </c>
      <c r="D27" s="31">
        <v>28481</v>
      </c>
      <c r="E27" s="47">
        <v>2</v>
      </c>
      <c r="F27" s="30" t="s">
        <v>209</v>
      </c>
      <c r="G27" s="30" t="s">
        <v>190</v>
      </c>
      <c r="H27" s="33">
        <v>1110</v>
      </c>
      <c r="I27" s="30" t="s">
        <v>16</v>
      </c>
      <c r="J27" s="33"/>
      <c r="K27" s="33" t="s">
        <v>191</v>
      </c>
      <c r="L27" s="64" t="s">
        <v>192</v>
      </c>
      <c r="M27" s="49"/>
    </row>
    <row r="28" spans="1:13" s="6" customFormat="1" ht="20" customHeight="1">
      <c r="A28" s="44" t="s">
        <v>13</v>
      </c>
      <c r="B28" s="45" t="s">
        <v>107</v>
      </c>
      <c r="C28" s="45" t="s">
        <v>108</v>
      </c>
      <c r="D28" s="46">
        <v>32568</v>
      </c>
      <c r="E28" s="47">
        <v>2</v>
      </c>
      <c r="F28" s="45" t="s">
        <v>204</v>
      </c>
      <c r="G28" s="45" t="s">
        <v>169</v>
      </c>
      <c r="H28" s="48">
        <v>1670</v>
      </c>
      <c r="I28" s="45" t="s">
        <v>170</v>
      </c>
      <c r="J28" s="48"/>
      <c r="K28" s="48" t="s">
        <v>139</v>
      </c>
      <c r="L28" s="34" t="s">
        <v>109</v>
      </c>
      <c r="M28" s="16"/>
    </row>
    <row r="29" spans="1:13" s="6" customFormat="1" ht="20" customHeight="1">
      <c r="A29" s="44" t="s">
        <v>19</v>
      </c>
      <c r="B29" s="45" t="s">
        <v>63</v>
      </c>
      <c r="C29" s="45" t="s">
        <v>62</v>
      </c>
      <c r="D29" s="46">
        <v>24882</v>
      </c>
      <c r="E29" s="47">
        <v>2</v>
      </c>
      <c r="F29" s="30" t="s">
        <v>206</v>
      </c>
      <c r="G29" s="45" t="s">
        <v>64</v>
      </c>
      <c r="H29" s="48">
        <v>1032</v>
      </c>
      <c r="I29" s="45" t="s">
        <v>65</v>
      </c>
      <c r="J29" s="48" t="s">
        <v>66</v>
      </c>
      <c r="K29" s="48" t="s">
        <v>105</v>
      </c>
      <c r="L29" s="34" t="s">
        <v>67</v>
      </c>
      <c r="M29" s="16"/>
    </row>
    <row r="30" spans="1:13" s="6" customFormat="1" ht="20" customHeight="1">
      <c r="A30" s="44" t="s">
        <v>18</v>
      </c>
      <c r="B30" s="45" t="s">
        <v>120</v>
      </c>
      <c r="C30" s="45" t="s">
        <v>121</v>
      </c>
      <c r="D30" s="46">
        <v>24636</v>
      </c>
      <c r="E30" s="47">
        <v>2</v>
      </c>
      <c r="F30" s="30" t="s">
        <v>210</v>
      </c>
      <c r="G30" s="45" t="s">
        <v>133</v>
      </c>
      <c r="H30" s="48">
        <v>1110</v>
      </c>
      <c r="I30" s="45" t="s">
        <v>16</v>
      </c>
      <c r="J30" s="48"/>
      <c r="K30" s="48" t="s">
        <v>126</v>
      </c>
      <c r="L30" s="34" t="s">
        <v>122</v>
      </c>
      <c r="M30" s="49"/>
    </row>
    <row r="31" spans="1:13" s="6" customFormat="1" ht="20" customHeight="1">
      <c r="A31" s="44" t="s">
        <v>18</v>
      </c>
      <c r="B31" s="45" t="s">
        <v>68</v>
      </c>
      <c r="C31" s="45" t="s">
        <v>69</v>
      </c>
      <c r="D31" s="46">
        <v>21584</v>
      </c>
      <c r="E31" s="47">
        <v>2</v>
      </c>
      <c r="F31" s="30" t="s">
        <v>205</v>
      </c>
      <c r="G31" s="45" t="s">
        <v>70</v>
      </c>
      <c r="H31" s="48">
        <v>1162</v>
      </c>
      <c r="I31" s="45" t="s">
        <v>23</v>
      </c>
      <c r="J31" s="48" t="s">
        <v>71</v>
      </c>
      <c r="K31" s="48" t="s">
        <v>72</v>
      </c>
      <c r="L31" s="34" t="s">
        <v>73</v>
      </c>
      <c r="M31" s="16" t="s">
        <v>128</v>
      </c>
    </row>
    <row r="32" spans="1:13" s="6" customFormat="1" ht="20" customHeight="1">
      <c r="A32" s="44" t="s">
        <v>19</v>
      </c>
      <c r="B32" s="45" t="s">
        <v>74</v>
      </c>
      <c r="C32" s="45" t="s">
        <v>75</v>
      </c>
      <c r="D32" s="46">
        <v>25409</v>
      </c>
      <c r="E32" s="47">
        <v>2</v>
      </c>
      <c r="F32" s="30" t="s">
        <v>206</v>
      </c>
      <c r="G32" s="45" t="s">
        <v>76</v>
      </c>
      <c r="H32" s="48">
        <v>1110</v>
      </c>
      <c r="I32" s="45" t="s">
        <v>16</v>
      </c>
      <c r="J32" s="48" t="s">
        <v>77</v>
      </c>
      <c r="K32" s="48" t="s">
        <v>78</v>
      </c>
      <c r="L32" s="34" t="s">
        <v>79</v>
      </c>
      <c r="M32" s="16"/>
    </row>
    <row r="33" spans="1:16" s="6" customFormat="1" ht="20" customHeight="1" thickBot="1">
      <c r="A33" s="7" t="s">
        <v>19</v>
      </c>
      <c r="B33" s="8" t="s">
        <v>61</v>
      </c>
      <c r="C33" s="8" t="s">
        <v>80</v>
      </c>
      <c r="D33" s="9">
        <v>31270</v>
      </c>
      <c r="E33" s="20">
        <v>2</v>
      </c>
      <c r="F33" s="45" t="s">
        <v>211</v>
      </c>
      <c r="G33" s="8" t="s">
        <v>155</v>
      </c>
      <c r="H33" s="10">
        <v>1009</v>
      </c>
      <c r="I33" s="8" t="s">
        <v>156</v>
      </c>
      <c r="J33" s="10"/>
      <c r="K33" s="10" t="s">
        <v>81</v>
      </c>
      <c r="L33" s="22" t="s">
        <v>82</v>
      </c>
      <c r="M33" s="17"/>
    </row>
    <row r="34" spans="1:16" s="36" customFormat="1" ht="20" customHeight="1">
      <c r="A34" s="29" t="s">
        <v>19</v>
      </c>
      <c r="B34" s="30" t="s">
        <v>157</v>
      </c>
      <c r="C34" s="30" t="s">
        <v>187</v>
      </c>
      <c r="D34" s="31">
        <v>29371</v>
      </c>
      <c r="E34" s="32">
        <v>2</v>
      </c>
      <c r="F34" s="45" t="s">
        <v>204</v>
      </c>
      <c r="G34" s="36" t="s">
        <v>181</v>
      </c>
      <c r="H34" s="33">
        <v>1028</v>
      </c>
      <c r="I34" s="30" t="s">
        <v>182</v>
      </c>
      <c r="J34" s="33"/>
      <c r="K34" s="33" t="s">
        <v>183</v>
      </c>
      <c r="L34" s="22" t="s">
        <v>184</v>
      </c>
      <c r="M34" s="35"/>
    </row>
    <row r="35" spans="1:16" s="36" customFormat="1" ht="20" customHeight="1" thickBot="1">
      <c r="A35" s="11" t="s">
        <v>19</v>
      </c>
      <c r="B35" s="12" t="s">
        <v>175</v>
      </c>
      <c r="C35" s="12" t="s">
        <v>176</v>
      </c>
      <c r="D35" s="13">
        <v>27059</v>
      </c>
      <c r="E35" s="21">
        <v>2</v>
      </c>
      <c r="F35" s="50" t="s">
        <v>206</v>
      </c>
      <c r="G35" s="50" t="s">
        <v>177</v>
      </c>
      <c r="H35" s="51">
        <v>1110</v>
      </c>
      <c r="I35" s="50" t="s">
        <v>16</v>
      </c>
      <c r="J35" s="14"/>
      <c r="K35" s="14">
        <v>794837163</v>
      </c>
      <c r="L35" s="69" t="s">
        <v>212</v>
      </c>
      <c r="M35" s="23"/>
    </row>
    <row r="37" spans="1:16">
      <c r="K37" s="18" t="s">
        <v>202</v>
      </c>
      <c r="L37" s="19" t="s">
        <v>103</v>
      </c>
    </row>
    <row r="38" spans="1:16" s="2" customFormat="1">
      <c r="A38"/>
      <c r="B38"/>
      <c r="C38"/>
      <c r="D38" s="2" t="s">
        <v>93</v>
      </c>
      <c r="E38" s="2">
        <f>COUNTIF(E5:E33,"1")</f>
        <v>14</v>
      </c>
      <c r="G38"/>
      <c r="I38"/>
      <c r="L38" s="3"/>
      <c r="M38"/>
      <c r="N38"/>
      <c r="O38"/>
      <c r="P38"/>
    </row>
    <row r="39" spans="1:16" s="2" customFormat="1">
      <c r="A39"/>
      <c r="B39"/>
      <c r="C39"/>
      <c r="D39" s="2" t="s">
        <v>94</v>
      </c>
      <c r="E39" s="2">
        <f>COUNTIF(E5:E35,"2")</f>
        <v>14</v>
      </c>
      <c r="G39"/>
      <c r="H39" s="37"/>
      <c r="I39" s="38"/>
      <c r="J39" s="39"/>
      <c r="K39" s="39"/>
      <c r="L39" s="40"/>
      <c r="M39"/>
      <c r="N39"/>
      <c r="O39"/>
      <c r="P39"/>
    </row>
    <row r="40" spans="1:16" s="2" customFormat="1" ht="15" thickBot="1">
      <c r="A40"/>
      <c r="B40"/>
      <c r="C40"/>
      <c r="E40" s="4">
        <f>SUM(E38:E39)</f>
        <v>28</v>
      </c>
      <c r="F40" s="66"/>
      <c r="G40"/>
      <c r="H40" s="37"/>
      <c r="I40" s="38"/>
      <c r="J40" s="39"/>
      <c r="K40" s="39"/>
      <c r="L40" s="40"/>
      <c r="M40"/>
      <c r="N40"/>
      <c r="O40"/>
      <c r="P40"/>
    </row>
    <row r="41" spans="1:16" s="2" customFormat="1">
      <c r="A41"/>
      <c r="B41"/>
      <c r="C41"/>
      <c r="D41" s="2" t="s">
        <v>95</v>
      </c>
      <c r="E41" s="2">
        <f>COUNTIF(E5:E33,"0")</f>
        <v>3</v>
      </c>
      <c r="G41"/>
      <c r="H41" s="37"/>
      <c r="I41" s="38"/>
      <c r="J41" s="39"/>
      <c r="K41" s="39"/>
      <c r="L41" s="40"/>
      <c r="M41"/>
      <c r="N41"/>
      <c r="O41"/>
      <c r="P41"/>
    </row>
    <row r="42" spans="1:16" s="2" customFormat="1" ht="15" thickBot="1">
      <c r="A42"/>
      <c r="B42"/>
      <c r="C42"/>
      <c r="E42" s="56">
        <f>SUM(E40:E41)</f>
        <v>31</v>
      </c>
      <c r="F42" s="67"/>
      <c r="G42" t="s">
        <v>96</v>
      </c>
      <c r="H42" s="37"/>
      <c r="I42" s="38"/>
      <c r="J42" s="39"/>
      <c r="K42" s="39"/>
      <c r="L42" s="40"/>
      <c r="M42"/>
      <c r="N42"/>
      <c r="O42"/>
      <c r="P42"/>
    </row>
    <row r="43" spans="1:16">
      <c r="H43" s="37"/>
      <c r="I43" s="41"/>
      <c r="J43" s="42"/>
      <c r="K43" s="42"/>
      <c r="L43" s="37"/>
    </row>
  </sheetData>
  <sortState ref="A5:L33">
    <sortCondition ref="E5:E33"/>
    <sortCondition ref="C5:C33"/>
  </sortState>
  <mergeCells count="1">
    <mergeCell ref="A1:L1"/>
  </mergeCells>
  <phoneticPr fontId="11" type="noConversion"/>
  <conditionalFormatting sqref="E34 E5:E32">
    <cfRule type="containsText" dxfId="8" priority="13" operator="containsText" text="0">
      <formula>NOT(ISERROR(SEARCH("0",E5)))</formula>
    </cfRule>
    <cfRule type="containsText" dxfId="7" priority="14" operator="containsText" text="2">
      <formula>NOT(ISERROR(SEARCH("2",E5)))</formula>
    </cfRule>
    <cfRule type="containsText" dxfId="6" priority="15" operator="containsText" text="1">
      <formula>NOT(ISERROR(SEARCH("1",E5)))</formula>
    </cfRule>
  </conditionalFormatting>
  <conditionalFormatting sqref="E35">
    <cfRule type="containsText" dxfId="5" priority="7" operator="containsText" text="0">
      <formula>NOT(ISERROR(SEARCH("0",E35)))</formula>
    </cfRule>
    <cfRule type="containsText" dxfId="4" priority="8" operator="containsText" text="2">
      <formula>NOT(ISERROR(SEARCH("2",E35)))</formula>
    </cfRule>
    <cfRule type="containsText" dxfId="3" priority="9" operator="containsText" text="1">
      <formula>NOT(ISERROR(SEARCH("1",E35)))</formula>
    </cfRule>
  </conditionalFormatting>
  <conditionalFormatting sqref="E33">
    <cfRule type="containsText" dxfId="2" priority="4" operator="containsText" text="0">
      <formula>NOT(ISERROR(SEARCH("0",E33)))</formula>
    </cfRule>
    <cfRule type="containsText" dxfId="1" priority="5" operator="containsText" text="2">
      <formula>NOT(ISERROR(SEARCH("2",E33)))</formula>
    </cfRule>
    <cfRule type="containsText" dxfId="0" priority="6" operator="containsText" text="1">
      <formula>NOT(ISERROR(SEARCH("1",E33)))</formula>
    </cfRule>
  </conditionalFormatting>
  <hyperlinks>
    <hyperlink ref="L10" r:id="rId1"/>
    <hyperlink ref="L34" r:id="rId2"/>
    <hyperlink ref="L14" r:id="rId3"/>
    <hyperlink ref="L35" r:id="rId4"/>
    <hyperlink ref="L26" r:id="rId5"/>
    <hyperlink ref="L27" r:id="rId6"/>
  </hyperlinks>
  <pageMargins left="0.70866141732283472" right="0.49" top="0.67" bottom="0.54" header="0.24" footer="0.31496062992125984"/>
  <pageSetup paperSize="9" scale="57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RowHeight="14" x14ac:dyDescent="0"/>
  <sheetData/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Membres 2012-2013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Beaud</dc:creator>
  <cp:lastModifiedBy>Chantal Affentranger</cp:lastModifiedBy>
  <cp:lastPrinted>2012-09-25T15:28:03Z</cp:lastPrinted>
  <dcterms:created xsi:type="dcterms:W3CDTF">2010-03-27T13:51:56Z</dcterms:created>
  <dcterms:modified xsi:type="dcterms:W3CDTF">2013-06-19T09:49:54Z</dcterms:modified>
</cp:coreProperties>
</file>