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m\Desktop\Для пугу\ОИТиКГ\ексель\практическая\"/>
    </mc:Choice>
  </mc:AlternateContent>
  <bookViews>
    <workbookView xWindow="0" yWindow="0" windowWidth="23040" windowHeight="8808" activeTab="2"/>
  </bookViews>
  <sheets>
    <sheet name="Лист 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definedNames>
    <definedName name="сумм">'Лист 1'!$G$6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D5" i="5"/>
  <c r="D2" i="5"/>
  <c r="H8" i="4"/>
  <c r="H7" i="4"/>
  <c r="E8" i="5"/>
  <c r="E5" i="6"/>
  <c r="J5" i="6" s="1"/>
  <c r="H9" i="4" l="1"/>
  <c r="A13" i="6"/>
  <c r="A21" i="6"/>
  <c r="A20" i="6"/>
  <c r="A19" i="6"/>
  <c r="A18" i="6"/>
  <c r="A17" i="6"/>
  <c r="A16" i="6"/>
  <c r="A15" i="6"/>
  <c r="A14" i="6"/>
  <c r="J6" i="6"/>
  <c r="J7" i="6"/>
  <c r="K7" i="6"/>
  <c r="I7" i="6"/>
  <c r="K6" i="6"/>
  <c r="I6" i="6"/>
  <c r="K5" i="6"/>
  <c r="I5" i="6"/>
  <c r="E9" i="6"/>
  <c r="K9" i="6" s="1"/>
  <c r="E8" i="6"/>
  <c r="K8" i="6" s="1"/>
  <c r="E7" i="6"/>
  <c r="E6" i="6"/>
  <c r="E4" i="6"/>
  <c r="E3" i="6"/>
  <c r="E2" i="6"/>
  <c r="J2" i="6" s="1"/>
  <c r="E1" i="6"/>
  <c r="K1" i="6" s="1"/>
  <c r="D7" i="5"/>
  <c r="D6" i="5"/>
  <c r="D4" i="5"/>
  <c r="D8" i="5"/>
  <c r="E7" i="5"/>
  <c r="E6" i="5"/>
  <c r="E5" i="5"/>
  <c r="E4" i="5"/>
  <c r="D3" i="5"/>
  <c r="E2" i="5"/>
  <c r="M5" i="3"/>
  <c r="M4" i="3"/>
  <c r="M3" i="3"/>
  <c r="M2" i="3"/>
  <c r="M1" i="3"/>
  <c r="D5" i="2"/>
  <c r="D10" i="2"/>
  <c r="D9" i="2"/>
  <c r="D8" i="2"/>
  <c r="D7" i="2"/>
  <c r="D6" i="2"/>
  <c r="C1" i="1"/>
  <c r="G6" i="1" s="1"/>
  <c r="I9" i="6" l="1"/>
  <c r="J9" i="6"/>
  <c r="I1" i="6"/>
  <c r="J1" i="6"/>
  <c r="J8" i="6"/>
  <c r="I2" i="6"/>
  <c r="K2" i="6"/>
  <c r="I8" i="6"/>
  <c r="K3" i="6"/>
  <c r="J3" i="6"/>
  <c r="K4" i="6"/>
  <c r="J4" i="6"/>
  <c r="I4" i="6"/>
  <c r="I3" i="6"/>
  <c r="C2" i="1"/>
  <c r="C4" i="1" s="1"/>
  <c r="G7" i="1"/>
  <c r="L6" i="1"/>
  <c r="L9" i="1"/>
  <c r="L5" i="1"/>
  <c r="L8" i="1"/>
  <c r="L4" i="1"/>
  <c r="L7" i="1"/>
  <c r="L3" i="1"/>
  <c r="L2" i="1"/>
  <c r="C5" i="1" l="1"/>
  <c r="C10" i="1"/>
  <c r="C7" i="1"/>
  <c r="C8" i="1"/>
  <c r="C12" i="1"/>
  <c r="C6" i="1"/>
  <c r="C9" i="1"/>
  <c r="C11" i="1"/>
  <c r="C13" i="1"/>
  <c r="G1" i="1" s="1"/>
  <c r="G2" i="1" l="1"/>
</calcChain>
</file>

<file path=xl/sharedStrings.xml><?xml version="1.0" encoding="utf-8"?>
<sst xmlns="http://schemas.openxmlformats.org/spreadsheetml/2006/main" count="78" uniqueCount="71">
  <si>
    <t>Текущий год:</t>
  </si>
  <si>
    <t>Текущая дата:</t>
  </si>
  <si>
    <t>день</t>
  </si>
  <si>
    <t>месяц</t>
  </si>
  <si>
    <t>дата</t>
  </si>
  <si>
    <t>Число рабочих дней:</t>
  </si>
  <si>
    <t>Последний день года:</t>
  </si>
  <si>
    <t>Начало работы:</t>
  </si>
  <si>
    <t>Конец работы:</t>
  </si>
  <si>
    <t xml:space="preserve">Фамилия </t>
  </si>
  <si>
    <t>Дата поступления</t>
  </si>
  <si>
    <t>стаж(полных лет)</t>
  </si>
  <si>
    <t>Антипенко</t>
  </si>
  <si>
    <t xml:space="preserve">гончаров </t>
  </si>
  <si>
    <t>Соболь</t>
  </si>
  <si>
    <t xml:space="preserve">Петренко </t>
  </si>
  <si>
    <t>Бурдыко</t>
  </si>
  <si>
    <t xml:space="preserve">Пасечник </t>
  </si>
  <si>
    <t>Шевцова</t>
  </si>
  <si>
    <t>Зуева</t>
  </si>
  <si>
    <t>Ставки подоходного налога</t>
  </si>
  <si>
    <t>резидент ПВТ</t>
  </si>
  <si>
    <t>ИП</t>
  </si>
  <si>
    <t>другие категории</t>
  </si>
  <si>
    <t>Фамилия</t>
  </si>
  <si>
    <t>Род деятельности</t>
  </si>
  <si>
    <t>Доход</t>
  </si>
  <si>
    <t>Налог</t>
  </si>
  <si>
    <t>Потапенко</t>
  </si>
  <si>
    <t>преподаватель</t>
  </si>
  <si>
    <t>Метла</t>
  </si>
  <si>
    <t>Савченко</t>
  </si>
  <si>
    <t>врач</t>
  </si>
  <si>
    <t>Мартынов</t>
  </si>
  <si>
    <t>Куприянов</t>
  </si>
  <si>
    <t>слесарь</t>
  </si>
  <si>
    <t>Терешко</t>
  </si>
  <si>
    <t>Исходные данные</t>
  </si>
  <si>
    <t>два</t>
  </si>
  <si>
    <t>один</t>
  </si>
  <si>
    <t>текст</t>
  </si>
  <si>
    <t>№ числа</t>
  </si>
  <si>
    <t>Число по возрастанию</t>
  </si>
  <si>
    <t>Количество заполненных ячеек</t>
  </si>
  <si>
    <t>Количество пустых ячеек</t>
  </si>
  <si>
    <t>Общее количество ячеек</t>
  </si>
  <si>
    <t>Использование ИЛИ</t>
  </si>
  <si>
    <t>Использование И</t>
  </si>
  <si>
    <t>Никита</t>
  </si>
  <si>
    <t>Николаевич</t>
  </si>
  <si>
    <t>Барковская</t>
  </si>
  <si>
    <t>Екатерина</t>
  </si>
  <si>
    <t>Игоревна</t>
  </si>
  <si>
    <t xml:space="preserve">Бельская </t>
  </si>
  <si>
    <t>Анастасия</t>
  </si>
  <si>
    <t>Сергеевна</t>
  </si>
  <si>
    <t>Бекиш</t>
  </si>
  <si>
    <t>Александрович</t>
  </si>
  <si>
    <t>Бережков</t>
  </si>
  <si>
    <t>Игорь</t>
  </si>
  <si>
    <t>Владимирович</t>
  </si>
  <si>
    <t>Бурдько</t>
  </si>
  <si>
    <t>Карина</t>
  </si>
  <si>
    <t>Александровна</t>
  </si>
  <si>
    <t>…</t>
  </si>
  <si>
    <t>Улеев</t>
  </si>
  <si>
    <t>Илья</t>
  </si>
  <si>
    <t>Викторович</t>
  </si>
  <si>
    <t>Анжела</t>
  </si>
  <si>
    <t>Викторовна</t>
  </si>
  <si>
    <t>Фамилия И.О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</si>
</sst>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4FF6D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164" fontId="0" fillId="0" borderId="1" xfId="0" applyNumberFormat="1" applyBorder="1"/>
    <xf numFmtId="2" fontId="0" fillId="0" borderId="1" xfId="0" applyNumberFormat="1" applyBorder="1"/>
    <xf numFmtId="9" fontId="0" fillId="0" borderId="1" xfId="0" applyNumberFormat="1" applyBorder="1" applyAlignment="1">
      <alignment wrapText="1"/>
    </xf>
    <xf numFmtId="9" fontId="0" fillId="0" borderId="1" xfId="0" applyNumberFormat="1" applyBorder="1"/>
    <xf numFmtId="9" fontId="0" fillId="0" borderId="4" xfId="0" applyNumberFormat="1" applyBorder="1"/>
    <xf numFmtId="0" fontId="0" fillId="0" borderId="6" xfId="0" applyBorder="1"/>
    <xf numFmtId="3" fontId="0" fillId="0" borderId="6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1" xfId="0" applyFont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4FF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zoomScale="90" zoomScaleNormal="55" workbookViewId="0">
      <selection activeCell="K5" sqref="K5"/>
    </sheetView>
  </sheetViews>
  <sheetFormatPr defaultRowHeight="14.4" x14ac:dyDescent="0.3"/>
  <cols>
    <col min="3" max="3" width="11" bestFit="1" customWidth="1"/>
    <col min="6" max="6" width="21.44140625" bestFit="1" customWidth="1"/>
    <col min="7" max="7" width="11" bestFit="1" customWidth="1"/>
    <col min="10" max="10" width="12.44140625" customWidth="1"/>
    <col min="11" max="11" width="17.109375" customWidth="1"/>
    <col min="12" max="12" width="16.33203125" customWidth="1"/>
  </cols>
  <sheetData>
    <row r="1" spans="1:12" x14ac:dyDescent="0.3">
      <c r="A1" s="17" t="s">
        <v>1</v>
      </c>
      <c r="B1" s="18"/>
      <c r="C1" s="2">
        <f ca="1">TODAY()</f>
        <v>44493</v>
      </c>
      <c r="F1" s="1" t="s">
        <v>6</v>
      </c>
      <c r="G1" s="2">
        <f ca="1">C13</f>
        <v>44561</v>
      </c>
      <c r="J1" s="1" t="s">
        <v>9</v>
      </c>
      <c r="K1" s="1" t="s">
        <v>10</v>
      </c>
      <c r="L1" s="1" t="s">
        <v>11</v>
      </c>
    </row>
    <row r="2" spans="1:12" x14ac:dyDescent="0.3">
      <c r="A2" s="17" t="s">
        <v>0</v>
      </c>
      <c r="B2" s="18"/>
      <c r="C2" s="1">
        <f ca="1">YEAR(C1)</f>
        <v>2021</v>
      </c>
      <c r="F2" s="1" t="s">
        <v>5</v>
      </c>
      <c r="G2" s="1">
        <f ca="1">NETWORKDAYS(C4,C13)</f>
        <v>261</v>
      </c>
      <c r="J2" s="1" t="s">
        <v>12</v>
      </c>
      <c r="K2" s="4">
        <v>30074</v>
      </c>
      <c r="L2" s="5">
        <f ca="1">YEARFRAC($C$1,K2)</f>
        <v>39.475000000000001</v>
      </c>
    </row>
    <row r="3" spans="1:12" x14ac:dyDescent="0.3">
      <c r="A3" s="1" t="s">
        <v>2</v>
      </c>
      <c r="B3" s="1" t="s">
        <v>3</v>
      </c>
      <c r="C3" s="1" t="s">
        <v>4</v>
      </c>
      <c r="J3" s="1" t="s">
        <v>13</v>
      </c>
      <c r="K3" s="4">
        <v>31274</v>
      </c>
      <c r="L3" s="5">
        <f t="shared" ref="L3:L9" ca="1" si="0">YEARFRAC($C$1,K3)</f>
        <v>36.19166666666667</v>
      </c>
    </row>
    <row r="4" spans="1:12" x14ac:dyDescent="0.3">
      <c r="A4" s="1">
        <v>1</v>
      </c>
      <c r="B4" s="1">
        <v>1</v>
      </c>
      <c r="C4" s="2">
        <f ca="1">DATE($C$2,B4,A4)</f>
        <v>44197</v>
      </c>
      <c r="J4" s="1" t="s">
        <v>14</v>
      </c>
      <c r="K4" s="4">
        <v>36220</v>
      </c>
      <c r="L4" s="5">
        <f t="shared" ca="1" si="0"/>
        <v>22.647222222222222</v>
      </c>
    </row>
    <row r="5" spans="1:12" x14ac:dyDescent="0.3">
      <c r="A5" s="1">
        <v>7</v>
      </c>
      <c r="B5" s="1">
        <v>1</v>
      </c>
      <c r="C5" s="2">
        <f t="shared" ref="C5:C13" ca="1" si="1">DATE($C$2,B5,A5)</f>
        <v>44203</v>
      </c>
      <c r="J5" s="1" t="s">
        <v>15</v>
      </c>
      <c r="K5" s="4">
        <v>22963</v>
      </c>
      <c r="L5" s="5">
        <f t="shared" ca="1" si="0"/>
        <v>58.947222222222223</v>
      </c>
    </row>
    <row r="6" spans="1:12" x14ac:dyDescent="0.3">
      <c r="A6" s="1">
        <v>8</v>
      </c>
      <c r="B6" s="1">
        <v>3</v>
      </c>
      <c r="C6" s="2">
        <f t="shared" ca="1" si="1"/>
        <v>44263</v>
      </c>
      <c r="F6" s="1" t="s">
        <v>7</v>
      </c>
      <c r="G6" s="2">
        <f ca="1">EOMONTH(C1,0)+1</f>
        <v>44501</v>
      </c>
      <c r="J6" s="1" t="s">
        <v>16</v>
      </c>
      <c r="K6" s="4">
        <v>35089</v>
      </c>
      <c r="L6" s="5">
        <f t="shared" ca="1" si="0"/>
        <v>25.747222222222224</v>
      </c>
    </row>
    <row r="7" spans="1:12" x14ac:dyDescent="0.3">
      <c r="A7" s="1">
        <v>1</v>
      </c>
      <c r="B7" s="1">
        <v>5</v>
      </c>
      <c r="C7" s="2">
        <f t="shared" ca="1" si="1"/>
        <v>44317</v>
      </c>
      <c r="F7" s="1" t="s">
        <v>8</v>
      </c>
      <c r="G7" s="2">
        <f ca="1">WORKDAY(G6,60)</f>
        <v>44585</v>
      </c>
      <c r="J7" s="1" t="s">
        <v>17</v>
      </c>
      <c r="K7" s="4">
        <v>28807</v>
      </c>
      <c r="L7" s="5">
        <f t="shared" ca="1" si="0"/>
        <v>42.947222222222223</v>
      </c>
    </row>
    <row r="8" spans="1:12" x14ac:dyDescent="0.3">
      <c r="A8" s="1">
        <v>9</v>
      </c>
      <c r="B8" s="1">
        <v>5</v>
      </c>
      <c r="C8" s="2">
        <f t="shared" ca="1" si="1"/>
        <v>44325</v>
      </c>
      <c r="J8" s="1" t="s">
        <v>18</v>
      </c>
      <c r="K8" s="4">
        <v>36691</v>
      </c>
      <c r="L8" s="5">
        <f t="shared" ca="1" si="0"/>
        <v>21.361111111111111</v>
      </c>
    </row>
    <row r="9" spans="1:12" x14ac:dyDescent="0.3">
      <c r="A9" s="1">
        <v>14</v>
      </c>
      <c r="B9" s="1">
        <v>5</v>
      </c>
      <c r="C9" s="2">
        <f t="shared" ca="1" si="1"/>
        <v>44330</v>
      </c>
      <c r="J9" s="1" t="s">
        <v>19</v>
      </c>
      <c r="K9" s="4">
        <v>32833</v>
      </c>
      <c r="L9" s="5">
        <f t="shared" ca="1" si="0"/>
        <v>31.925000000000001</v>
      </c>
    </row>
    <row r="10" spans="1:12" ht="15.6" x14ac:dyDescent="0.3">
      <c r="A10" s="1">
        <v>3</v>
      </c>
      <c r="B10" s="1">
        <v>7</v>
      </c>
      <c r="C10" s="2">
        <f t="shared" ca="1" si="1"/>
        <v>44380</v>
      </c>
      <c r="J10" s="3"/>
      <c r="K10" s="3"/>
    </row>
    <row r="11" spans="1:12" ht="15.6" x14ac:dyDescent="0.3">
      <c r="A11" s="1">
        <v>7</v>
      </c>
      <c r="B11" s="1">
        <v>11</v>
      </c>
      <c r="C11" s="2">
        <f t="shared" ca="1" si="1"/>
        <v>44507</v>
      </c>
      <c r="J11" s="3"/>
      <c r="K11" s="3"/>
    </row>
    <row r="12" spans="1:12" x14ac:dyDescent="0.3">
      <c r="A12" s="1">
        <v>25</v>
      </c>
      <c r="B12" s="1">
        <v>12</v>
      </c>
      <c r="C12" s="2">
        <f t="shared" ca="1" si="1"/>
        <v>44555</v>
      </c>
    </row>
    <row r="13" spans="1:12" x14ac:dyDescent="0.3">
      <c r="A13" s="1">
        <v>31</v>
      </c>
      <c r="B13" s="1">
        <v>12</v>
      </c>
      <c r="C13" s="2">
        <f t="shared" ca="1" si="1"/>
        <v>44561</v>
      </c>
    </row>
  </sheetData>
  <mergeCells count="2">
    <mergeCell ref="A1:B1"/>
    <mergeCell ref="A2:B2"/>
  </mergeCells>
  <pageMargins left="1.5748031496062993" right="1.5748031496062993" top="1.5748031496062993" bottom="1.5748031496062993" header="0.78740157480314965" footer="0.78740157480314965"/>
  <pageSetup paperSize="9" orientation="portrait" verticalDpi="0" r:id="rId1"/>
  <headerFooter>
    <oddHeader>&amp;L&amp;F&amp;A&amp;CИтяксова Яна&amp;R&amp;D&amp;T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8" sqref="B8"/>
    </sheetView>
  </sheetViews>
  <sheetFormatPr defaultRowHeight="14.4" x14ac:dyDescent="0.3"/>
  <cols>
    <col min="1" max="1" width="11.88671875" customWidth="1"/>
    <col min="2" max="2" width="13.33203125" customWidth="1"/>
    <col min="3" max="3" width="12.33203125" customWidth="1"/>
  </cols>
  <sheetData>
    <row r="1" spans="1:4" x14ac:dyDescent="0.3">
      <c r="A1" s="19" t="s">
        <v>20</v>
      </c>
      <c r="B1" s="21" t="s">
        <v>21</v>
      </c>
      <c r="C1" s="21"/>
      <c r="D1" s="6">
        <v>0.09</v>
      </c>
    </row>
    <row r="2" spans="1:4" x14ac:dyDescent="0.3">
      <c r="A2" s="19"/>
      <c r="B2" s="22" t="s">
        <v>22</v>
      </c>
      <c r="C2" s="22"/>
      <c r="D2" s="7">
        <v>0.16</v>
      </c>
    </row>
    <row r="3" spans="1:4" ht="15" thickBot="1" x14ac:dyDescent="0.35">
      <c r="A3" s="20"/>
      <c r="B3" s="23" t="s">
        <v>23</v>
      </c>
      <c r="C3" s="23"/>
      <c r="D3" s="8">
        <v>0.13</v>
      </c>
    </row>
    <row r="4" spans="1:4" ht="29.4" thickBot="1" x14ac:dyDescent="0.35">
      <c r="A4" s="26" t="s">
        <v>24</v>
      </c>
      <c r="B4" s="27" t="s">
        <v>25</v>
      </c>
      <c r="C4" s="26" t="s">
        <v>26</v>
      </c>
      <c r="D4" s="26" t="s">
        <v>27</v>
      </c>
    </row>
    <row r="5" spans="1:4" x14ac:dyDescent="0.3">
      <c r="A5" s="9" t="s">
        <v>28</v>
      </c>
      <c r="B5" s="9" t="s">
        <v>29</v>
      </c>
      <c r="C5" s="10">
        <v>5600000</v>
      </c>
      <c r="D5" s="10">
        <f>C5*D3</f>
        <v>728000</v>
      </c>
    </row>
    <row r="6" spans="1:4" x14ac:dyDescent="0.3">
      <c r="A6" s="1" t="s">
        <v>30</v>
      </c>
      <c r="B6" s="1" t="s">
        <v>21</v>
      </c>
      <c r="C6" s="11">
        <v>13200000</v>
      </c>
      <c r="D6" s="11">
        <f>C6*D1</f>
        <v>1188000</v>
      </c>
    </row>
    <row r="7" spans="1:4" x14ac:dyDescent="0.3">
      <c r="A7" s="1" t="s">
        <v>31</v>
      </c>
      <c r="B7" s="1" t="s">
        <v>32</v>
      </c>
      <c r="C7" s="11">
        <v>6300000</v>
      </c>
      <c r="D7" s="11">
        <f>C7*D3</f>
        <v>819000</v>
      </c>
    </row>
    <row r="8" spans="1:4" x14ac:dyDescent="0.3">
      <c r="A8" s="1" t="s">
        <v>33</v>
      </c>
      <c r="B8" s="1" t="s">
        <v>22</v>
      </c>
      <c r="C8" s="11">
        <v>10450000</v>
      </c>
      <c r="D8" s="11">
        <f>C8*D2</f>
        <v>1672000</v>
      </c>
    </row>
    <row r="9" spans="1:4" x14ac:dyDescent="0.3">
      <c r="A9" s="1" t="s">
        <v>34</v>
      </c>
      <c r="B9" s="1" t="s">
        <v>35</v>
      </c>
      <c r="C9" s="11">
        <v>4100000</v>
      </c>
      <c r="D9" s="11">
        <f>C9*D3</f>
        <v>533000</v>
      </c>
    </row>
    <row r="10" spans="1:4" x14ac:dyDescent="0.3">
      <c r="A10" s="1" t="s">
        <v>36</v>
      </c>
      <c r="B10" s="1" t="s">
        <v>22</v>
      </c>
      <c r="C10" s="11">
        <v>7800000</v>
      </c>
      <c r="D10" s="11">
        <f>C10*D2</f>
        <v>1248000</v>
      </c>
    </row>
  </sheetData>
  <mergeCells count="4">
    <mergeCell ref="A1:A3"/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G10" sqref="G10"/>
    </sheetView>
  </sheetViews>
  <sheetFormatPr defaultRowHeight="14.4" x14ac:dyDescent="0.3"/>
  <sheetData>
    <row r="1" spans="1:13" x14ac:dyDescent="0.3">
      <c r="A1" s="1">
        <v>2</v>
      </c>
      <c r="B1" s="1">
        <v>10</v>
      </c>
      <c r="C1" s="1">
        <v>12</v>
      </c>
      <c r="D1" s="1">
        <v>8</v>
      </c>
      <c r="E1" s="1">
        <v>-1</v>
      </c>
      <c r="F1" s="1">
        <v>-15</v>
      </c>
      <c r="G1" s="1">
        <v>19</v>
      </c>
      <c r="H1" s="1">
        <v>19</v>
      </c>
      <c r="I1" s="1">
        <v>2</v>
      </c>
      <c r="J1" s="1">
        <v>-8</v>
      </c>
      <c r="M1" t="str">
        <f>IF(OR(A1&lt;0,B1&lt;0,C1&lt;0,D1&lt;0,E1&lt;0,F1&lt;0,G1&lt;0,H1&lt;0,I1&lt;0,J1&lt;0,K1&lt;0),"ошибка",SUM(A1:K1))</f>
        <v>ошибка</v>
      </c>
    </row>
    <row r="2" spans="1:13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M2">
        <f>IF(OR(A2&lt;0,B2&lt;0,C2&lt;0,D2&lt;0,E2&lt;0,F2&lt;0,G2&lt;0,H2&lt;0,I2&lt;0,J2&lt;0,K2&lt;0),"ошибка",SUM(A2:K2))</f>
        <v>55</v>
      </c>
    </row>
    <row r="3" spans="1:13" x14ac:dyDescent="0.3">
      <c r="A3" s="1">
        <v>0</v>
      </c>
      <c r="B3" s="1">
        <v>6</v>
      </c>
      <c r="C3" s="1">
        <v>1</v>
      </c>
      <c r="D3" s="1">
        <v>19</v>
      </c>
      <c r="E3" s="1">
        <v>7</v>
      </c>
      <c r="F3" s="1">
        <v>2</v>
      </c>
      <c r="G3" s="1">
        <v>0</v>
      </c>
      <c r="H3" s="1">
        <v>19</v>
      </c>
      <c r="I3" s="1">
        <v>17</v>
      </c>
      <c r="J3" s="1">
        <v>1</v>
      </c>
      <c r="M3">
        <f>IF(OR(A3&lt;0,B3&lt;0,C3&lt;0,D3&lt;0,E3&lt;0,F3&lt;0,G3&lt;0,H3&lt;0,I3&lt;0,J3&lt;0,K3&lt;0),"ошибка",SUM(A3:K3))</f>
        <v>72</v>
      </c>
    </row>
    <row r="4" spans="1:13" x14ac:dyDescent="0.3">
      <c r="A4" s="1">
        <v>15</v>
      </c>
      <c r="B4" s="1">
        <v>12</v>
      </c>
      <c r="C4" s="1">
        <v>1</v>
      </c>
      <c r="D4" s="1">
        <v>4</v>
      </c>
      <c r="E4" s="1">
        <v>8</v>
      </c>
      <c r="F4" s="1">
        <v>6</v>
      </c>
      <c r="G4" s="1">
        <v>18</v>
      </c>
      <c r="H4" s="1">
        <v>13</v>
      </c>
      <c r="I4" s="1">
        <v>7</v>
      </c>
      <c r="J4" s="1">
        <v>9</v>
      </c>
      <c r="M4">
        <f>IF(OR(A4&lt;0,B4&lt;0,C4&lt;0,D4&lt;0,E4&lt;0,F4&lt;0,G4&lt;0,H4&lt;0,I4&lt;0,J4&lt;0,K4&lt;0),"ошибка",SUM(A4:K4))</f>
        <v>93</v>
      </c>
    </row>
    <row r="5" spans="1:13" x14ac:dyDescent="0.3">
      <c r="A5" s="1">
        <v>-12</v>
      </c>
      <c r="B5" s="1">
        <v>-7</v>
      </c>
      <c r="C5" s="1">
        <v>-14</v>
      </c>
      <c r="D5" s="1">
        <v>-9</v>
      </c>
      <c r="E5" s="1">
        <v>3</v>
      </c>
      <c r="F5" s="1">
        <v>2</v>
      </c>
      <c r="G5" s="1">
        <v>-1</v>
      </c>
      <c r="H5" s="1">
        <v>16</v>
      </c>
      <c r="I5" s="1">
        <v>10</v>
      </c>
      <c r="J5" s="1">
        <v>0</v>
      </c>
      <c r="M5" t="str">
        <f>IF(OR(A5&lt;0,B5&lt;0,C5&lt;0,D5&lt;0,E5&lt;0,F5&lt;0,G5&lt;0,H5&lt;0,I5&lt;0,J5&lt;0,K5&lt;0),"ошибка",SUM(A5:K5))</f>
        <v>ошибка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J11" sqref="J11"/>
    </sheetView>
  </sheetViews>
  <sheetFormatPr defaultRowHeight="14.4" x14ac:dyDescent="0.3"/>
  <sheetData>
    <row r="1" spans="1:12" x14ac:dyDescent="0.3">
      <c r="A1" s="25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x14ac:dyDescent="0.3">
      <c r="A2" s="12">
        <v>3</v>
      </c>
      <c r="B2" s="12">
        <v>4.5</v>
      </c>
      <c r="C2" s="12"/>
      <c r="D2" s="12">
        <v>0</v>
      </c>
      <c r="E2" s="12" t="s">
        <v>39</v>
      </c>
      <c r="F2" s="12">
        <v>10</v>
      </c>
      <c r="G2" s="12" t="s">
        <v>38</v>
      </c>
      <c r="H2" s="12" t="s">
        <v>40</v>
      </c>
      <c r="I2" s="12">
        <v>8.1</v>
      </c>
      <c r="J2" s="12">
        <v>-3.3</v>
      </c>
      <c r="K2" s="12"/>
      <c r="L2" s="12">
        <v>-12</v>
      </c>
    </row>
    <row r="4" spans="1:12" x14ac:dyDescent="0.3">
      <c r="A4" s="25" t="s">
        <v>41</v>
      </c>
      <c r="B4" s="25"/>
      <c r="C4" s="25"/>
      <c r="D4" s="25"/>
      <c r="E4" s="25"/>
      <c r="F4" s="12">
        <v>1</v>
      </c>
      <c r="G4" s="12">
        <v>2</v>
      </c>
      <c r="H4" s="12">
        <v>3</v>
      </c>
      <c r="I4" s="12">
        <v>4</v>
      </c>
      <c r="J4" s="12">
        <v>5</v>
      </c>
      <c r="K4" s="12">
        <v>6</v>
      </c>
      <c r="L4" s="12">
        <v>7</v>
      </c>
    </row>
    <row r="5" spans="1:12" x14ac:dyDescent="0.3">
      <c r="A5" s="25" t="s">
        <v>42</v>
      </c>
      <c r="B5" s="25"/>
      <c r="C5" s="25"/>
      <c r="D5" s="25"/>
      <c r="E5" s="25"/>
      <c r="F5" s="13">
        <v>-12</v>
      </c>
      <c r="G5" s="13">
        <v>-3.3</v>
      </c>
      <c r="H5" s="13">
        <v>0</v>
      </c>
      <c r="I5" s="13">
        <v>3</v>
      </c>
      <c r="J5" s="13">
        <v>4.5</v>
      </c>
      <c r="K5" s="13">
        <v>8.1</v>
      </c>
      <c r="L5" s="13">
        <v>10</v>
      </c>
    </row>
    <row r="7" spans="1:12" x14ac:dyDescent="0.3">
      <c r="D7" s="17" t="s">
        <v>43</v>
      </c>
      <c r="E7" s="24"/>
      <c r="F7" s="24"/>
      <c r="G7" s="18"/>
      <c r="H7" s="1">
        <f>COUNTA(A2:L2)</f>
        <v>10</v>
      </c>
    </row>
    <row r="8" spans="1:12" x14ac:dyDescent="0.3">
      <c r="D8" s="17" t="s">
        <v>44</v>
      </c>
      <c r="E8" s="24"/>
      <c r="F8" s="24"/>
      <c r="G8" s="18"/>
      <c r="H8" s="1">
        <f>COUNTBLANK(A2:L2)</f>
        <v>2</v>
      </c>
    </row>
    <row r="9" spans="1:12" x14ac:dyDescent="0.3">
      <c r="D9" s="17" t="s">
        <v>45</v>
      </c>
      <c r="E9" s="24"/>
      <c r="F9" s="24"/>
      <c r="G9" s="18"/>
      <c r="H9" s="1">
        <f>SUM(H7+H8)</f>
        <v>12</v>
      </c>
    </row>
  </sheetData>
  <mergeCells count="6">
    <mergeCell ref="D9:G9"/>
    <mergeCell ref="A1:L1"/>
    <mergeCell ref="A4:E4"/>
    <mergeCell ref="A5:E5"/>
    <mergeCell ref="D7:G7"/>
    <mergeCell ref="D8:G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D8" sqref="D8"/>
    </sheetView>
  </sheetViews>
  <sheetFormatPr defaultRowHeight="14.4" x14ac:dyDescent="0.3"/>
  <cols>
    <col min="1" max="1" width="13.44140625" customWidth="1"/>
    <col min="2" max="2" width="13.5546875" customWidth="1"/>
    <col min="3" max="3" width="14.6640625" customWidth="1"/>
    <col min="4" max="4" width="21.6640625" customWidth="1"/>
    <col min="5" max="5" width="16.88671875" customWidth="1"/>
  </cols>
  <sheetData>
    <row r="1" spans="1:5" x14ac:dyDescent="0.3">
      <c r="A1" s="25" t="s">
        <v>37</v>
      </c>
      <c r="B1" s="25"/>
      <c r="C1" s="25"/>
      <c r="D1" s="12" t="s">
        <v>46</v>
      </c>
      <c r="E1" s="12" t="s">
        <v>47</v>
      </c>
    </row>
    <row r="2" spans="1:5" x14ac:dyDescent="0.3">
      <c r="A2" s="14">
        <v>-7</v>
      </c>
      <c r="B2" s="14">
        <v>-8</v>
      </c>
      <c r="C2" s="14">
        <v>0</v>
      </c>
      <c r="D2" s="13" t="str">
        <f>IF(OR(A2&lt;0,B2&gt;0,C2=0),"верно","")</f>
        <v>верно</v>
      </c>
      <c r="E2" s="13" t="str">
        <f>IF(AND(A2&gt;=0,B2&lt;=0,C2&lt;&gt;0),"неверно","")</f>
        <v/>
      </c>
    </row>
    <row r="3" spans="1:5" x14ac:dyDescent="0.3">
      <c r="A3" s="14">
        <v>1</v>
      </c>
      <c r="B3" s="14">
        <v>0</v>
      </c>
      <c r="C3" s="14">
        <v>-5</v>
      </c>
      <c r="D3" s="13" t="str">
        <f t="shared" ref="D3:D8" si="0">IF(OR(A3&lt;0,B3&gt;0,C3=0),"верно","")</f>
        <v/>
      </c>
      <c r="E3" s="13" t="str">
        <f>IF(AND(A3&gt;=0,B3&lt;=0,C3&lt;&gt;0),"неверно","")</f>
        <v>неверно</v>
      </c>
    </row>
    <row r="4" spans="1:5" x14ac:dyDescent="0.3">
      <c r="A4" s="14">
        <v>-6</v>
      </c>
      <c r="B4" s="14">
        <v>0</v>
      </c>
      <c r="C4" s="14">
        <v>9</v>
      </c>
      <c r="D4" s="13" t="str">
        <f>IF(OR(A4&lt;0,B4&gt;0,C4=0),"верно","")</f>
        <v>верно</v>
      </c>
      <c r="E4" s="13" t="str">
        <f t="shared" ref="E4:E7" si="1">IF(AND(A4&gt;=0,B4&lt;=0,C4&lt;&gt;0),"неверно","")</f>
        <v/>
      </c>
    </row>
    <row r="5" spans="1:5" x14ac:dyDescent="0.3">
      <c r="A5" s="14">
        <v>2</v>
      </c>
      <c r="B5" s="14">
        <v>4</v>
      </c>
      <c r="C5" s="14">
        <v>-3</v>
      </c>
      <c r="D5" s="13" t="str">
        <f>IF(OR(A5&lt;0,B5&gt;0,C5=0),"верно","")</f>
        <v>верно</v>
      </c>
      <c r="E5" s="13" t="str">
        <f t="shared" si="1"/>
        <v/>
      </c>
    </row>
    <row r="6" spans="1:5" x14ac:dyDescent="0.3">
      <c r="A6" s="14">
        <v>8</v>
      </c>
      <c r="B6" s="14">
        <v>7</v>
      </c>
      <c r="C6" s="14">
        <v>0</v>
      </c>
      <c r="D6" s="13" t="str">
        <f>IF(OR(A6&lt;0,B6&gt;0,C6=0),"верно","")</f>
        <v>верно</v>
      </c>
      <c r="E6" s="13" t="str">
        <f t="shared" si="1"/>
        <v/>
      </c>
    </row>
    <row r="7" spans="1:5" x14ac:dyDescent="0.3">
      <c r="A7" s="14">
        <v>-3</v>
      </c>
      <c r="B7" s="14">
        <v>2</v>
      </c>
      <c r="C7" s="14">
        <v>0</v>
      </c>
      <c r="D7" s="13" t="str">
        <f>IF(OR(A7&lt;0,B7&gt;0,C7=0),"верно","")</f>
        <v>верно</v>
      </c>
      <c r="E7" s="13" t="str">
        <f t="shared" si="1"/>
        <v/>
      </c>
    </row>
    <row r="8" spans="1:5" x14ac:dyDescent="0.3">
      <c r="A8" s="14">
        <v>0</v>
      </c>
      <c r="B8" s="14">
        <v>-5</v>
      </c>
      <c r="C8" s="14">
        <v>7</v>
      </c>
      <c r="D8" s="13" t="str">
        <f t="shared" si="0"/>
        <v/>
      </c>
      <c r="E8" s="13" t="str">
        <f>IF(AND(A8&gt;=0,B8&lt;=0,C8&lt;&gt;0),"неверно","")</f>
        <v>неверно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13" sqref="A13"/>
    </sheetView>
  </sheetViews>
  <sheetFormatPr defaultRowHeight="14.4" x14ac:dyDescent="0.3"/>
  <cols>
    <col min="1" max="1" width="15.88671875" customWidth="1"/>
    <col min="2" max="2" width="13.44140625" customWidth="1"/>
    <col min="3" max="3" width="15.33203125" customWidth="1"/>
    <col min="5" max="5" width="30.5546875" customWidth="1"/>
    <col min="6" max="6" width="16.109375" customWidth="1"/>
    <col min="9" max="9" width="18" customWidth="1"/>
    <col min="10" max="10" width="16.5546875" customWidth="1"/>
    <col min="11" max="11" width="21.88671875" customWidth="1"/>
  </cols>
  <sheetData>
    <row r="1" spans="1:11" x14ac:dyDescent="0.3">
      <c r="A1" s="1" t="s">
        <v>12</v>
      </c>
      <c r="B1" s="1" t="s">
        <v>48</v>
      </c>
      <c r="C1" s="1" t="s">
        <v>49</v>
      </c>
      <c r="E1" s="1" t="str">
        <f>CONCATENATE(A1," ",B1," ",C1)</f>
        <v>Антипенко Никита Николаевич</v>
      </c>
      <c r="F1" s="1"/>
      <c r="G1" s="1"/>
      <c r="I1" s="15" t="str">
        <f>LEFT(E1,FIND(" ",E1,1))</f>
        <v xml:space="preserve">Антипенко </v>
      </c>
      <c r="J1" s="15" t="str">
        <f>MID(E1,FIND(" ",E1,1)+1,FIND(" ",E1,FIND(" ",E1,1)+1)-FIND(" ",E1,1)-1)</f>
        <v>Никита</v>
      </c>
      <c r="K1" s="15" t="str">
        <f>RIGHT(E1,LEN(E1)-FIND(" ",E1,FIND(" ",E1,1)+1))</f>
        <v>Николаевич</v>
      </c>
    </row>
    <row r="2" spans="1:11" x14ac:dyDescent="0.3">
      <c r="A2" s="1" t="s">
        <v>50</v>
      </c>
      <c r="B2" s="1" t="s">
        <v>51</v>
      </c>
      <c r="C2" s="1" t="s">
        <v>52</v>
      </c>
      <c r="E2" s="1" t="str">
        <f t="shared" ref="E2:E9" si="0">CONCATENATE(A2," ",B2," ",C2)</f>
        <v>Барковская Екатерина Игоревна</v>
      </c>
      <c r="F2" s="1"/>
      <c r="G2" s="1"/>
      <c r="I2" s="15" t="str">
        <f t="shared" ref="I2:I9" si="1">LEFT(E2,FIND(" ",E2,1))</f>
        <v xml:space="preserve">Барковская </v>
      </c>
      <c r="J2" s="15" t="str">
        <f t="shared" ref="J2:J8" si="2">MID(E2,FIND(" ",E2,1)+1,FIND(" ",E2,FIND(" ",E2,1)+1)-FIND(" ",E2,1)-1)</f>
        <v>Екатерина</v>
      </c>
      <c r="K2" s="15" t="str">
        <f t="shared" ref="K2:K9" si="3">RIGHT(E2,LEN(E2)-FIND(" ",E2,FIND(" ",E2,1)+1))</f>
        <v>Игоревна</v>
      </c>
    </row>
    <row r="3" spans="1:11" x14ac:dyDescent="0.3">
      <c r="A3" s="1" t="s">
        <v>53</v>
      </c>
      <c r="B3" s="1" t="s">
        <v>54</v>
      </c>
      <c r="C3" s="1" t="s">
        <v>55</v>
      </c>
      <c r="E3" s="1" t="str">
        <f t="shared" si="0"/>
        <v>Бельская  Анастасия Сергеевна</v>
      </c>
      <c r="F3" s="1"/>
      <c r="G3" s="1"/>
      <c r="I3" s="15" t="str">
        <f t="shared" si="1"/>
        <v xml:space="preserve">Бельская </v>
      </c>
      <c r="J3" s="15" t="str">
        <f>MID(E3,FIND(" ",E3,1)+1,FIND(" ",E3,FIND(" ",E3,1)+1)-FIND(" ",E3,1)+9)</f>
        <v xml:space="preserve"> Анастасия</v>
      </c>
      <c r="K3" s="15" t="str">
        <f>RIGHT(E3,LEN(E3)+1-FIND(" ",E3,FIND(" ",E3,1)+2))</f>
        <v xml:space="preserve"> Сергеевна</v>
      </c>
    </row>
    <row r="4" spans="1:11" x14ac:dyDescent="0.3">
      <c r="A4" s="1" t="s">
        <v>56</v>
      </c>
      <c r="B4" s="1" t="s">
        <v>48</v>
      </c>
      <c r="C4" s="1" t="s">
        <v>57</v>
      </c>
      <c r="E4" s="1" t="str">
        <f t="shared" si="0"/>
        <v>Бекиш Никита Александрович</v>
      </c>
      <c r="F4" s="1"/>
      <c r="G4" s="1"/>
      <c r="I4" s="15" t="str">
        <f>LEFT(E4,FIND(" ",E4,1))</f>
        <v xml:space="preserve">Бекиш </v>
      </c>
      <c r="J4" s="15" t="str">
        <f>MID(E4,FIND(" ",E4,1)+1,FIND(" ",E4,FIND(" ",E4,1)+1)-FIND(" ",E4,1)-1)</f>
        <v>Никита</v>
      </c>
      <c r="K4" s="15" t="str">
        <f>RIGHT(E4,LEN(E4)+1-FIND(" ",E4,FIND(" ",E4,1)+1))</f>
        <v xml:space="preserve"> Александрович</v>
      </c>
    </row>
    <row r="5" spans="1:11" x14ac:dyDescent="0.3">
      <c r="A5" s="1" t="s">
        <v>58</v>
      </c>
      <c r="B5" s="1" t="s">
        <v>59</v>
      </c>
      <c r="C5" s="1" t="s">
        <v>60</v>
      </c>
      <c r="E5" s="1" t="str">
        <f>CONCATENATE(A5," ",B5," ",C5)</f>
        <v>Бережков Игорь Владимирович</v>
      </c>
      <c r="F5" s="1"/>
      <c r="G5" s="1"/>
      <c r="I5" s="15" t="str">
        <f t="shared" si="1"/>
        <v xml:space="preserve">Бережков </v>
      </c>
      <c r="J5" s="15" t="str">
        <f>MID(E5,FIND(" ",E5,1)+1,FIND(" ",E5,FIND(" ",E5,1)+1)-FIND(" ",E5,1)-1)</f>
        <v>Игорь</v>
      </c>
      <c r="K5" s="15" t="str">
        <f t="shared" si="3"/>
        <v>Владимирович</v>
      </c>
    </row>
    <row r="6" spans="1:11" x14ac:dyDescent="0.3">
      <c r="A6" s="1" t="s">
        <v>61</v>
      </c>
      <c r="B6" s="1" t="s">
        <v>62</v>
      </c>
      <c r="C6" s="1" t="s">
        <v>63</v>
      </c>
      <c r="E6" s="1" t="str">
        <f t="shared" si="0"/>
        <v>Бурдько Карина Александровна</v>
      </c>
      <c r="F6" s="1"/>
      <c r="G6" s="1"/>
      <c r="I6" s="15" t="str">
        <f t="shared" si="1"/>
        <v xml:space="preserve">Бурдько </v>
      </c>
      <c r="J6" s="15" t="str">
        <f t="shared" si="2"/>
        <v>Карина</v>
      </c>
      <c r="K6" s="15" t="str">
        <f t="shared" si="3"/>
        <v>Александровна</v>
      </c>
    </row>
    <row r="7" spans="1:11" x14ac:dyDescent="0.3">
      <c r="A7" s="1" t="s">
        <v>64</v>
      </c>
      <c r="B7" s="1"/>
      <c r="C7" s="1"/>
      <c r="E7" s="1" t="str">
        <f t="shared" si="0"/>
        <v xml:space="preserve">…  </v>
      </c>
      <c r="F7" s="1"/>
      <c r="G7" s="1"/>
      <c r="I7" s="15" t="str">
        <f t="shared" si="1"/>
        <v xml:space="preserve">… </v>
      </c>
      <c r="J7" s="15" t="str">
        <f t="shared" si="2"/>
        <v/>
      </c>
      <c r="K7" s="15" t="str">
        <f t="shared" si="3"/>
        <v/>
      </c>
    </row>
    <row r="8" spans="1:11" x14ac:dyDescent="0.3">
      <c r="A8" s="1" t="s">
        <v>65</v>
      </c>
      <c r="B8" s="1" t="s">
        <v>66</v>
      </c>
      <c r="C8" s="1" t="s">
        <v>67</v>
      </c>
      <c r="E8" s="1" t="str">
        <f t="shared" si="0"/>
        <v>Улеев Илья Викторович</v>
      </c>
      <c r="F8" s="1"/>
      <c r="G8" s="1"/>
      <c r="I8" s="15" t="str">
        <f t="shared" si="1"/>
        <v xml:space="preserve">Улеев </v>
      </c>
      <c r="J8" s="15" t="str">
        <f t="shared" si="2"/>
        <v>Илья</v>
      </c>
      <c r="K8" s="15" t="str">
        <f t="shared" si="3"/>
        <v>Викторович</v>
      </c>
    </row>
    <row r="9" spans="1:11" x14ac:dyDescent="0.3">
      <c r="A9" s="1" t="s">
        <v>18</v>
      </c>
      <c r="B9" s="1" t="s">
        <v>68</v>
      </c>
      <c r="C9" s="1" t="s">
        <v>69</v>
      </c>
      <c r="E9" s="1" t="str">
        <f t="shared" si="0"/>
        <v>Шевцова Анжела Викторовна</v>
      </c>
      <c r="F9" s="1"/>
      <c r="G9" s="1"/>
      <c r="I9" s="15" t="str">
        <f t="shared" si="1"/>
        <v xml:space="preserve">Шевцова </v>
      </c>
      <c r="J9" s="15" t="str">
        <f t="shared" ref="J9" si="4">MID(E9,FIND(" ",E9,1)+1,FIND(" ",E9,FIND(" ",E9,1)+1)-FIND(" ",E9,1)-1)</f>
        <v>Анжела</v>
      </c>
      <c r="K9" s="15" t="str">
        <f t="shared" si="3"/>
        <v>Викторовна</v>
      </c>
    </row>
    <row r="12" spans="1:11" x14ac:dyDescent="0.3">
      <c r="A12" s="16" t="s">
        <v>70</v>
      </c>
      <c r="B12" s="16"/>
      <c r="C12" s="16"/>
    </row>
    <row r="13" spans="1:11" x14ac:dyDescent="0.3">
      <c r="A13" s="1" t="str">
        <f>CONCATENATE(A1," ",LEFT(B1,1),".",LEFT(C1,1),".")</f>
        <v>Антипенко Н.Н.</v>
      </c>
      <c r="B13" s="1"/>
      <c r="C13" s="1"/>
    </row>
    <row r="14" spans="1:11" x14ac:dyDescent="0.3">
      <c r="A14" s="1" t="str">
        <f t="shared" ref="A14:A21" si="5">CONCATENATE(A2," ",LEFT(B2,1),".",LEFT(C2,1),".")</f>
        <v>Барковская Е.И.</v>
      </c>
      <c r="B14" s="1"/>
      <c r="C14" s="1"/>
    </row>
    <row r="15" spans="1:11" x14ac:dyDescent="0.3">
      <c r="A15" s="1" t="str">
        <f t="shared" si="5"/>
        <v>Бельская  А.С.</v>
      </c>
      <c r="B15" s="1"/>
      <c r="C15" s="1"/>
    </row>
    <row r="16" spans="1:11" x14ac:dyDescent="0.3">
      <c r="A16" s="1" t="str">
        <f t="shared" si="5"/>
        <v>Бекиш Н.А.</v>
      </c>
      <c r="B16" s="1"/>
      <c r="C16" s="1"/>
    </row>
    <row r="17" spans="1:3" x14ac:dyDescent="0.3">
      <c r="A17" s="1" t="str">
        <f t="shared" si="5"/>
        <v>Бережков И.В.</v>
      </c>
      <c r="B17" s="1"/>
      <c r="C17" s="1"/>
    </row>
    <row r="18" spans="1:3" x14ac:dyDescent="0.3">
      <c r="A18" s="1" t="str">
        <f t="shared" si="5"/>
        <v>Бурдько К.А.</v>
      </c>
      <c r="B18" s="1"/>
      <c r="C18" s="1"/>
    </row>
    <row r="19" spans="1:3" x14ac:dyDescent="0.3">
      <c r="A19" s="1" t="str">
        <f t="shared" si="5"/>
        <v>… ..</v>
      </c>
      <c r="B19" s="1"/>
      <c r="C19" s="1"/>
    </row>
    <row r="20" spans="1:3" x14ac:dyDescent="0.3">
      <c r="A20" s="1" t="str">
        <f t="shared" si="5"/>
        <v>Улеев И.В.</v>
      </c>
      <c r="B20" s="1"/>
      <c r="C20" s="1"/>
    </row>
    <row r="21" spans="1:3" x14ac:dyDescent="0.3">
      <c r="A21" s="1" t="str">
        <f t="shared" si="5"/>
        <v>Шевцова А.В.</v>
      </c>
      <c r="B21" s="1"/>
      <c r="C21" s="1"/>
    </row>
  </sheetData>
  <pageMargins left="0.7" right="0.7" top="0.75" bottom="0.75" header="0.3" footer="0.3"/>
  <ignoredErrors>
    <ignoredError sqref="J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Лист 1</vt:lpstr>
      <vt:lpstr>Лист2</vt:lpstr>
      <vt:lpstr>Лист3</vt:lpstr>
      <vt:lpstr>Лист4</vt:lpstr>
      <vt:lpstr>Лист5</vt:lpstr>
      <vt:lpstr>Лист6</vt:lpstr>
      <vt:lpstr>сумм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Яна Итяксова</dc:creator>
  <cp:lastModifiedBy>макеёнок денис</cp:lastModifiedBy>
  <dcterms:created xsi:type="dcterms:W3CDTF">2020-11-08T13:07:19Z</dcterms:created>
  <dcterms:modified xsi:type="dcterms:W3CDTF">2021-10-24T18:26:15Z</dcterms:modified>
</cp:coreProperties>
</file>