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70"/>
  <workbookPr defaultThemeVersion="124226"/>
  <mc:AlternateContent xmlns:mc="http://schemas.openxmlformats.org/markup-compatibility/2006">
    <mc:Choice Requires="x15">
      <x15ac:absPath xmlns:x15ac="http://schemas.microsoft.com/office/spreadsheetml/2010/11/ac" url="X:\ERM\RTKL\2017 Requests\2017.016\Records\"/>
    </mc:Choice>
  </mc:AlternateContent>
  <bookViews>
    <workbookView xWindow="0" yWindow="0" windowWidth="21570" windowHeight="8610" activeTab="12"/>
  </bookViews>
  <sheets>
    <sheet name="Jan-Dec '16" sheetId="1" r:id="rId1"/>
    <sheet name="Jan" sheetId="2" r:id="rId2"/>
    <sheet name="Feb" sheetId="3" r:id="rId3"/>
    <sheet name="Mar" sheetId="4" r:id="rId4"/>
    <sheet name="Apr" sheetId="5" r:id="rId5"/>
    <sheet name="May" sheetId="6" r:id="rId6"/>
    <sheet name="June" sheetId="7" r:id="rId7"/>
    <sheet name="July" sheetId="8" r:id="rId8"/>
    <sheet name="Aug" sheetId="9" r:id="rId9"/>
    <sheet name="Sept" sheetId="15" r:id="rId10"/>
    <sheet name="Oct" sheetId="11" r:id="rId11"/>
    <sheet name="Nov" sheetId="16" r:id="rId12"/>
    <sheet name="Dec" sheetId="17" r:id="rId13"/>
    <sheet name="Sheet1" sheetId="13" r:id="rId14"/>
  </sheets>
  <calcPr calcId="171027"/>
</workbook>
</file>

<file path=xl/calcChain.xml><?xml version="1.0" encoding="utf-8"?>
<calcChain xmlns="http://schemas.openxmlformats.org/spreadsheetml/2006/main">
  <c r="B12" i="2" l="1"/>
  <c r="B16" i="15" l="1"/>
  <c r="B20" i="9"/>
  <c r="G13" i="7" l="1"/>
  <c r="B21" i="6" l="1"/>
  <c r="B17" i="5" l="1"/>
  <c r="K12" i="2" l="1"/>
  <c r="G4" i="1" s="1"/>
  <c r="G8" i="1"/>
  <c r="G15" i="3"/>
  <c r="I15" i="3"/>
  <c r="K15" i="3"/>
  <c r="G5" i="1" s="1"/>
  <c r="C5" i="1" l="1"/>
  <c r="E5" i="1"/>
  <c r="S18" i="17"/>
  <c r="R18" i="17"/>
  <c r="Q18" i="17"/>
  <c r="M15" i="1" s="1"/>
  <c r="P18" i="17"/>
  <c r="L15" i="1" s="1"/>
  <c r="O18" i="17"/>
  <c r="K15" i="1" s="1"/>
  <c r="N18" i="17"/>
  <c r="J15" i="1" s="1"/>
  <c r="M18" i="17"/>
  <c r="I15" i="1" s="1"/>
  <c r="L18" i="17"/>
  <c r="H15" i="1" s="1"/>
  <c r="K18" i="17"/>
  <c r="G15" i="1" s="1"/>
  <c r="J18" i="17"/>
  <c r="F15" i="1" s="1"/>
  <c r="I18" i="17"/>
  <c r="E15" i="1" s="1"/>
  <c r="H18" i="17"/>
  <c r="D15" i="1" s="1"/>
  <c r="G18" i="17"/>
  <c r="C15" i="1" s="1"/>
  <c r="S17" i="16"/>
  <c r="R17" i="16"/>
  <c r="Q17" i="16"/>
  <c r="M14" i="1" s="1"/>
  <c r="P17" i="16"/>
  <c r="L14" i="1" s="1"/>
  <c r="O17" i="16"/>
  <c r="K14" i="1" s="1"/>
  <c r="N17" i="16"/>
  <c r="J14" i="1" s="1"/>
  <c r="M17" i="16"/>
  <c r="I14" i="1" s="1"/>
  <c r="L17" i="16"/>
  <c r="H14" i="1" s="1"/>
  <c r="K17" i="16"/>
  <c r="G14" i="1" s="1"/>
  <c r="J17" i="16"/>
  <c r="F14" i="1" s="1"/>
  <c r="I17" i="16"/>
  <c r="E14" i="1" s="1"/>
  <c r="H17" i="16"/>
  <c r="D14" i="1" s="1"/>
  <c r="G17" i="16"/>
  <c r="C14" i="1" s="1"/>
  <c r="S21" i="11"/>
  <c r="R21" i="11"/>
  <c r="Q21" i="11"/>
  <c r="M13" i="1" s="1"/>
  <c r="P21" i="11"/>
  <c r="L13" i="1" s="1"/>
  <c r="O21" i="11"/>
  <c r="K13" i="1" s="1"/>
  <c r="N21" i="11"/>
  <c r="J13" i="1" s="1"/>
  <c r="M21" i="11"/>
  <c r="I13" i="1" s="1"/>
  <c r="L21" i="11"/>
  <c r="H13" i="1" s="1"/>
  <c r="K21" i="11"/>
  <c r="G13" i="1" s="1"/>
  <c r="J21" i="11"/>
  <c r="F13" i="1" s="1"/>
  <c r="I21" i="11"/>
  <c r="E13" i="1" s="1"/>
  <c r="H21" i="11"/>
  <c r="D13" i="1" s="1"/>
  <c r="G21" i="11"/>
  <c r="C13" i="1" s="1"/>
  <c r="S16" i="15"/>
  <c r="R16" i="15"/>
  <c r="Q16" i="15"/>
  <c r="M12" i="1" s="1"/>
  <c r="P16" i="15"/>
  <c r="L12" i="1" s="1"/>
  <c r="O16" i="15"/>
  <c r="K12" i="1" s="1"/>
  <c r="N16" i="15"/>
  <c r="J12" i="1" s="1"/>
  <c r="M16" i="15"/>
  <c r="I12" i="1" s="1"/>
  <c r="L16" i="15"/>
  <c r="H12" i="1" s="1"/>
  <c r="K16" i="15"/>
  <c r="G12" i="1" s="1"/>
  <c r="J16" i="15"/>
  <c r="F12" i="1" s="1"/>
  <c r="I16" i="15"/>
  <c r="E12" i="1" s="1"/>
  <c r="H16" i="15"/>
  <c r="D12" i="1" s="1"/>
  <c r="G16" i="15"/>
  <c r="C12" i="1" s="1"/>
  <c r="S20" i="9"/>
  <c r="R20" i="9"/>
  <c r="Q20" i="9"/>
  <c r="M11" i="1" s="1"/>
  <c r="P20" i="9"/>
  <c r="L11" i="1" s="1"/>
  <c r="O20" i="9"/>
  <c r="K11" i="1" s="1"/>
  <c r="N20" i="9"/>
  <c r="J11" i="1" s="1"/>
  <c r="M20" i="9"/>
  <c r="I11" i="1" s="1"/>
  <c r="L20" i="9"/>
  <c r="H11" i="1" s="1"/>
  <c r="K20" i="9"/>
  <c r="G11" i="1" s="1"/>
  <c r="J20" i="9"/>
  <c r="F11" i="1" s="1"/>
  <c r="I20" i="9"/>
  <c r="E11" i="1" s="1"/>
  <c r="H20" i="9"/>
  <c r="D11" i="1" s="1"/>
  <c r="G20" i="9"/>
  <c r="C11" i="1" s="1"/>
  <c r="S18" i="8"/>
  <c r="O10" i="1" s="1"/>
  <c r="R18" i="8"/>
  <c r="N10" i="1" s="1"/>
  <c r="Q18" i="8"/>
  <c r="M10" i="1" s="1"/>
  <c r="P18" i="8"/>
  <c r="O18" i="8"/>
  <c r="K10" i="1" s="1"/>
  <c r="N18" i="8"/>
  <c r="J10" i="1" s="1"/>
  <c r="M18" i="8"/>
  <c r="I10" i="1" s="1"/>
  <c r="L18" i="8"/>
  <c r="H10" i="1" s="1"/>
  <c r="K18" i="8"/>
  <c r="G10" i="1" s="1"/>
  <c r="J18" i="8"/>
  <c r="F10" i="1" s="1"/>
  <c r="I18" i="8"/>
  <c r="E10" i="1" s="1"/>
  <c r="H18" i="8"/>
  <c r="D10" i="1" s="1"/>
  <c r="G18" i="8"/>
  <c r="C10" i="1" s="1"/>
  <c r="S13" i="7"/>
  <c r="O9" i="1" s="1"/>
  <c r="R13" i="7"/>
  <c r="N9" i="1" s="1"/>
  <c r="Q13" i="7"/>
  <c r="M9" i="1" s="1"/>
  <c r="P13" i="7"/>
  <c r="O13" i="7"/>
  <c r="K9" i="1" s="1"/>
  <c r="N13" i="7"/>
  <c r="J9" i="1" s="1"/>
  <c r="M13" i="7"/>
  <c r="I9" i="1" s="1"/>
  <c r="L13" i="7"/>
  <c r="H9" i="1" s="1"/>
  <c r="K13" i="7"/>
  <c r="G9" i="1" s="1"/>
  <c r="J13" i="7"/>
  <c r="F9" i="1" s="1"/>
  <c r="I13" i="7"/>
  <c r="E9" i="1" s="1"/>
  <c r="H13" i="7"/>
  <c r="D9" i="1" s="1"/>
  <c r="C9" i="1"/>
  <c r="G21" i="6"/>
  <c r="C8" i="1" s="1"/>
  <c r="H21" i="6"/>
  <c r="D8" i="1" s="1"/>
  <c r="I21" i="6"/>
  <c r="E8" i="1" s="1"/>
  <c r="J21" i="6"/>
  <c r="F8" i="1" s="1"/>
  <c r="K21" i="6"/>
  <c r="L21" i="6"/>
  <c r="H8" i="1" s="1"/>
  <c r="M21" i="6"/>
  <c r="I8" i="1" s="1"/>
  <c r="N21" i="6"/>
  <c r="J8" i="1" s="1"/>
  <c r="O21" i="6"/>
  <c r="K8" i="1" s="1"/>
  <c r="P21" i="6"/>
  <c r="Q21" i="6"/>
  <c r="M8" i="1" s="1"/>
  <c r="R21" i="6"/>
  <c r="N8" i="1" s="1"/>
  <c r="S21" i="6"/>
  <c r="O8" i="1" s="1"/>
  <c r="G17" i="5"/>
  <c r="C7" i="1" s="1"/>
  <c r="H17" i="5"/>
  <c r="D7" i="1" s="1"/>
  <c r="I17" i="5"/>
  <c r="E7" i="1" s="1"/>
  <c r="J17" i="5"/>
  <c r="F7" i="1" s="1"/>
  <c r="K17" i="5"/>
  <c r="G7" i="1" s="1"/>
  <c r="L17" i="5"/>
  <c r="H7" i="1" s="1"/>
  <c r="M17" i="5"/>
  <c r="I7" i="1" s="1"/>
  <c r="N17" i="5"/>
  <c r="J7" i="1" s="1"/>
  <c r="O17" i="5"/>
  <c r="K7" i="1" s="1"/>
  <c r="P17" i="5"/>
  <c r="Q17" i="5"/>
  <c r="M7" i="1" s="1"/>
  <c r="R17" i="5"/>
  <c r="N7" i="1" s="1"/>
  <c r="S17" i="5"/>
  <c r="O7" i="1" s="1"/>
  <c r="B7" i="1"/>
  <c r="S21" i="4"/>
  <c r="O6" i="1" s="1"/>
  <c r="R21" i="4"/>
  <c r="N6" i="1" s="1"/>
  <c r="Q21" i="4"/>
  <c r="M6" i="1" s="1"/>
  <c r="P21" i="4"/>
  <c r="O21" i="4"/>
  <c r="K6" i="1" s="1"/>
  <c r="N21" i="4"/>
  <c r="J6" i="1" s="1"/>
  <c r="M21" i="4"/>
  <c r="I6" i="1" s="1"/>
  <c r="L21" i="4"/>
  <c r="H6" i="1" s="1"/>
  <c r="K21" i="4"/>
  <c r="G6" i="1" s="1"/>
  <c r="J21" i="4"/>
  <c r="F6" i="1" s="1"/>
  <c r="I21" i="4"/>
  <c r="E6" i="1" s="1"/>
  <c r="H21" i="4"/>
  <c r="D6" i="1" s="1"/>
  <c r="G21" i="4"/>
  <c r="C6" i="1" s="1"/>
  <c r="S15" i="3"/>
  <c r="O5" i="1" s="1"/>
  <c r="R15" i="3"/>
  <c r="N5" i="1" s="1"/>
  <c r="Q15" i="3"/>
  <c r="M5" i="1" s="1"/>
  <c r="P15" i="3"/>
  <c r="L5" i="1" s="1"/>
  <c r="O15" i="3"/>
  <c r="K5" i="1" s="1"/>
  <c r="N15" i="3"/>
  <c r="J5" i="1" s="1"/>
  <c r="M15" i="3"/>
  <c r="I5" i="1" s="1"/>
  <c r="L15" i="3"/>
  <c r="H5" i="1" s="1"/>
  <c r="J15" i="3"/>
  <c r="F5" i="1" s="1"/>
  <c r="H15" i="3"/>
  <c r="D5" i="1" s="1"/>
  <c r="S12" i="2"/>
  <c r="O4" i="1" s="1"/>
  <c r="R12" i="2"/>
  <c r="N4" i="1" s="1"/>
  <c r="Q12" i="2"/>
  <c r="M4" i="1" s="1"/>
  <c r="P12" i="2"/>
  <c r="L4" i="1" s="1"/>
  <c r="O12" i="2"/>
  <c r="K4" i="1" s="1"/>
  <c r="N12" i="2"/>
  <c r="J4" i="1" s="1"/>
  <c r="M12" i="2"/>
  <c r="I4" i="1" s="1"/>
  <c r="L12" i="2"/>
  <c r="H4" i="1" s="1"/>
  <c r="J12" i="2"/>
  <c r="F4" i="1" s="1"/>
  <c r="I12" i="2"/>
  <c r="H12" i="2"/>
  <c r="G12" i="2"/>
  <c r="B15" i="3"/>
  <c r="B5" i="1" s="1"/>
  <c r="B21" i="4"/>
  <c r="B6" i="1" s="1"/>
  <c r="B8" i="1"/>
  <c r="B13" i="7"/>
  <c r="B9" i="1" s="1"/>
  <c r="B18" i="8"/>
  <c r="B10" i="1" s="1"/>
  <c r="B18" i="17"/>
  <c r="B15" i="1" s="1"/>
  <c r="L8" i="1" l="1"/>
  <c r="L10" i="1"/>
  <c r="L6" i="1"/>
  <c r="L7" i="1"/>
  <c r="L9" i="1"/>
  <c r="B17" i="16"/>
  <c r="B14" i="1" s="1"/>
  <c r="B21" i="11"/>
  <c r="B13" i="1" s="1"/>
  <c r="B12" i="1"/>
  <c r="B11" i="1"/>
  <c r="B4" i="1" l="1"/>
  <c r="O15" i="1" l="1"/>
  <c r="N15" i="1"/>
  <c r="O14" i="1"/>
  <c r="N14" i="1"/>
  <c r="N13" i="1"/>
  <c r="O12" i="1"/>
  <c r="N12" i="1"/>
  <c r="N11" i="1"/>
  <c r="D4" i="1"/>
  <c r="C4" i="1"/>
  <c r="O13" i="1"/>
  <c r="O11" i="1"/>
  <c r="E4" i="1"/>
  <c r="G16" i="1" l="1"/>
  <c r="N16" i="1"/>
  <c r="C16" i="1"/>
  <c r="B16" i="1"/>
  <c r="K16" i="1"/>
  <c r="L16" i="1"/>
  <c r="M16" i="1"/>
  <c r="O16" i="1"/>
  <c r="E16" i="1"/>
  <c r="D16" i="1"/>
  <c r="J16" i="1"/>
  <c r="H16" i="1"/>
  <c r="F16" i="1"/>
  <c r="I16" i="1"/>
</calcChain>
</file>

<file path=xl/sharedStrings.xml><?xml version="1.0" encoding="utf-8"?>
<sst xmlns="http://schemas.openxmlformats.org/spreadsheetml/2006/main" count="700" uniqueCount="253">
  <si>
    <t>Requests</t>
  </si>
  <si>
    <t>Denied</t>
  </si>
  <si>
    <t>Granted</t>
  </si>
  <si>
    <t>Granted/Denied</t>
  </si>
  <si>
    <t>Other Disposition</t>
  </si>
  <si>
    <t>Cost Redaction</t>
  </si>
  <si>
    <t>Cost S/R</t>
  </si>
  <si>
    <t>Appeals OOR</t>
  </si>
  <si>
    <t>Appeals Cmwlth Crt by Requestor</t>
  </si>
  <si>
    <t>Appeals Cmwlth Crt by Agency</t>
  </si>
  <si>
    <t>Net Dup Costs</t>
  </si>
  <si>
    <t>Month</t>
  </si>
  <si>
    <t>January</t>
  </si>
  <si>
    <t>Open</t>
  </si>
  <si>
    <t>Request Number</t>
  </si>
  <si>
    <t>Request Type</t>
  </si>
  <si>
    <t>Request</t>
  </si>
  <si>
    <t>Total Requests</t>
  </si>
  <si>
    <t>February</t>
  </si>
  <si>
    <t>March</t>
  </si>
  <si>
    <t>April</t>
  </si>
  <si>
    <t>May</t>
  </si>
  <si>
    <t>June</t>
  </si>
  <si>
    <t>July</t>
  </si>
  <si>
    <t>August</t>
  </si>
  <si>
    <t>September</t>
  </si>
  <si>
    <t>October</t>
  </si>
  <si>
    <t>November</t>
  </si>
  <si>
    <t>December</t>
  </si>
  <si>
    <t>Year Totals</t>
  </si>
  <si>
    <t>Appeal PA Sumpreme Court</t>
  </si>
  <si>
    <t>Appeal PA Supreme Court</t>
  </si>
  <si>
    <t>Outside RTKL</t>
  </si>
  <si>
    <t>5 Day Due Date</t>
  </si>
  <si>
    <t>30 Day Due Date</t>
  </si>
  <si>
    <t>Requestor</t>
  </si>
  <si>
    <t xml:space="preserve"> </t>
  </si>
  <si>
    <t>RLL</t>
  </si>
  <si>
    <t xml:space="preserve">OA RTKL MONTHLY TOTALS (2016) </t>
  </si>
  <si>
    <t>Inmate</t>
  </si>
  <si>
    <t>Michael Michalkski</t>
  </si>
  <si>
    <t>requesting information regarding exemptions to the PA Sales Tax; would like copies of the page or pages stating that digital downloads (such as music/songs) are exempt from the $.06 PA Sales Tax</t>
  </si>
  <si>
    <t>CF</t>
  </si>
  <si>
    <t>Vendor</t>
  </si>
  <si>
    <t>Precision Judd, CJIS Group LLC</t>
  </si>
  <si>
    <t>executed contract for the Dept. of State Enterprise Application Maintenance RFQ #6100026485, whom it was awarded, for how much, and when it took place. Also, provide a list of the other responding vendors and their proposal amounts.</t>
  </si>
  <si>
    <t xml:space="preserve">Jhon Paul "Jaja" Cantos, Deltek </t>
  </si>
  <si>
    <t>requesting the list of vendors who submitted their proposals for the PEMA Next Generation 911 NG911 Support RFP 6100035556.</t>
  </si>
  <si>
    <t>SZ</t>
  </si>
  <si>
    <t>Attorney</t>
  </si>
  <si>
    <t>Joshua Feldman</t>
  </si>
  <si>
    <t>requesting home addresses, and email addresses for state employees who work for an agency located in Harrisburg, PA.</t>
  </si>
  <si>
    <t>Mark Kirsch</t>
  </si>
  <si>
    <t>requesting all the invoices from Verizon Business (MCI) to the Commonwealth, for the Statewide Telecommunications Contract (#4400006326).  Dates of all from January 1, 2015 - December 31, 2015.</t>
  </si>
  <si>
    <t>SZ/CF</t>
  </si>
  <si>
    <t>Individual</t>
  </si>
  <si>
    <t>Daniel C. Angelucci</t>
  </si>
  <si>
    <t>requesting an updated list of employees names, agency, job titles, and work locations for the following bargaining units: G-4, G-5, B-4, A-1, A-4, B-1, G-1, J-1, N-1, A-2, B-2, G-2, G-5, J-2, N-2.</t>
  </si>
  <si>
    <t>Kathi Bryan</t>
  </si>
  <si>
    <t>requesting the total number of annuitants working for the Commonwealth and the total amount of unemployment compensation paid out for all annuitants for the years 2013, 2014, and 2015.  No names or identifying information.</t>
  </si>
  <si>
    <t>James P. Finnecy</t>
  </si>
  <si>
    <t>sz</t>
  </si>
  <si>
    <t>requesting documentation for each individual meal that provides serving sizes, calorie content, sodium, carbohydrates, protein, and fats at SCI-Albion.</t>
  </si>
  <si>
    <t>Daniel Angelucci</t>
  </si>
  <si>
    <t>requesting emails between the following state employees (PBPP) for the month of June 2015 and September 2015:  Melvin McMinn, HR and Stanley Wilder, Parole Supervisor; Melvin McMinn, HR and Ed Furlong, Director Philadelphia; Stanley Wilder, Parole Supervisor and Adina William-Jones, Parole Agent; Ed Furlong, Director Philadelphia and Stanley Wilder, Parole Supervisor</t>
  </si>
  <si>
    <t>Guy N. Paolino, Esquire</t>
  </si>
  <si>
    <t>requesting all accident reports involving ice on the roadway or water entering the roadway from adjacent properties on the 700 block of West Sproul Road (Route 320) in Springfield Township, Delaware County, PA.</t>
  </si>
  <si>
    <t>cf</t>
  </si>
  <si>
    <t>requesting the current Agency, First &amp; Last Name, Job Title and Work Location of the members of the G4 bargaining unit.</t>
  </si>
  <si>
    <t>Karen Butler</t>
  </si>
  <si>
    <t>If Detectives James Pitts and Ohmarr Jenkins have any type of misconduct against anyone while the person was in custody and if detectives have ever been suspended, charged, or convicted of any type of abuse, while on duty.</t>
  </si>
  <si>
    <t>Mark Kleeman</t>
  </si>
  <si>
    <t>request of Oath of Office for Judge of the Court of Common Pleas "Honorable John Braxton,,,presently in Lackawanna County Court of Common Pleas,,,and orig from the Phila area baliwick…Exact origon,,UNKNOWN..So far,,our best due dilligence indicated its absence in Lackawanna County."</t>
  </si>
  <si>
    <t>vendor</t>
  </si>
  <si>
    <t>Stephen Stoner, Bryn Mawr Alliance LLC</t>
  </si>
  <si>
    <t>requesting status of RFP 6100035614 Enterprise Contact Center Services along with the copies of qualified responses, award selection/evaluations, and contracts.</t>
  </si>
  <si>
    <t>Jacqueline Sessa, Onvia</t>
  </si>
  <si>
    <t>requesting information on Bid: 23276506, Telecommunication Services RFI submitted on 9/14/2015: Contract/Award Number, Awarded Vendor Name, Address Phone, Award Amount, Award Dte, Start Date, End Date, Contract Terms, Contract Document (Link or attach)</t>
  </si>
  <si>
    <t>Christal Lee Thompson, CJIS Group LLC</t>
  </si>
  <si>
    <t>requesting the contract and the approximate contract date/amount of the Newborn Screening &amp; Follow-up System RFQ #6100025874</t>
  </si>
  <si>
    <t>Clare Garvie, Georgetown Univ Law Center</t>
  </si>
  <si>
    <t>Requesting the following records pertaining to the PA Justice Network (JNET) facial recognition system (JFRS): (see the 9 detailed bulletins in request)</t>
  </si>
  <si>
    <t>David L. Nockley, PAN Solutions, LLC</t>
  </si>
  <si>
    <t>requesting any and all information on all entities that qualified and subsequently submitted bids for solicitation #6100036032: Prescription Drug Monitoring Program (PDMP).  Additionally, requesting copies of all bids submitted by said entities including, but not limited to, the entity awarded the contract.</t>
  </si>
  <si>
    <t>Business</t>
  </si>
  <si>
    <t>Gulf Coast Jewish Family and Community Services</t>
  </si>
  <si>
    <t>requesting address of Angel Garcia - Vasquez (DOB 8.2.90) for an investigation</t>
  </si>
  <si>
    <t>requesting address of Raymond Buchanon (DOB 10.25.1968) for an investigation</t>
  </si>
  <si>
    <t>Diana Astiz</t>
  </si>
  <si>
    <t>requesting a list of any cabinets, boards, council, commissions or other groups that the Governor's Chief of Staff is a member of as required by state statute</t>
  </si>
  <si>
    <t>cf/sz</t>
  </si>
  <si>
    <t>Jessica Barnett, Keystone Community Action</t>
  </si>
  <si>
    <t>information on collective bargaining agreement between Comm of PA and Council 13, AFSCME from Jan. 1, 2000 to date of this request</t>
  </si>
  <si>
    <t>information on collective bargaining agreement between Comm of PA and PA State System of Higher Education from Jan. 1, 2000 to date of this request</t>
  </si>
  <si>
    <t>information on collective bargaining agreement between Comm of PA and Dept. of Labor &amp; Industry from Jan. 1, 2000 to date of this request</t>
  </si>
  <si>
    <t>information on collective bargaining agreement between Comm of PA and the Service Employees International Union, Locall 668 ("SEIU 668)</t>
  </si>
  <si>
    <t>information on collective bargaining agreement between the Comm of PA and Compensation Referees Unit, PA Social Service Union, Service Employees International Union, AFL-CIO ("PSSU)</t>
  </si>
  <si>
    <t>information on collective bargaining agreement between Comm on PA and The Service Employees International Union, Healthcare PA, CTW, CLC ("SEIU Healthcare PA") from Jan. 1, 2000 to date of this request</t>
  </si>
  <si>
    <t>information on collective bargaining agreement between Comm of PA and PA State Education Assoc, National Education Assoc, Local Assoc at Hiram G. Andrews Center from Jan. 1, 2000 to the date of this request</t>
  </si>
  <si>
    <t>information on collective bargaining agreement between Comm of PA and PA Liquor Enforcement Assoc, Liquor Law Enforcement Unit (PLEA) from Jan. 1, 2000 to the date of this request</t>
  </si>
  <si>
    <t>information on collective bargaining agreement between Comm of PA and Independent State Store Union, Liquor Store Managers Unit (ISSU) from Jan. 1, 2000 to the date of this request</t>
  </si>
  <si>
    <t>Nathan Feather, Scofes and Associates</t>
  </si>
  <si>
    <t>copies of any Purchase Orders made to Oracle products within the past year. I am not looking for the contract or correspondence about the purchases</t>
  </si>
  <si>
    <t>Information on collective bargaining agreement between Comm of PA and PA State Rangers Assoc (PSRA)</t>
  </si>
  <si>
    <t>Karin Sweigart, The Fairness Center</t>
  </si>
  <si>
    <t>requesting any document specifiying names and/or position titles for employees covered (ie entitled to receive $10.15 per hour as a result of the executive order) by EO 2016-02; any document specifying the names and/or position titles of employees not covered by EO 2016-02, any document specifying the contracts and/or contractors covered by EO 2016-02 both now and in the future; and any document discussing the types of contracts covered by EO 2016-02 prospectively.</t>
  </si>
  <si>
    <t>Christopher Bangs</t>
  </si>
  <si>
    <t xml:space="preserve">requesting all the collective bargaining agreements between the Commonwealth of PA and the following labor unions, from the date of the first contract through the 1991-1993 CBA with SEIU 668:
SEIU Local 668
SEIU Local 675
SEIU Local 365
SEIU Local 358 or SEIU 358
SEIU Local 406
Also requests the CBA between SEIU 668 and the Commonwealth for 2007-2011.
</t>
  </si>
  <si>
    <t>Diane Zambor, Prometrics, Inc.</t>
  </si>
  <si>
    <t>Cristal Lee Thompson, CJIS Group LLC</t>
  </si>
  <si>
    <t>Re: Database Management System (DBMS) Conversions effort for which RFI (#OIT - RFI-201502) was released; if a strategy had been developed for the project and how/when it will be moved forward, will a solicitation (s) be released, and has funding been sought/secured for the acquisition?</t>
  </si>
  <si>
    <t>requesting a copy of the current contract and associated documents submitted by the current vendor, Pearson VUE - #6100016087 issued on April 18, 2012 for the PA Dept. of Health Nurse's Aide Registry (NAR) System and the PA Dept. of Public Welfare and Dept. of Aging, Office of Long Term Living - Nurse Aide Candidate Testing.</t>
  </si>
  <si>
    <t>requesting a copy of his record</t>
  </si>
  <si>
    <t>Frederick Rivers</t>
  </si>
  <si>
    <t>David Burgess, Acclaim Systems, Inc.</t>
  </si>
  <si>
    <t>requesting all proposals from the submitting vendors as well as all scoring documents and any notes that were created during the vetting process of proposals from the vendors: RFP 6100034439 PA WIC MIS/EBT Implementation MIS Implementation Services</t>
  </si>
  <si>
    <t>requesting the proposals submitted from all vendors as well as all initial scoring and subsequent rescoring sheets, and any notes that were produced as part of the scoring process pertaining to the RFP 6100026572 PA Dept. of Education Approved Private Schools System Bureau of Management Services that was delivered on behalf of th Dept. of Education and released on May 14, 2014.</t>
  </si>
  <si>
    <t>2016.040</t>
  </si>
  <si>
    <t>James S. Schaefer</t>
  </si>
  <si>
    <t>requesting whether or not a certificate of Occupancy had been issued for the structure known as the "Faith Connection Ministry" located at 207 Main Street, Dilliner, PA  15327</t>
  </si>
  <si>
    <t>Hunter Hall, Chief Operating Officer of Kelly Registration Systems</t>
  </si>
  <si>
    <t>request for specific information regarding the provider, services, and costs associated with your online pesticide, feed, and fertilizer registration program, as well as your online pesticide applicator licensing/certification program.  In particular, for the name of the provider, if the services are for new products and/or license/certificate, as well as renewals, and the cost associated for the delivered online application.  We would also like to inquire as to whether automation of inspection, investigation, and sampling was involved in the implementation of the application, and if so, the associated costs to that part of the program.</t>
  </si>
  <si>
    <t>requesting all documents produced to Cameron Koob.</t>
  </si>
  <si>
    <t>Paul Godshall</t>
  </si>
  <si>
    <t>requesting any and all complaints about the Northeast Treatment Center</t>
  </si>
  <si>
    <t>Stephen Shields, Transportation employee</t>
  </si>
  <si>
    <t>asking what si the specific criteria being used to deny my classification, Transportation Facility administrator 1, PENNDOT Administrative Deputate, raises similar to those awarded to fellow PENNDOT employees working in the Highway Administrative Deputate?  and How does my persaonl scoring under this criteria compare to the measurements required to qualify for the raises similar to those awarded to Highway Administrative Deputate employees?</t>
  </si>
  <si>
    <t>Barbara Judex-Adams</t>
  </si>
  <si>
    <t>requesting a copy of Verizon's agreement with the Commonwealth of Pennsylvania, specifically pertaining to the Voice Services provision, including IP Telephony and Contact Centers.</t>
  </si>
  <si>
    <t>OK</t>
  </si>
  <si>
    <t>Lois Patti</t>
  </si>
  <si>
    <t>Asked: How much has the Commonwealth spent on legal fees and costs in the case of Patricia McSparran v. Commonwealth of Pennsylvania, et al. USDC, Middle DistrPict of PA No. 13-CV-01932 with an accounting by year to the attorney of record, Burns White LLC?</t>
  </si>
  <si>
    <t>Carol Shamholtz</t>
  </si>
  <si>
    <t>requesting any and all information available to the November 30, 2015 complaint she made of a deer shot illegally too close to her residence, and any followup which has occurred since.</t>
  </si>
  <si>
    <t>-</t>
  </si>
  <si>
    <t>Press</t>
  </si>
  <si>
    <t>Ashley Murray, Multimedia Editor of the Pittsburgh City Paper</t>
  </si>
  <si>
    <t xml:space="preserve">requesting the number of individual children tested per ZIP code in Allegheny County and whose blood lead levels resulted in 5 micrograms/deciliter and above as per the results of the 2014 Childhood Lead Surveillance Annual Report.  </t>
  </si>
  <si>
    <t>Alton Brown</t>
  </si>
  <si>
    <t>requesting: 1) the latest collective bargaining agreement between the Pa.D.O.C. and Pa. State Corrections Officers Association. 2) The latest Governor's Program Policy Guidelines to the PA Dept. of Corrections. 3) OA rules and regulations that currently governs its Human Resources Management activities. 4) The Governor's policies that governs the Worker and Community Right-To-Know Act.</t>
  </si>
  <si>
    <t>Individiual</t>
  </si>
  <si>
    <t>requesting the noficiation letter regarding license to inspect dairy farms sent to Clyde Treffeisen.</t>
  </si>
  <si>
    <t>Amy Simms, Natural Dairy Products</t>
  </si>
  <si>
    <t>Legislative</t>
  </si>
  <si>
    <t>Rep. Cris Dush</t>
  </si>
  <si>
    <t>Lawrence Tuite</t>
  </si>
  <si>
    <t>all emails between the PA DOC or the Office of Administration and Global Tele Link from the months January, February, March, April, and May 2016 specifically regarding new and/or upcoming/future services with the G.T.L. system/tablet.</t>
  </si>
  <si>
    <t>requesting records that show the Median and average employee pay for all PA State employees as of the following dates: Jan. 1, 2000, Jan. 1, 2008, Jan. 1, 2016; records that show the Median and Average employee cost of benefits (health, vision and dental) for all PA State employees as of the following dates: Jan. 1, 2000, Jan. 1, 2008, Jan. 1, 2016; the Public Employee Pay scales for each contract that was in effect from Jan. 1, 2000, to present (including those ratified prior to Jan. 1, 2000, but in effect on that date) as shown in the union contract books or provided to employees, the Office of Administration and/or the State Civil Service Commission.  This includes payscales that were not a part of collective bargaining but were used to determine employee pay for management or other Commonwealth employee pay.</t>
  </si>
  <si>
    <t>Stephen Stoner</t>
  </si>
  <si>
    <t>The results of ITQ Solicitation Number: 6100037480 Service Asset and Configuration Management Workshop.  To include: The Name of the successful vendor, Scoring Results and Evaluation of all Vendors, The successful Vendors proposal, The Vendor's Total Cost and Cost Matrix Spreadsheet, and the resulting contract or PO equivalent.</t>
  </si>
  <si>
    <t>Alton D. Brown</t>
  </si>
  <si>
    <t>requesting “all Executive Orders, Management Directives, Administrative Circulars, and Manuals issued by Governor Wolf, including all amendments to same” and “any report, recommendation, or related document by the Gov’s Office of Transformation, Innovation, Management and Efficiency that pertains to cost-saving innovations, improving management, and reducing waste within the Pa.D.O.C.”</t>
  </si>
  <si>
    <t>Alexandra Howden, GovWin from Deltek</t>
  </si>
  <si>
    <t>requesting the bid tabulations for the Telecom Advisory Services contract (PO 4300490076)</t>
  </si>
  <si>
    <t>Liz Bouch, HR Director CCPA</t>
  </si>
  <si>
    <t>requesting current pay rate, FLSA status, and if the position is covered by a collective bargaining unit agreement, and pay range for the classification titles she provided.  In addition, what is the percent of salary you budget for benefits, what was the last time you completed a salary study or salary benchmark, and what has been the cost of living adjustments provided since the last salary study or salary benchmark?</t>
  </si>
  <si>
    <t>Jamal-Eugene Bennett</t>
  </si>
  <si>
    <t>requesting copies of any and all complaints lawsuits and legal actions regarding the Hillside 320 Supreme Court East Stroudsburg, PA 18302</t>
  </si>
  <si>
    <t>requesting documents for his current appeal for an open account case with the following individuals: Judge Richard A. Gray, Common Pleas Court Judge in County of Lycoming, Williamsport, District Magistrate Christian Frey, Williamsport, District Magistrate Jerry C. Lepley, Jershey Shore, and Judge Nancy L. Butts, Williamsport.  Requesting a copy of each officials Oath of Office, address and phone number of the Bonding Agency for each official named, and or a copy of said Surety Bond/Insurance Bond, all Financial Interests of all officials named, all written judgement of sentence orders (signed) for Accounts-MJ-29102-tr-0000299-1999; MJ-07203-tr0002386-2008; MJ29101-tr-0000968-2015; as well as all Accounts under the License number#25061772; statement of all accounting associated with these accounts.</t>
  </si>
  <si>
    <t>Nathan Feathers, Scofes &amp; Associates</t>
  </si>
  <si>
    <t>requesting copies of any purchase orders made of IBM software products by OA from 6/24/2014 - 6/23/2016 or another document (like a spreadsheet) with the information contained on a PO such as purchase order #, product, mfg/sku number, unit price, total price, vendor and date, specifically for IBM software products.</t>
  </si>
  <si>
    <t>Bert Scannell</t>
  </si>
  <si>
    <t>JS/DE</t>
  </si>
  <si>
    <t>requesting all e-mails sent by the Office of Administration, on behalf of Governor Wolf to all state employees for the fiscal year 2015, July 1, 2015 up to and including July 1, 2016 (ie Budget news, AFSCME contract negotiations, holiday greetings, early dismissals, etc.)</t>
  </si>
  <si>
    <t>Char Erb</t>
  </si>
  <si>
    <t>Jill Brant</t>
  </si>
  <si>
    <t>any and all records pertaining to the licensing, permits, and plans of a proposed hog farm in Brothersvalley Township in Somerset County, PA.</t>
  </si>
  <si>
    <t>any and all timelines between G.T.L. and OA or the DOC on new and upcoming services with the Tablet/Kiosk system.</t>
  </si>
  <si>
    <t>Lori Ann Follweiler</t>
  </si>
  <si>
    <t>requesting any and all lawsuits/court records (Dockets and Judgements), Leins, Etc, MVR, all Medical Assistance Application 1990-2016 (7-20-16), all post office records, all complaints with HSS.</t>
  </si>
  <si>
    <t>Christal Lee Thompson</t>
  </si>
  <si>
    <t>Tim Hanna</t>
  </si>
  <si>
    <t>1. Does the freedom of information act even apply to local government.  2.  Is he entitled to this since he has already tried to get my ss# and name and address and all the other personal information on a w-2 that would be a good start for identity theft?  3. If he is entitled to this personal information would it be protected if I got a job at Penn-Dot?</t>
  </si>
  <si>
    <t>Media</t>
  </si>
  <si>
    <t>Alex Koma, Staff Reporter StateScoop</t>
  </si>
  <si>
    <t xml:space="preserve">requesting any overview of the results of the most recent cybersecurity audit or risk assessment conducted by the Office of Information Technology or by a third party on behalf of the office. </t>
  </si>
  <si>
    <t>Requesting  excel spreadsheet of all active employees classified in the job titles below with history if they changed positions through their Commonwealth career, in the following agencies, with the following data elements….see actual request</t>
  </si>
  <si>
    <t>requesting who responded to and quote amounts for Telecommunications Advisory Services RFQ #6100034914 and who won the contract with contract dates and amounts, copy of the consultant's plan and interested to know the steps to be taken towards completion of the Telecommunications Services Initiative.  Requesting respondent names to the RFI #OIT-RFI-201501 Telecommunications Services RFI.  Requesting respondent names and proposal amounts to the RFP 6100035614 - Enterprise Contact Center Services and would like the explanation with the connection between the Unified Communications &amp; Voice Services upcoming procurement and the above mentioned procurements.</t>
  </si>
  <si>
    <t>Legislature</t>
  </si>
  <si>
    <r>
      <t>1.</t>
    </r>
    <r>
      <rPr>
        <sz val="7"/>
        <color theme="1"/>
        <rFont val="Times New Roman"/>
        <family val="1"/>
      </rPr>
      <t xml:space="preserve">       </t>
    </r>
    <r>
      <rPr>
        <sz val="11"/>
        <color theme="1"/>
        <rFont val="Calibri"/>
        <family val="2"/>
        <scheme val="minor"/>
      </rPr>
      <t xml:space="preserve">The proposed contracts submitted to OA for AFSCME and SEIU from which the OA is required under Title 71, Section 4104 to “provide a detailed cost analysis of the proposed collective bargaining agreement” to the Independent Fiscal Office. (See Act 15 of 2016)
2. Any correspondence with Executive Branch personnel on the detailed cost analysis which seeks clarification by the OA regarding any aspect of the proposed collective bargaining agreement.
3. Upon completion of the “detailed cost analysis of the proposed collective bargaining agreement” a copy of that analysis be sent to me at the time it is sent to the governor’s office, the Independent Fiscal Office (IFO) and/or any other department or agency to which the OA supplies the information required under Act 15 of 2016.
4. Immediate copies of correspondence providing advance notice of elements of the requirements under Act 15 of 2016 to any office, department or agency identified in paragraph 3.
</t>
    </r>
  </si>
  <si>
    <t>Annaliese Olcott</t>
  </si>
  <si>
    <t>requesting a copy of the technical and cost proposals submitted in response to the attached PDF.  RFP was for the UC Benefits legacy application maintenance and support, issuance was 2/11/2016. The RFP number is 6100035924.</t>
  </si>
  <si>
    <t>requesting complete winning bid proposal and list of all bidders and scoring evaluation grid results for all bidders for RFQ#6100038055</t>
  </si>
  <si>
    <t>Harry Kenworthy, QPIC. LLC</t>
  </si>
  <si>
    <t>Reporter</t>
  </si>
  <si>
    <t>Marie Cusick, WITF</t>
  </si>
  <si>
    <t>requesting 2016 Governor's Code of Conduct Statements of Financial Interest (covering 2015 calendar year) for specific list of individuals (see request - includes DEP employees)</t>
  </si>
  <si>
    <t>Jonathan Weber, Marathon Studios, Inc.</t>
  </si>
  <si>
    <t>requesting a list of all PA government employees, including (at minimum) employee name, salary/compensation, title, and agency name (similar to the dataset available on pennwatch.pa.gov).  We request a copy of this dataset for the last quarter (or most recent available) for each year from the earliest year this data is maintained to the current year.</t>
  </si>
  <si>
    <t>Rebecca Burns</t>
  </si>
  <si>
    <t>requesting any record of a PBPP (or other Agency) initiating Request for Exemption from Public Disclosure of Gregory Young's Records and/or data, any record of employee initiating Request for Exemption from Public Disclosure of Gregory Young's Records and/or data, any record of a PBPP (or othe Agency initiated) Request for Removal or for Purging from Public Disclosure on PennWatch and/or from the PennWatch database Gregory Young's entire history of records and/or data, any record of a Employee initiated Request for Removal or for Purging from Public Disclosure on PennWatch and/or from on the PennWatch database Gregory Young's entire history of records and/or data, any record of approval and or disapproval for any or all of the above named requests, any record including the date of authorization for or denial of any or all of the above named requests, and any record of any official or unofficial action requested, authorized, denied or otherwise noted for the public records of Gregory Young as they related to the PA Web Accountability and Transparency (PennWATCH) Act.</t>
  </si>
  <si>
    <t>Erik Shellgren</t>
  </si>
  <si>
    <t>requesting travel expense allowances (meals) for PA Fish and Boat Commission Waterways Conservation Officers from 2008 to 2016</t>
  </si>
  <si>
    <t>requesting current employment status or the date of separation from state employment for 203 names of present/former Commonwealth employees attached to the request</t>
  </si>
  <si>
    <t>requesting contract award information for Bid Number 6100036880 Learning Management System for PA DOH: Contract/Award Number, Awarded Vendor Name, Address, Phone, Award Amount, Award Date, Start Date, End Date, Contract Terms (ex., 2 year contract with 3 renewals), and Contract Document (link or attach)</t>
  </si>
  <si>
    <t>Cristina Parrinello</t>
  </si>
  <si>
    <t>requesting copies of any and all Statement of Financial Interest filed by Robert W. Patterson.  Robert W. Patterson is believed to have been the Special Assistant, Secretary DPW in 2011 and 2012.  I would like to request copies of associated Statement of Financial Interest for that position and any other positions Robert W. Patterson may have held.</t>
  </si>
  <si>
    <t>9/15/2016.</t>
  </si>
  <si>
    <t xml:space="preserve">"Who provided the G4 Bargaining Unit list (1524 members) to the PLRB and on what date? Any and all emails, written correspondence, raw notes and phone call pertaining to the decertification of Afscme as the representative of the G4 Bargaining Unit" </t>
  </si>
  <si>
    <t>Patricia Sabatini</t>
  </si>
  <si>
    <t>requesting copies of your agency's records described below for fiscal year 2015-16: Name, agency or department, present and past positions titiles from July 1, 2015 and after (fy 2015-16), present and past annual pay rates (including performance awards or bonuses, incentive awards, merit pay amount, and allowances and differentials) from July 1, 2015 and after, information regarding past and present location of employment, ie town or city, name of labor union employee is working for.</t>
  </si>
  <si>
    <t>Phil Pascoe</t>
  </si>
  <si>
    <t>Requesting any/all information contained in his official personal file relevant to his one day suspension of March 2016.  This should include, yet not limited to, who ordered the investigation which led to my suspension, who ordered the PDC which led to his suspension, also provide any/all of the correspondence between any/all parties involved, prior to, leading up to and following his suspension, to include emails, notes, messages, phone calls or meetings pertaining to himself and or his suspension.</t>
  </si>
  <si>
    <t>requesting any/all information and correspondence about himself between Supervisor Todd Clark, DDD James Poulos, DD Ed Furlong, HR Analyst Erica Jackson and any other interested parties pivy to his deactivation of email and ESS in and around 1 Aug 2016.  This should include, yet not be limited to who ordered the deactivation of his credentials.  Also provide any/all of the correspondence between any/all parties involved, prior to, leading up to and following the deactivation, to include, yet not limited to, emails, notes, messages, phone calls or meetings pertaining to himself and/or his removal of Commonwealth of PA email and ESS.</t>
  </si>
  <si>
    <t>Stanley Wilder</t>
  </si>
  <si>
    <t>requesting all Right To Know requests received by this agency, PA Office of Administration, in regards to specificially myself Stanley Wilder for the time period 7/1/13 - 9/19/16.</t>
  </si>
  <si>
    <t>JS</t>
  </si>
  <si>
    <t>Jhon Paul Cantos</t>
  </si>
  <si>
    <t>requesting a copy of the contract document for the Land Mobile Radio Upgrades to the PA Starnet which was recently awarded to Motorola Solutions.</t>
  </si>
  <si>
    <t>Leah Shepard, Decision Rescources Group</t>
  </si>
  <si>
    <t xml:space="preserve">requesting information for the REHP and RPSPP medical health plans, list the types of entities, total members enrolled per entity, list the individual agencies or institutions by entity groups </t>
  </si>
  <si>
    <t>Marwan Kreidie</t>
  </si>
  <si>
    <t>requesting the total number of Veterans hired in all permanent full-time positions since 1/1/2011 by calendar year in non civil service positions.</t>
  </si>
  <si>
    <t>Brad Bumsted, LNP Media Group</t>
  </si>
  <si>
    <t>requesting specific documents on the cost of planning, development, building and maintaining the PA Statewide Radio Network, includes Tyco, Harris Corp, MA/Com, Rohn Industries, Alcatel and RCC Consultants. (see request).</t>
  </si>
  <si>
    <t>requesting all information pertaining to the two EEO complaints filed by Daniel C. Angelucci, on 9/17/2015 and 10/8/2015, to include but not limited to interviews, notes, data, phone call and conclusion of investigations.  Include the investigators name and supervisor.</t>
  </si>
  <si>
    <t xml:space="preserve">requesting names of state employees about whom OA received notification from state, local or federal law enforcement authorities that the employee was charged or convicted of a crime.  This is a request for the employee's name, law enforcement agency, the crime, and the date of said notification for 2016 through Oct. 1 and for 2015, 2014, and 2013. </t>
  </si>
  <si>
    <t>requesting a list of employee salaries by name and annual salary.  Provide the employee's name, job or position, annual salary, date of hire and date of departure/retirement if applicable and overtime pay, if any.</t>
  </si>
  <si>
    <t>Simon Campbell</t>
  </si>
  <si>
    <t>inmate</t>
  </si>
  <si>
    <t>requesting all Executive Orders, Management Directives, Administrative Circulars, and Manuals, issued by Governor Wolf during 2016.</t>
  </si>
  <si>
    <t>Michael Lazar</t>
  </si>
  <si>
    <t>Angie Armbrust</t>
  </si>
  <si>
    <t>requesting copies of any contract with MMC or Oliver Wyman Actuarial Consulting, Inc. for the actuarial work for the worker's compensation program from in 2009.</t>
  </si>
  <si>
    <t>requesting records pertaining to any of the following types of obligations:  uncashed checks, unclaimed checks and funds, unclaimed tax refunds and bonds, stale dated checks, stale dated or uncashed warrants, outstanding checks, outstanding and refundable credit balances, checks exempt from unclaimed property reporting.</t>
  </si>
  <si>
    <t>Justin Davis, Mackinac Center for Public Policy</t>
  </si>
  <si>
    <t>requesting the percentage of state employees who are governed by collective bargaining that are full dues-paying members of a union; specifically how many Pennsylvania public sector state employees are there and how many of those employees are paying full union dues and how many are paying an opt-out agency fee?</t>
  </si>
  <si>
    <t>Requesting status of the attached 204 names of present/former Commonwealth employees assigned to the G4 Bargaining Unit as of April 28, 2016</t>
  </si>
  <si>
    <t>Joyce Haas</t>
  </si>
  <si>
    <t>requesting a copy of the annual Governor's Code of Conduct submitted by Department of State Deputy Secretary Marian K. Schneider</t>
  </si>
  <si>
    <t>requesting all Commonwealth of PA employees' who names exist inside the computerized databases of OA: please extract from OA's computerized databases the full names of those Commonwealth employees, their position/job titles, their dates of birth, and their counties of residence.  It will be helpful to me in terms of obtaining their home addresses.</t>
  </si>
  <si>
    <t>Scott A. Hodes, Attorney at Law</t>
  </si>
  <si>
    <t xml:space="preserve">Requesting information pertaining to the Pennsylvania New Hire Reporting Program Back Office Employer and Technical Support Options, specifically: all competitor proposals (both cost and technical), the award evaluations/score sheets, and the award recommendation letter.  </t>
  </si>
  <si>
    <t>11/4/2016; asked for an additional 30 days 12/8/2016</t>
  </si>
  <si>
    <t>Steven Burda</t>
  </si>
  <si>
    <t>requesting in PDF or DOC form a list of ALL PA (Commonwealth) state employees as of present date (11/09/2016), their titles, agency from, phone and emails.</t>
  </si>
  <si>
    <t xml:space="preserve">Requesting all emails (sent/received/deleted/carbon copied/blind carbon copied), fax exchanges, memorandums, documents, between Attorney Lisa Essman, Office of Administration to/from Attorney Sean Welby PA State Troopers Association, to/from Secretary Larry D. Cheskawich, John P. Gasdaska, and Clara Fisher, PA Labor Relations Board, to/from Hearing Examiner Attorney Stephen A. Helmerich, pertaining to Case No. PF-C-16-13-E. </t>
  </si>
  <si>
    <t>Gary Dance</t>
  </si>
  <si>
    <t>Island Tech Services</t>
  </si>
  <si>
    <t>Company</t>
  </si>
  <si>
    <t>Requesting full disclosure pursuant to all correspondence that has occurred with Dell, Havis or Pomeroy including any sales quotations that contain pre-bid information, pricing or specifications for Dell Rugged 12 tablets and/or Havis Dell-DS-602 docking stations prior to the issuance of IFB #6100039821; as part of Island Tech Services part of their bid protest.</t>
  </si>
  <si>
    <t>js</t>
  </si>
  <si>
    <t>Law Firm</t>
  </si>
  <si>
    <t>Nina Shapiro, Esquire</t>
  </si>
  <si>
    <t>requesting all contracts, memorandums, agreements, records of payments, including all bills, accounting and invoices with Burns White LLC representing the Commonwealth of Pennsylvania, PA Department of Environmental Protection (DEP), Kelly Heffner and Jeffrey Logan in the matter of Patricia McSparran v. Commonwealth of Pennsylvania et al pending before the US District Court, Middle District PA No. 1:13-cv-01932.</t>
  </si>
  <si>
    <t>requesting a copy of the June 2009 memorandum and copy of both standard pay schedule and management pay schedule effective as of July 1, 2009; copy of both the standard pay schedule and management pay schedule that would have been in effect and would apply to any and all promotions granted in January 2010; copy fo the standard pay schedule tht was in place and effective immeditely prior to the July 1, 2009 migration to separate pay schedules and management pay schedules.</t>
  </si>
  <si>
    <t>All email correspondence between employees of the Dept. of LI, including the Secretary of the Dept. of LI, related to the closure of the Unemployment Compensation Call Centers between January 1, 2016 and November 30, 2016; all email correspondence between employees of the Dept. of LI, including the Secretary of the Dept. of LI, and employees of the Executive Offices and the Budget Office related to the closure of the Unemployment Compensation Call Centers between January 1, 2016 and November 30, 2016; any comparative analyses that were done of the performance of the call centers that were used to assist in making the decision to close Unemployment Compensation Call Center offices from January 1, 2016 and November 30, 2016; any recordings, transcripts, or other documentation related to any video or telephone conferences held with call center employees to discuss the closings.</t>
  </si>
  <si>
    <t>Senator Scott Wagner</t>
  </si>
  <si>
    <t>Matt Stroud, American Civil Liberities Union of PA</t>
  </si>
  <si>
    <t>specific 9 records created from Jan. 1, 2014 to the present regarding software designed to access information from social media services and network investigative software, as defined herein request.</t>
  </si>
  <si>
    <t>11/10/2016; Add'l 30-day ext granted (as requested by Mary Fox): 12/12/2016. Ext granted 12/16/16 from SZ 12/9/16.</t>
  </si>
  <si>
    <t>provide two consultant reports on Opensky including one by Gartner Consulting and IXP Consulting and the cost to the state of each of those reports.</t>
  </si>
  <si>
    <t>Brad Bumsted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</si>
</sst>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8" formatCode="&quot;$&quot;#,##0.00_);[Red]\(&quot;$&quot;#,##0.00\)"/>
    <numFmt numFmtId="44" formatCode="_(&quot;$&quot;* #,##0.00_);_(&quot;$&quot;* \(#,##0.00\);_(&quot;$&quot;* &quot;-&quot;??_);_(@_)"/>
    <numFmt numFmtId="164" formatCode="0.000"/>
    <numFmt numFmtId="165" formatCode="_([$$-409]* #,##0.00_);_([$$-409]* \(#,##0.00\);_([$$-409]* &quot;-&quot;??_);_(@_)"/>
    <numFmt numFmtId="166" formatCode="&quot;$&quot;#,##0.00"/>
    <numFmt numFmtId="167" formatCode="m/d/yyyy;@"/>
  </numFmts>
  <fonts count="22" x14ac:knownFonts="1">
    <font>
      <sz val="11"/>
      <color theme="1"/>
      <name val="Calibri"/>
      <family val="2"/>
      <scheme val="minor"/>
    </font>
    <font>
      <b/>
      <sz val="10"/>
      <name val="Arial"/>
      <family val="2"/>
    </font>
    <font>
      <sz val="10"/>
      <color indexed="8"/>
      <name val="Verdana"/>
      <family val="2"/>
    </font>
    <font>
      <sz val="10"/>
      <name val="Arial"/>
      <family val="2"/>
    </font>
    <font>
      <b/>
      <sz val="9"/>
      <name val="Verdana"/>
      <family val="2"/>
    </font>
    <font>
      <sz val="11"/>
      <color indexed="8"/>
      <name val="Calibri"/>
      <family val="2"/>
    </font>
    <font>
      <sz val="10"/>
      <color indexed="8"/>
      <name val="Arial"/>
      <family val="2"/>
    </font>
    <font>
      <b/>
      <sz val="10"/>
      <color indexed="8"/>
      <name val="Arial"/>
      <family val="2"/>
    </font>
    <font>
      <b/>
      <sz val="9"/>
      <color indexed="8"/>
      <name val="Verdana"/>
      <family val="2"/>
    </font>
    <font>
      <sz val="9"/>
      <color indexed="8"/>
      <name val="Verdana"/>
      <family val="2"/>
    </font>
    <font>
      <sz val="8"/>
      <color indexed="8"/>
      <name val="Verdana"/>
      <family val="2"/>
    </font>
    <font>
      <sz val="9"/>
      <color indexed="8"/>
      <name val="Verdana"/>
      <family val="2"/>
    </font>
    <font>
      <b/>
      <sz val="10"/>
      <name val="Verdana"/>
      <family val="2"/>
    </font>
    <font>
      <sz val="10"/>
      <name val="Verdana"/>
      <family val="2"/>
    </font>
    <font>
      <sz val="10"/>
      <color theme="1"/>
      <name val="Verdana"/>
      <family val="2"/>
    </font>
    <font>
      <b/>
      <sz val="10"/>
      <color indexed="8"/>
      <name val="Verdana"/>
      <family val="2"/>
    </font>
    <font>
      <sz val="9"/>
      <name val="Verdana"/>
      <family val="2"/>
    </font>
    <font>
      <sz val="9"/>
      <color theme="1"/>
      <name val="Verdana"/>
      <family val="2"/>
    </font>
    <font>
      <sz val="9"/>
      <color rgb="FFFF0000"/>
      <name val="Verdana"/>
      <family val="2"/>
    </font>
    <font>
      <sz val="12"/>
      <color rgb="FF000000"/>
      <name val="Symbol"/>
      <family val="1"/>
      <charset val="2"/>
    </font>
    <font>
      <sz val="10"/>
      <color rgb="FF000000"/>
      <name val="Verdana"/>
      <family val="2"/>
    </font>
    <font>
      <sz val="7"/>
      <color theme="1"/>
      <name val="Times New Roman"/>
      <family val="1"/>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44" fontId="5" fillId="0" borderId="0" applyFont="0" applyFill="0" applyBorder="0" applyAlignment="0" applyProtection="0"/>
  </cellStyleXfs>
  <cellXfs count="175">
    <xf numFmtId="0" fontId="0" fillId="0" borderId="0" xfId="0"/>
    <xf numFmtId="0" fontId="1" fillId="0" borderId="0" xfId="0" applyFont="1" applyAlignment="1">
      <alignment horizontal="center"/>
    </xf>
    <xf numFmtId="0" fontId="6"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64" fontId="0" fillId="0" borderId="0" xfId="0" applyNumberFormat="1"/>
    <xf numFmtId="0" fontId="0" fillId="0" borderId="0" xfId="0" applyAlignment="1">
      <alignment horizontal="center"/>
    </xf>
    <xf numFmtId="0" fontId="6" fillId="0" borderId="0" xfId="0" applyFont="1" applyFill="1" applyAlignment="1">
      <alignment horizontal="center"/>
    </xf>
    <xf numFmtId="0" fontId="3" fillId="0" borderId="0" xfId="0" applyFont="1" applyAlignment="1">
      <alignment horizontal="center"/>
    </xf>
    <xf numFmtId="44" fontId="1" fillId="0" borderId="0" xfId="1" applyFont="1" applyAlignment="1">
      <alignment horizontal="center" wrapText="1"/>
    </xf>
    <xf numFmtId="44" fontId="6" fillId="0" borderId="0" xfId="1" applyFont="1" applyFill="1" applyAlignment="1">
      <alignment horizontal="center"/>
    </xf>
    <xf numFmtId="44" fontId="6" fillId="0" borderId="0" xfId="1" applyFont="1" applyAlignment="1">
      <alignment horizontal="center"/>
    </xf>
    <xf numFmtId="44" fontId="5" fillId="0" borderId="0" xfId="1" applyFont="1"/>
    <xf numFmtId="0" fontId="7" fillId="0" borderId="0" xfId="0" applyFont="1" applyAlignment="1">
      <alignment horizontal="center"/>
    </xf>
    <xf numFmtId="44" fontId="7" fillId="0" borderId="0" xfId="1" applyFont="1" applyAlignment="1">
      <alignment horizontal="center"/>
    </xf>
    <xf numFmtId="44" fontId="3" fillId="0" borderId="0" xfId="1" applyFont="1" applyAlignment="1">
      <alignment horizontal="center"/>
    </xf>
    <xf numFmtId="0" fontId="4" fillId="0" borderId="0" xfId="0" applyFont="1" applyAlignment="1">
      <alignment horizontal="center" wrapText="1"/>
    </xf>
    <xf numFmtId="165" fontId="4" fillId="0" borderId="0" xfId="0" applyNumberFormat="1" applyFont="1" applyAlignment="1">
      <alignment horizontal="center" wrapText="1"/>
    </xf>
    <xf numFmtId="0" fontId="9" fillId="0" borderId="0" xfId="0" applyFont="1" applyAlignment="1">
      <alignment horizontal="center"/>
    </xf>
    <xf numFmtId="0" fontId="9" fillId="0" borderId="0" xfId="0" applyFont="1" applyAlignment="1">
      <alignment horizontal="center" wrapText="1"/>
    </xf>
    <xf numFmtId="165" fontId="9" fillId="0" borderId="0" xfId="0" applyNumberFormat="1" applyFont="1" applyAlignment="1">
      <alignment horizontal="center"/>
    </xf>
    <xf numFmtId="0" fontId="10" fillId="0" borderId="0" xfId="0" applyFont="1" applyAlignment="1">
      <alignment horizontal="center" wrapText="1"/>
    </xf>
    <xf numFmtId="164" fontId="4" fillId="0" borderId="0" xfId="0" applyNumberFormat="1" applyFont="1" applyAlignment="1">
      <alignment horizontal="center" wrapText="1"/>
    </xf>
    <xf numFmtId="0" fontId="9" fillId="0" borderId="0" xfId="0" applyFont="1" applyAlignment="1">
      <alignment wrapText="1"/>
    </xf>
    <xf numFmtId="0" fontId="9" fillId="0" borderId="0" xfId="0" applyFont="1"/>
    <xf numFmtId="164" fontId="9" fillId="0" borderId="0" xfId="0" applyNumberFormat="1" applyFont="1"/>
    <xf numFmtId="14" fontId="9" fillId="0" borderId="0" xfId="0" applyNumberFormat="1" applyFont="1"/>
    <xf numFmtId="44" fontId="1" fillId="0" borderId="0" xfId="0" applyNumberFormat="1" applyFont="1" applyAlignment="1">
      <alignment horizontal="center" wrapText="1"/>
    </xf>
    <xf numFmtId="44" fontId="6" fillId="0" borderId="0" xfId="1" applyNumberFormat="1" applyFont="1" applyFill="1" applyAlignment="1">
      <alignment horizontal="center"/>
    </xf>
    <xf numFmtId="44" fontId="6" fillId="0" borderId="0" xfId="1" applyNumberFormat="1" applyFont="1" applyAlignment="1">
      <alignment horizontal="center"/>
    </xf>
    <xf numFmtId="44" fontId="3" fillId="0" borderId="0" xfId="0" applyNumberFormat="1" applyFont="1" applyAlignment="1">
      <alignment horizontal="center"/>
    </xf>
    <xf numFmtId="44" fontId="6" fillId="0" borderId="0" xfId="0" applyNumberFormat="1" applyFont="1" applyAlignment="1">
      <alignment horizontal="center"/>
    </xf>
    <xf numFmtId="44" fontId="7" fillId="0" borderId="0" xfId="1" applyNumberFormat="1" applyFont="1" applyAlignment="1">
      <alignment horizontal="center"/>
    </xf>
    <xf numFmtId="0" fontId="11" fillId="0" borderId="0" xfId="0" applyFont="1"/>
    <xf numFmtId="0" fontId="11" fillId="0" borderId="0" xfId="0" applyFont="1" applyAlignment="1">
      <alignment wrapText="1"/>
    </xf>
    <xf numFmtId="14" fontId="11" fillId="0" borderId="0" xfId="0" applyNumberFormat="1" applyFont="1"/>
    <xf numFmtId="164" fontId="11" fillId="0" borderId="0" xfId="0" applyNumberFormat="1" applyFont="1"/>
    <xf numFmtId="0" fontId="2" fillId="0" borderId="0" xfId="0" applyFont="1" applyAlignment="1">
      <alignment wrapText="1"/>
    </xf>
    <xf numFmtId="0" fontId="12" fillId="0" borderId="0" xfId="0" applyFont="1" applyAlignment="1">
      <alignment horizontal="center" wrapText="1"/>
    </xf>
    <xf numFmtId="0" fontId="13" fillId="0" borderId="0" xfId="0" applyFont="1" applyAlignment="1">
      <alignment wrapText="1"/>
    </xf>
    <xf numFmtId="0" fontId="2" fillId="0" borderId="0" xfId="0" applyFont="1" applyAlignment="1">
      <alignment horizontal="center" wrapText="1"/>
    </xf>
    <xf numFmtId="0" fontId="13" fillId="0" borderId="0" xfId="0" applyFont="1" applyAlignment="1">
      <alignment horizontal="center" wrapText="1"/>
    </xf>
    <xf numFmtId="0" fontId="13" fillId="0" borderId="0" xfId="0" applyFont="1"/>
    <xf numFmtId="0" fontId="13" fillId="0" borderId="0" xfId="0" applyFont="1" applyAlignment="1">
      <alignment horizontal="center"/>
    </xf>
    <xf numFmtId="165" fontId="9" fillId="0" borderId="0" xfId="0" applyNumberFormat="1" applyFont="1"/>
    <xf numFmtId="0" fontId="6" fillId="0" borderId="0" xfId="0" applyFont="1" applyAlignment="1">
      <alignment horizontal="center"/>
    </xf>
    <xf numFmtId="166" fontId="11" fillId="0" borderId="0" xfId="0" applyNumberFormat="1" applyFont="1"/>
    <xf numFmtId="166" fontId="6" fillId="0" borderId="0" xfId="0" applyNumberFormat="1" applyFont="1" applyAlignment="1">
      <alignment horizontal="center"/>
    </xf>
    <xf numFmtId="166" fontId="3" fillId="0" borderId="0" xfId="0" applyNumberFormat="1" applyFont="1" applyAlignment="1">
      <alignment horizontal="center"/>
    </xf>
    <xf numFmtId="166" fontId="7" fillId="0" borderId="0" xfId="0" applyNumberFormat="1" applyFont="1" applyAlignment="1">
      <alignment horizontal="center"/>
    </xf>
    <xf numFmtId="0" fontId="6" fillId="0" borderId="0" xfId="0" applyFont="1" applyAlignment="1">
      <alignment horizontal="center"/>
    </xf>
    <xf numFmtId="167" fontId="4" fillId="0" borderId="0" xfId="0" applyNumberFormat="1" applyFont="1" applyAlignment="1">
      <alignment horizontal="center" wrapText="1"/>
    </xf>
    <xf numFmtId="167" fontId="11" fillId="0" borderId="0" xfId="0" applyNumberFormat="1" applyFont="1"/>
    <xf numFmtId="167" fontId="9" fillId="0" borderId="0" xfId="0" applyNumberFormat="1" applyFont="1"/>
    <xf numFmtId="167" fontId="0" fillId="0" borderId="0" xfId="0" applyNumberFormat="1"/>
    <xf numFmtId="167" fontId="9" fillId="0" borderId="0" xfId="0" applyNumberFormat="1" applyFont="1" applyAlignment="1">
      <alignment horizontal="center"/>
    </xf>
    <xf numFmtId="167" fontId="0" fillId="0" borderId="0" xfId="0" applyNumberFormat="1" applyAlignment="1">
      <alignment horizontal="center"/>
    </xf>
    <xf numFmtId="0" fontId="12" fillId="0" borderId="0" xfId="0" applyFont="1"/>
    <xf numFmtId="0" fontId="8" fillId="0" borderId="0" xfId="0" applyFont="1"/>
    <xf numFmtId="0" fontId="8" fillId="0" borderId="0" xfId="0" applyFont="1" applyAlignment="1">
      <alignment wrapText="1"/>
    </xf>
    <xf numFmtId="167" fontId="8" fillId="0" borderId="0" xfId="0" applyNumberFormat="1" applyFont="1"/>
    <xf numFmtId="165" fontId="8" fillId="0" borderId="0" xfId="0" applyNumberFormat="1" applyFont="1"/>
    <xf numFmtId="166" fontId="8" fillId="0" borderId="0" xfId="0" applyNumberFormat="1" applyFont="1"/>
    <xf numFmtId="14" fontId="2" fillId="0" borderId="0" xfId="0" applyNumberFormat="1" applyFont="1" applyAlignment="1">
      <alignment horizontal="center" wrapText="1"/>
    </xf>
    <xf numFmtId="167" fontId="2" fillId="0" borderId="0" xfId="0" applyNumberFormat="1" applyFont="1" applyAlignment="1">
      <alignment horizontal="center" wrapText="1"/>
    </xf>
    <xf numFmtId="8" fontId="2" fillId="0" borderId="0" xfId="0" applyNumberFormat="1" applyFont="1" applyAlignment="1">
      <alignment horizontal="center" wrapText="1"/>
    </xf>
    <xf numFmtId="165" fontId="2" fillId="0" borderId="0" xfId="0" applyNumberFormat="1" applyFont="1" applyAlignment="1">
      <alignment horizontal="center" wrapText="1"/>
    </xf>
    <xf numFmtId="0" fontId="14" fillId="0" borderId="0" xfId="0" applyFont="1" applyAlignment="1">
      <alignment horizontal="center" wrapText="1"/>
    </xf>
    <xf numFmtId="0" fontId="8" fillId="0" borderId="0" xfId="0" applyFont="1" applyAlignment="1">
      <alignment horizontal="center"/>
    </xf>
    <xf numFmtId="167" fontId="8" fillId="0" borderId="0" xfId="0" applyNumberFormat="1" applyFont="1" applyAlignment="1">
      <alignment horizontal="center"/>
    </xf>
    <xf numFmtId="166" fontId="8" fillId="0" borderId="0" xfId="0" applyNumberFormat="1" applyFont="1" applyAlignment="1">
      <alignment horizontal="center"/>
    </xf>
    <xf numFmtId="165" fontId="8" fillId="0" borderId="0" xfId="0" applyNumberFormat="1" applyFont="1" applyAlignment="1">
      <alignment horizontal="center"/>
    </xf>
    <xf numFmtId="0" fontId="8" fillId="0" borderId="0" xfId="0" applyFont="1" applyAlignment="1">
      <alignment horizontal="center" wrapText="1"/>
    </xf>
    <xf numFmtId="14" fontId="13" fillId="0" borderId="0" xfId="0" applyNumberFormat="1" applyFont="1" applyAlignment="1">
      <alignment horizontal="center" wrapText="1"/>
    </xf>
    <xf numFmtId="167" fontId="13" fillId="0" borderId="0" xfId="0" applyNumberFormat="1" applyFont="1" applyAlignment="1">
      <alignment horizontal="center" wrapText="1"/>
    </xf>
    <xf numFmtId="14" fontId="13" fillId="0" borderId="0" xfId="0" applyNumberFormat="1" applyFont="1" applyAlignment="1">
      <alignment horizontal="center"/>
    </xf>
    <xf numFmtId="167" fontId="13" fillId="0" borderId="0" xfId="0" applyNumberFormat="1" applyFont="1" applyAlignment="1">
      <alignment horizontal="center"/>
    </xf>
    <xf numFmtId="44" fontId="13" fillId="0" borderId="0" xfId="1" applyFont="1" applyAlignment="1">
      <alignment horizontal="center"/>
    </xf>
    <xf numFmtId="164" fontId="13" fillId="0" borderId="0" xfId="0" applyNumberFormat="1" applyFont="1" applyAlignment="1">
      <alignment horizontal="center"/>
    </xf>
    <xf numFmtId="0" fontId="13" fillId="0" borderId="0" xfId="0" applyFont="1" applyAlignment="1">
      <alignment horizontal="left" wrapText="1"/>
    </xf>
    <xf numFmtId="0" fontId="2" fillId="0" borderId="0" xfId="0" applyFont="1" applyAlignment="1">
      <alignment horizontal="left" wrapText="1"/>
    </xf>
    <xf numFmtId="0" fontId="6" fillId="0" borderId="0" xfId="0" applyFont="1" applyFill="1" applyAlignment="1">
      <alignment horizontal="center" wrapText="1"/>
    </xf>
    <xf numFmtId="0" fontId="2" fillId="0" borderId="0" xfId="0" applyNumberFormat="1" applyFont="1" applyAlignment="1">
      <alignment horizontal="center" wrapText="1"/>
    </xf>
    <xf numFmtId="0" fontId="2" fillId="0" borderId="0" xfId="1" applyNumberFormat="1" applyFont="1" applyAlignment="1">
      <alignment horizontal="center" wrapText="1"/>
    </xf>
    <xf numFmtId="0" fontId="2" fillId="0" borderId="0" xfId="0" applyNumberFormat="1" applyFont="1" applyFill="1" applyAlignment="1">
      <alignment horizontal="center" wrapText="1"/>
    </xf>
    <xf numFmtId="164" fontId="14" fillId="0" borderId="0" xfId="0" applyNumberFormat="1" applyFont="1" applyAlignment="1">
      <alignment horizontal="center"/>
    </xf>
    <xf numFmtId="0" fontId="14" fillId="0" borderId="0" xfId="0" applyFont="1"/>
    <xf numFmtId="0" fontId="14" fillId="0" borderId="0" xfId="0" applyFont="1" applyAlignment="1">
      <alignment wrapText="1"/>
    </xf>
    <xf numFmtId="14" fontId="14" fillId="0" borderId="0" xfId="0" applyNumberFormat="1" applyFont="1" applyAlignment="1">
      <alignment horizontal="center"/>
    </xf>
    <xf numFmtId="167" fontId="14" fillId="0" borderId="0" xfId="0" applyNumberFormat="1" applyFont="1" applyAlignment="1">
      <alignment horizontal="center"/>
    </xf>
    <xf numFmtId="0" fontId="14" fillId="0" borderId="0" xfId="0" applyFont="1" applyAlignment="1">
      <alignment horizontal="center"/>
    </xf>
    <xf numFmtId="44" fontId="2" fillId="0" borderId="0" xfId="1" applyFont="1"/>
    <xf numFmtId="164" fontId="14" fillId="0" borderId="0" xfId="0" applyNumberFormat="1" applyFont="1" applyAlignment="1">
      <alignment horizontal="center" wrapText="1"/>
    </xf>
    <xf numFmtId="14" fontId="14" fillId="0" borderId="0" xfId="0" applyNumberFormat="1" applyFont="1" applyAlignment="1">
      <alignment horizontal="center" wrapText="1"/>
    </xf>
    <xf numFmtId="167" fontId="14" fillId="0" borderId="0" xfId="0" applyNumberFormat="1" applyFont="1" applyAlignment="1">
      <alignment horizontal="center" wrapText="1"/>
    </xf>
    <xf numFmtId="44" fontId="2" fillId="0" borderId="0" xfId="1" applyFont="1" applyAlignment="1">
      <alignment wrapText="1"/>
    </xf>
    <xf numFmtId="164" fontId="15" fillId="0" borderId="0" xfId="0" applyNumberFormat="1" applyFont="1" applyAlignment="1">
      <alignment wrapText="1"/>
    </xf>
    <xf numFmtId="0" fontId="15" fillId="0" borderId="0" xfId="0" applyFont="1" applyAlignment="1">
      <alignment wrapText="1"/>
    </xf>
    <xf numFmtId="0" fontId="15" fillId="0" borderId="0" xfId="0" applyFont="1"/>
    <xf numFmtId="167" fontId="15" fillId="0" borderId="0" xfId="0" applyNumberFormat="1" applyFont="1"/>
    <xf numFmtId="166" fontId="15" fillId="0" borderId="0" xfId="0" applyNumberFormat="1" applyFont="1"/>
    <xf numFmtId="165" fontId="15" fillId="0" borderId="0" xfId="0" applyNumberFormat="1" applyFont="1"/>
    <xf numFmtId="0" fontId="14" fillId="0" borderId="0" xfId="0" applyFont="1" applyAlignment="1">
      <alignment horizontal="left" wrapText="1"/>
    </xf>
    <xf numFmtId="0" fontId="4" fillId="0" borderId="1" xfId="0" applyFont="1" applyBorder="1" applyAlignment="1">
      <alignment horizontal="center" wrapText="1"/>
    </xf>
    <xf numFmtId="0" fontId="2" fillId="0" borderId="0" xfId="1" applyNumberFormat="1" applyFont="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167" fontId="2" fillId="0" borderId="0" xfId="0" applyNumberFormat="1" applyFont="1" applyAlignment="1">
      <alignment horizontal="center"/>
    </xf>
    <xf numFmtId="165" fontId="2" fillId="0" borderId="0" xfId="0" applyNumberFormat="1" applyFont="1" applyAlignment="1">
      <alignment horizontal="center"/>
    </xf>
    <xf numFmtId="37" fontId="2" fillId="0" borderId="0" xfId="0" applyNumberFormat="1" applyFont="1" applyAlignment="1">
      <alignment horizontal="center"/>
    </xf>
    <xf numFmtId="164" fontId="2" fillId="0" borderId="0" xfId="0" applyNumberFormat="1" applyFont="1" applyAlignment="1">
      <alignment horizontal="center"/>
    </xf>
    <xf numFmtId="164" fontId="9" fillId="0" borderId="0" xfId="0" applyNumberFormat="1" applyFont="1" applyAlignment="1">
      <alignment horizontal="center"/>
    </xf>
    <xf numFmtId="0" fontId="8" fillId="0" borderId="0" xfId="0" applyFont="1" applyAlignment="1">
      <alignment horizontal="left" wrapText="1"/>
    </xf>
    <xf numFmtId="14" fontId="9" fillId="0" borderId="0" xfId="0" applyNumberFormat="1" applyFont="1" applyAlignment="1">
      <alignment horizontal="center"/>
    </xf>
    <xf numFmtId="0" fontId="17" fillId="0" borderId="0" xfId="0" applyFont="1" applyAlignment="1">
      <alignment wrapText="1"/>
    </xf>
    <xf numFmtId="164" fontId="16" fillId="0" borderId="0" xfId="0" applyNumberFormat="1" applyFont="1" applyAlignment="1">
      <alignment horizontal="center" wrapText="1"/>
    </xf>
    <xf numFmtId="0" fontId="16" fillId="0" borderId="0" xfId="0" applyFont="1" applyAlignment="1">
      <alignment horizontal="center" wrapText="1"/>
    </xf>
    <xf numFmtId="167" fontId="16" fillId="0" borderId="0" xfId="0" applyNumberFormat="1" applyFont="1" applyAlignment="1">
      <alignment horizontal="center" wrapText="1"/>
    </xf>
    <xf numFmtId="165" fontId="16" fillId="0" borderId="0" xfId="0" applyNumberFormat="1" applyFont="1" applyAlignment="1">
      <alignment horizontal="center" wrapText="1"/>
    </xf>
    <xf numFmtId="0" fontId="16" fillId="0" borderId="0" xfId="0" applyFont="1" applyAlignment="1">
      <alignment horizontal="left" wrapText="1"/>
    </xf>
    <xf numFmtId="14" fontId="16" fillId="0" borderId="0" xfId="0" applyNumberFormat="1" applyFont="1" applyAlignment="1">
      <alignment horizontal="center" wrapText="1"/>
    </xf>
    <xf numFmtId="0" fontId="11" fillId="0" borderId="0" xfId="0" applyFont="1" applyAlignment="1">
      <alignment horizontal="center"/>
    </xf>
    <xf numFmtId="165" fontId="16" fillId="0" borderId="0" xfId="0" applyNumberFormat="1" applyFont="1" applyAlignment="1">
      <alignment horizontal="left" wrapText="1"/>
    </xf>
    <xf numFmtId="164" fontId="11" fillId="0" borderId="0" xfId="0" applyNumberFormat="1" applyFont="1" applyAlignment="1">
      <alignment horizontal="center"/>
    </xf>
    <xf numFmtId="0" fontId="2" fillId="0" borderId="0" xfId="0" applyNumberFormat="1" applyFont="1" applyAlignment="1">
      <alignment horizontal="center"/>
    </xf>
    <xf numFmtId="164" fontId="13" fillId="0" borderId="0" xfId="0" applyNumberFormat="1" applyFont="1" applyAlignment="1">
      <alignment horizontal="center" wrapText="1"/>
    </xf>
    <xf numFmtId="165" fontId="13" fillId="0" borderId="0" xfId="0" applyNumberFormat="1" applyFont="1" applyAlignment="1">
      <alignment horizontal="center" wrapText="1"/>
    </xf>
    <xf numFmtId="0" fontId="15" fillId="0" borderId="0" xfId="0" applyFont="1" applyAlignment="1">
      <alignment horizontal="center"/>
    </xf>
    <xf numFmtId="164" fontId="9" fillId="0" borderId="0" xfId="0" applyNumberFormat="1" applyFont="1" applyAlignment="1">
      <alignment horizontal="right"/>
    </xf>
    <xf numFmtId="166" fontId="9" fillId="0" borderId="0" xfId="0" applyNumberFormat="1" applyFont="1"/>
    <xf numFmtId="0" fontId="16" fillId="0" borderId="0" xfId="0" applyNumberFormat="1" applyFont="1" applyAlignment="1">
      <alignment horizontal="left" wrapText="1"/>
    </xf>
    <xf numFmtId="165" fontId="12" fillId="0" borderId="0" xfId="0" applyNumberFormat="1" applyFont="1" applyAlignment="1">
      <alignment horizontal="center" wrapText="1"/>
    </xf>
    <xf numFmtId="164" fontId="2" fillId="0" borderId="0" xfId="0" applyNumberFormat="1" applyFont="1" applyAlignment="1">
      <alignment horizontal="right"/>
    </xf>
    <xf numFmtId="0" fontId="2" fillId="0" borderId="0" xfId="0" applyFont="1"/>
    <xf numFmtId="14" fontId="2" fillId="0" borderId="0" xfId="0" applyNumberFormat="1" applyFont="1"/>
    <xf numFmtId="167" fontId="2" fillId="0" borderId="0" xfId="0" applyNumberFormat="1" applyFont="1"/>
    <xf numFmtId="166" fontId="2" fillId="0" borderId="0" xfId="0" applyNumberFormat="1" applyFont="1"/>
    <xf numFmtId="0" fontId="13" fillId="0" borderId="0" xfId="0" applyNumberFormat="1" applyFont="1" applyAlignment="1">
      <alignment horizontal="left" wrapText="1"/>
    </xf>
    <xf numFmtId="167" fontId="18" fillId="0" borderId="0" xfId="0" applyNumberFormat="1" applyFont="1" applyAlignment="1">
      <alignment horizontal="center" wrapText="1"/>
    </xf>
    <xf numFmtId="1" fontId="6" fillId="0" borderId="0" xfId="0" applyNumberFormat="1" applyFont="1" applyAlignment="1">
      <alignment horizontal="center"/>
    </xf>
    <xf numFmtId="0" fontId="19" fillId="0" borderId="0" xfId="0" applyFont="1" applyAlignment="1">
      <alignment horizontal="left" vertical="center" indent="5"/>
    </xf>
    <xf numFmtId="0" fontId="19" fillId="0" borderId="0" xfId="0" applyFont="1" applyAlignment="1">
      <alignment horizontal="left" vertical="center" wrapText="1"/>
    </xf>
    <xf numFmtId="0" fontId="13" fillId="0" borderId="0" xfId="0" applyFont="1" applyAlignment="1">
      <alignment vertical="top" wrapText="1"/>
    </xf>
    <xf numFmtId="0" fontId="2" fillId="0" borderId="0" xfId="0" applyFont="1" applyAlignment="1">
      <alignment vertical="top" wrapText="1"/>
    </xf>
    <xf numFmtId="164" fontId="2" fillId="0" borderId="0" xfId="0" applyNumberFormat="1" applyFont="1" applyAlignment="1">
      <alignment horizontal="center" wrapText="1"/>
    </xf>
    <xf numFmtId="0" fontId="20" fillId="0" borderId="0" xfId="0" applyFont="1" applyAlignment="1">
      <alignment wrapText="1"/>
    </xf>
    <xf numFmtId="0" fontId="20" fillId="0" borderId="0" xfId="0" applyFont="1" applyAlignment="1">
      <alignment horizontal="left" wrapText="1"/>
    </xf>
    <xf numFmtId="0" fontId="20" fillId="0" borderId="0" xfId="0" applyFont="1" applyAlignment="1">
      <alignment horizontal="left" vertical="center" wrapText="1"/>
    </xf>
    <xf numFmtId="0" fontId="0" fillId="0" borderId="0" xfId="0" applyAlignment="1">
      <alignment horizontal="center" wrapText="1"/>
    </xf>
    <xf numFmtId="0" fontId="14" fillId="0" borderId="0" xfId="0" applyFont="1" applyAlignment="1"/>
    <xf numFmtId="1" fontId="8" fillId="0" borderId="0" xfId="0" applyNumberFormat="1" applyFont="1" applyAlignment="1">
      <alignment wrapText="1"/>
    </xf>
    <xf numFmtId="0" fontId="0" fillId="0" borderId="0" xfId="0" applyAlignment="1">
      <alignment vertical="center" wrapText="1"/>
    </xf>
    <xf numFmtId="0" fontId="14" fillId="0" borderId="0" xfId="0" applyFont="1" applyAlignment="1">
      <alignment horizontal="left" vertical="center" wrapText="1"/>
    </xf>
    <xf numFmtId="164" fontId="15" fillId="0" borderId="0" xfId="0" applyNumberFormat="1" applyFont="1" applyAlignment="1">
      <alignment horizontal="center" wrapText="1"/>
    </xf>
    <xf numFmtId="0" fontId="4" fillId="0" borderId="0" xfId="0" applyNumberFormat="1" applyFont="1" applyAlignment="1">
      <alignment horizontal="center" wrapText="1"/>
    </xf>
    <xf numFmtId="0" fontId="0" fillId="0" borderId="0" xfId="0" applyNumberFormat="1" applyAlignment="1">
      <alignment horizontal="center" wrapText="1"/>
    </xf>
    <xf numFmtId="0" fontId="15" fillId="0" borderId="0" xfId="0" applyNumberFormat="1" applyFont="1" applyAlignment="1">
      <alignment horizontal="center"/>
    </xf>
    <xf numFmtId="0" fontId="5" fillId="0" borderId="0" xfId="1" applyNumberFormat="1" applyFont="1" applyAlignment="1">
      <alignment horizontal="center"/>
    </xf>
    <xf numFmtId="1" fontId="15" fillId="0" borderId="0" xfId="0" applyNumberFormat="1" applyFont="1" applyAlignment="1">
      <alignment wrapText="1"/>
    </xf>
    <xf numFmtId="1" fontId="2" fillId="0" borderId="0" xfId="0" applyNumberFormat="1" applyFont="1" applyAlignment="1">
      <alignment horizontal="center"/>
    </xf>
    <xf numFmtId="1" fontId="14" fillId="0" borderId="0" xfId="0" applyNumberFormat="1" applyFont="1" applyAlignment="1">
      <alignment horizontal="center"/>
    </xf>
    <xf numFmtId="1" fontId="14" fillId="0" borderId="0" xfId="0" applyNumberFormat="1" applyFont="1"/>
    <xf numFmtId="167" fontId="9" fillId="0" borderId="0" xfId="0" applyNumberFormat="1" applyFont="1" applyAlignment="1">
      <alignment vertical="top"/>
    </xf>
    <xf numFmtId="0" fontId="20" fillId="0" borderId="0" xfId="0" applyFont="1" applyAlignment="1">
      <alignment horizontal="left" vertical="top" wrapText="1"/>
    </xf>
    <xf numFmtId="0" fontId="17" fillId="0" borderId="0" xfId="0" applyFont="1" applyBorder="1" applyAlignment="1">
      <alignment vertical="center" wrapText="1"/>
    </xf>
    <xf numFmtId="0" fontId="17" fillId="0" borderId="0" xfId="0" applyFont="1" applyBorder="1" applyAlignment="1">
      <alignment wrapText="1"/>
    </xf>
    <xf numFmtId="0" fontId="0" fillId="0" borderId="0" xfId="0" applyAlignment="1">
      <alignment vertical="center"/>
    </xf>
    <xf numFmtId="0" fontId="0" fillId="0" borderId="0" xfId="0" applyFont="1" applyAlignment="1">
      <alignment wrapText="1"/>
    </xf>
    <xf numFmtId="167" fontId="9" fillId="0" borderId="0" xfId="0" applyNumberFormat="1" applyFont="1" applyAlignment="1">
      <alignment wrapText="1"/>
    </xf>
    <xf numFmtId="164" fontId="14" fillId="2" borderId="0" xfId="0" applyNumberFormat="1" applyFont="1" applyFill="1" applyAlignment="1">
      <alignment horizontal="center"/>
    </xf>
    <xf numFmtId="49" fontId="2" fillId="0" borderId="0" xfId="0" applyNumberFormat="1" applyFont="1" applyAlignment="1">
      <alignment horizontal="center"/>
    </xf>
    <xf numFmtId="0" fontId="0" fillId="0" borderId="0" xfId="0" applyAlignment="1">
      <alignment horizontal="left" vertical="center" wrapText="1" indent="5"/>
    </xf>
    <xf numFmtId="0" fontId="0" fillId="0" borderId="0" xfId="0" applyAlignment="1">
      <alignment horizontal="left" vertical="top" wrapText="1" indent="5"/>
    </xf>
    <xf numFmtId="0" fontId="1" fillId="0" borderId="0" xfId="0" applyFont="1" applyAlignment="1">
      <alignment horizontal="center"/>
    </xf>
    <xf numFmtId="0" fontId="6" fillId="0" borderId="0" xfId="0" applyFont="1" applyAlignment="1">
      <alignment horizontal="center"/>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7"/>
  <sheetViews>
    <sheetView topLeftCell="A7" workbookViewId="0">
      <selection activeCell="E46" sqref="E46"/>
    </sheetView>
  </sheetViews>
  <sheetFormatPr defaultColWidth="9.140625" defaultRowHeight="12.75" x14ac:dyDescent="0.2"/>
  <cols>
    <col min="1" max="1" width="11.28515625" style="2" customWidth="1"/>
    <col min="2" max="2" width="9" style="2" customWidth="1"/>
    <col min="3" max="3" width="7.140625" style="2" customWidth="1"/>
    <col min="4" max="4" width="7.5703125" style="2" customWidth="1"/>
    <col min="5" max="5" width="9.140625" style="2"/>
    <col min="6" max="6" width="9.42578125" style="2" customWidth="1"/>
    <col min="7" max="7" width="9.42578125" style="45" customWidth="1"/>
    <col min="8" max="8" width="12.140625" style="2" customWidth="1"/>
    <col min="9" max="9" width="10.5703125" style="31" customWidth="1"/>
    <col min="10" max="10" width="8.42578125" style="11" customWidth="1"/>
    <col min="11" max="11" width="10.5703125" style="2" customWidth="1"/>
    <col min="12" max="12" width="13.42578125" style="2" customWidth="1"/>
    <col min="13" max="13" width="11.42578125" style="2" customWidth="1"/>
    <col min="14" max="14" width="11.42578125" style="45" customWidth="1"/>
    <col min="15" max="15" width="8.28515625" style="2" customWidth="1"/>
    <col min="16" max="16384" width="9.140625" style="2"/>
  </cols>
  <sheetData>
    <row r="1" spans="1:15" x14ac:dyDescent="0.2">
      <c r="A1" s="173" t="s">
        <v>38</v>
      </c>
      <c r="B1" s="173"/>
      <c r="C1" s="173"/>
      <c r="D1" s="173"/>
      <c r="E1" s="173"/>
      <c r="F1" s="173"/>
      <c r="G1" s="173"/>
      <c r="H1" s="173"/>
      <c r="I1" s="173"/>
      <c r="J1" s="173"/>
      <c r="K1" s="173"/>
      <c r="L1" s="173"/>
      <c r="M1" s="173"/>
      <c r="N1" s="173"/>
      <c r="O1" s="174"/>
    </row>
    <row r="2" spans="1:15" ht="13.5" customHeight="1" x14ac:dyDescent="0.2">
      <c r="A2" s="173"/>
      <c r="B2" s="173"/>
      <c r="C2" s="173"/>
      <c r="D2" s="173"/>
      <c r="E2" s="173"/>
      <c r="F2" s="173"/>
      <c r="G2" s="173"/>
      <c r="H2" s="173"/>
      <c r="I2" s="173"/>
      <c r="J2" s="173"/>
      <c r="K2" s="173"/>
      <c r="L2" s="173"/>
      <c r="M2" s="173"/>
      <c r="N2" s="173"/>
      <c r="O2" s="174"/>
    </row>
    <row r="3" spans="1:15" s="3" customFormat="1" ht="39" customHeight="1" x14ac:dyDescent="0.2">
      <c r="A3" s="3" t="s">
        <v>11</v>
      </c>
      <c r="B3" s="3" t="s">
        <v>0</v>
      </c>
      <c r="C3" s="1" t="s">
        <v>13</v>
      </c>
      <c r="D3" s="3" t="s">
        <v>1</v>
      </c>
      <c r="E3" s="3" t="s">
        <v>2</v>
      </c>
      <c r="F3" s="3" t="s">
        <v>3</v>
      </c>
      <c r="G3" s="16" t="s">
        <v>32</v>
      </c>
      <c r="H3" s="3" t="s">
        <v>4</v>
      </c>
      <c r="I3" s="27" t="s">
        <v>5</v>
      </c>
      <c r="J3" s="9" t="s">
        <v>6</v>
      </c>
      <c r="K3" s="3" t="s">
        <v>7</v>
      </c>
      <c r="L3" s="3" t="s">
        <v>8</v>
      </c>
      <c r="M3" s="3" t="s">
        <v>9</v>
      </c>
      <c r="N3" s="16" t="s">
        <v>31</v>
      </c>
      <c r="O3" s="3" t="s">
        <v>10</v>
      </c>
    </row>
    <row r="4" spans="1:15" x14ac:dyDescent="0.2">
      <c r="A4" s="2" t="s">
        <v>12</v>
      </c>
      <c r="B4" s="2">
        <f>Jan!B12</f>
        <v>8</v>
      </c>
      <c r="C4" s="81">
        <f>Jan!G12</f>
        <v>0</v>
      </c>
      <c r="D4" s="2">
        <f>Jan!H12</f>
        <v>1</v>
      </c>
      <c r="E4" s="2">
        <f>Jan!I12</f>
        <v>2</v>
      </c>
      <c r="F4" s="7">
        <f>Jan!J12</f>
        <v>2</v>
      </c>
      <c r="G4" s="139">
        <f>Jan!K12</f>
        <v>0</v>
      </c>
      <c r="H4" s="2">
        <f>Jan!L12</f>
        <v>3</v>
      </c>
      <c r="I4" s="28">
        <f>Jan!M12</f>
        <v>0</v>
      </c>
      <c r="J4" s="10">
        <f>Jan!N12</f>
        <v>0</v>
      </c>
      <c r="K4" s="2">
        <f>Jan!O12</f>
        <v>0</v>
      </c>
      <c r="L4" s="2">
        <f>Jan!P12</f>
        <v>0</v>
      </c>
      <c r="M4" s="2">
        <f>Jan!Q12</f>
        <v>0</v>
      </c>
      <c r="N4" s="45">
        <f>Jan!R12</f>
        <v>0</v>
      </c>
      <c r="O4" s="47">
        <f>Jan!S12</f>
        <v>0</v>
      </c>
    </row>
    <row r="5" spans="1:15" x14ac:dyDescent="0.2">
      <c r="A5" s="2" t="s">
        <v>18</v>
      </c>
      <c r="B5" s="2">
        <f>Feb!B15</f>
        <v>8</v>
      </c>
      <c r="C5" s="2">
        <f>Feb!G15</f>
        <v>0</v>
      </c>
      <c r="D5" s="2">
        <f>Feb!H15</f>
        <v>0</v>
      </c>
      <c r="E5" s="2">
        <f>Feb!I15</f>
        <v>0</v>
      </c>
      <c r="F5" s="2">
        <f>Feb!J15</f>
        <v>1</v>
      </c>
      <c r="G5" s="50">
        <f>Feb!K15</f>
        <v>0</v>
      </c>
      <c r="H5" s="2">
        <f>Feb!L15</f>
        <v>7</v>
      </c>
      <c r="I5" s="29">
        <f>Feb!M15</f>
        <v>0</v>
      </c>
      <c r="J5" s="11">
        <f>Feb!N15</f>
        <v>0</v>
      </c>
      <c r="K5" s="2">
        <f>Feb!O15</f>
        <v>0</v>
      </c>
      <c r="L5" s="2">
        <f>Feb!P15</f>
        <v>0</v>
      </c>
      <c r="M5" s="2">
        <f>Feb!Q15</f>
        <v>0</v>
      </c>
      <c r="N5" s="50">
        <f>Feb!R15</f>
        <v>0</v>
      </c>
      <c r="O5" s="47">
        <f>Feb!S15</f>
        <v>0</v>
      </c>
    </row>
    <row r="6" spans="1:15" s="8" customFormat="1" x14ac:dyDescent="0.2">
      <c r="A6" s="8" t="s">
        <v>19</v>
      </c>
      <c r="B6" s="8">
        <f>Mar!B21</f>
        <v>19</v>
      </c>
      <c r="C6" s="8">
        <f>Mar!G21</f>
        <v>0</v>
      </c>
      <c r="D6" s="8">
        <f>Mar!H21</f>
        <v>0</v>
      </c>
      <c r="E6" s="8">
        <f>Mar!I21</f>
        <v>12</v>
      </c>
      <c r="F6" s="8">
        <f>Mar!J21</f>
        <v>3</v>
      </c>
      <c r="G6" s="50">
        <f>Mar!K21</f>
        <v>0</v>
      </c>
      <c r="H6" s="8">
        <f>Mar!L21</f>
        <v>4</v>
      </c>
      <c r="I6" s="30">
        <f>Mar!M21</f>
        <v>0</v>
      </c>
      <c r="J6" s="15">
        <f>Mar!N21</f>
        <v>0</v>
      </c>
      <c r="K6" s="8">
        <f>Mar!O21</f>
        <v>0</v>
      </c>
      <c r="L6" s="8">
        <f>Mar!P21</f>
        <v>0</v>
      </c>
      <c r="M6" s="8">
        <f>Mar!Q21</f>
        <v>0</v>
      </c>
      <c r="N6" s="50">
        <f>Mar!R21</f>
        <v>0</v>
      </c>
      <c r="O6" s="48">
        <f>Mar!S21</f>
        <v>0</v>
      </c>
    </row>
    <row r="7" spans="1:15" x14ac:dyDescent="0.2">
      <c r="A7" s="2" t="s">
        <v>20</v>
      </c>
      <c r="B7" s="2">
        <f>Apr!B17</f>
        <v>5</v>
      </c>
      <c r="C7" s="2">
        <f>Apr!G17</f>
        <v>0</v>
      </c>
      <c r="D7" s="2">
        <f>Apr!H17</f>
        <v>2</v>
      </c>
      <c r="E7" s="2">
        <f>Apr!I17</f>
        <v>0</v>
      </c>
      <c r="F7" s="2">
        <f>Apr!J17</f>
        <v>0</v>
      </c>
      <c r="G7" s="50">
        <f>Apr!K17</f>
        <v>1</v>
      </c>
      <c r="H7" s="2">
        <f>Apr!L17</f>
        <v>3</v>
      </c>
      <c r="I7" s="31">
        <f>Apr!M17</f>
        <v>0</v>
      </c>
      <c r="J7" s="11">
        <f>Apr!N17</f>
        <v>0</v>
      </c>
      <c r="K7" s="2">
        <f>Apr!O17</f>
        <v>0</v>
      </c>
      <c r="L7" s="2">
        <f>Apr!P17</f>
        <v>0</v>
      </c>
      <c r="M7" s="2">
        <f>Apr!Q17</f>
        <v>0</v>
      </c>
      <c r="N7" s="50">
        <f>Apr!R17</f>
        <v>0</v>
      </c>
      <c r="O7" s="47">
        <f>Apr!S17</f>
        <v>0</v>
      </c>
    </row>
    <row r="8" spans="1:15" x14ac:dyDescent="0.2">
      <c r="A8" s="2" t="s">
        <v>21</v>
      </c>
      <c r="B8" s="2">
        <f>May!B21</f>
        <v>9</v>
      </c>
      <c r="C8" s="2">
        <f>May!G21</f>
        <v>0</v>
      </c>
      <c r="D8" s="2">
        <f>May!H21</f>
        <v>2</v>
      </c>
      <c r="E8" s="2">
        <f>May!I21</f>
        <v>1</v>
      </c>
      <c r="F8" s="2">
        <f>May!J21</f>
        <v>1</v>
      </c>
      <c r="G8" s="50">
        <f>May!K20</f>
        <v>0</v>
      </c>
      <c r="H8" s="2">
        <f>May!L21</f>
        <v>5</v>
      </c>
      <c r="I8" s="31">
        <f>May!M21</f>
        <v>0</v>
      </c>
      <c r="J8" s="11">
        <f>May!N21</f>
        <v>0</v>
      </c>
      <c r="K8" s="2">
        <f>May!O21</f>
        <v>0</v>
      </c>
      <c r="L8" s="2">
        <f>May!P21</f>
        <v>0</v>
      </c>
      <c r="M8" s="2">
        <f>May!Q21</f>
        <v>0</v>
      </c>
      <c r="N8" s="50">
        <f>May!R21</f>
        <v>0</v>
      </c>
      <c r="O8" s="47">
        <f>May!S21</f>
        <v>0</v>
      </c>
    </row>
    <row r="9" spans="1:15" x14ac:dyDescent="0.2">
      <c r="A9" s="8" t="s">
        <v>22</v>
      </c>
      <c r="B9" s="2">
        <f>June!B13</f>
        <v>10</v>
      </c>
      <c r="C9" s="2">
        <f>June!G13</f>
        <v>0</v>
      </c>
      <c r="D9" s="2">
        <f>June!H13</f>
        <v>1</v>
      </c>
      <c r="E9" s="2">
        <f>June!I13</f>
        <v>1</v>
      </c>
      <c r="F9" s="2">
        <f>June!J13</f>
        <v>1</v>
      </c>
      <c r="G9" s="50">
        <f>June!K13</f>
        <v>1</v>
      </c>
      <c r="H9" s="2">
        <f>June!L13</f>
        <v>3</v>
      </c>
      <c r="I9" s="31">
        <f>June!M13</f>
        <v>0</v>
      </c>
      <c r="J9" s="11">
        <f>June!N13</f>
        <v>0</v>
      </c>
      <c r="K9" s="2">
        <f>June!O13</f>
        <v>0</v>
      </c>
      <c r="L9" s="2">
        <f>June!P13</f>
        <v>0</v>
      </c>
      <c r="M9" s="2">
        <f>June!Q13</f>
        <v>0</v>
      </c>
      <c r="N9" s="50">
        <f>June!R13</f>
        <v>0</v>
      </c>
      <c r="O9" s="47">
        <f>June!S13</f>
        <v>0</v>
      </c>
    </row>
    <row r="10" spans="1:15" x14ac:dyDescent="0.2">
      <c r="A10" s="2" t="s">
        <v>23</v>
      </c>
      <c r="B10" s="2">
        <f>July!B18</f>
        <v>7</v>
      </c>
      <c r="C10" s="2">
        <f>July!G18</f>
        <v>0</v>
      </c>
      <c r="D10" s="2">
        <f>July!H18</f>
        <v>1</v>
      </c>
      <c r="E10" s="2">
        <f>July!I18</f>
        <v>1</v>
      </c>
      <c r="F10" s="2">
        <f>July!J18</f>
        <v>2</v>
      </c>
      <c r="G10" s="50">
        <f>July!K18</f>
        <v>0</v>
      </c>
      <c r="H10" s="2">
        <f>July!L18</f>
        <v>3</v>
      </c>
      <c r="I10" s="31">
        <f>July!M18</f>
        <v>0</v>
      </c>
      <c r="J10" s="11">
        <f>July!N18</f>
        <v>0</v>
      </c>
      <c r="K10" s="2">
        <f>July!O18</f>
        <v>0</v>
      </c>
      <c r="L10" s="2">
        <f>July!P18</f>
        <v>0</v>
      </c>
      <c r="M10" s="2">
        <f>July!Q18</f>
        <v>0</v>
      </c>
      <c r="N10" s="50">
        <f>July!R18</f>
        <v>0</v>
      </c>
      <c r="O10" s="47">
        <f>July!S18</f>
        <v>0</v>
      </c>
    </row>
    <row r="11" spans="1:15" x14ac:dyDescent="0.2">
      <c r="A11" s="2" t="s">
        <v>24</v>
      </c>
      <c r="B11" s="2">
        <f>Aug!B20</f>
        <v>8</v>
      </c>
      <c r="C11" s="2">
        <f>Aug!G20</f>
        <v>0</v>
      </c>
      <c r="D11" s="2">
        <f>Aug!H20</f>
        <v>1</v>
      </c>
      <c r="E11" s="2">
        <f>Aug!I20</f>
        <v>0</v>
      </c>
      <c r="F11" s="2">
        <f>Aug!J20</f>
        <v>4</v>
      </c>
      <c r="G11" s="45">
        <f>Aug!K20</f>
        <v>0</v>
      </c>
      <c r="H11" s="2">
        <f>Aug!L20</f>
        <v>3</v>
      </c>
      <c r="I11" s="31">
        <f>Aug!M20</f>
        <v>0</v>
      </c>
      <c r="J11" s="11">
        <f>Aug!N20</f>
        <v>0</v>
      </c>
      <c r="K11" s="2">
        <f>Aug!O20</f>
        <v>1</v>
      </c>
      <c r="L11" s="2">
        <f>Aug!P20</f>
        <v>0</v>
      </c>
      <c r="M11" s="2">
        <f>Aug!Q20</f>
        <v>0</v>
      </c>
      <c r="N11" s="45">
        <f>Aug!R20</f>
        <v>0</v>
      </c>
      <c r="O11" s="47">
        <f>Aug!S20</f>
        <v>0</v>
      </c>
    </row>
    <row r="12" spans="1:15" x14ac:dyDescent="0.2">
      <c r="A12" s="8" t="s">
        <v>25</v>
      </c>
      <c r="B12" s="2">
        <f>Sept!B16</f>
        <v>11</v>
      </c>
      <c r="C12" s="2">
        <f>Sept!G16</f>
        <v>0</v>
      </c>
      <c r="D12" s="2">
        <f>Sept!H16</f>
        <v>2</v>
      </c>
      <c r="E12" s="2">
        <f>Sept!I16</f>
        <v>2</v>
      </c>
      <c r="F12" s="2">
        <f>Sept!J16</f>
        <v>1</v>
      </c>
      <c r="G12" s="45">
        <f>Sept!K16</f>
        <v>0</v>
      </c>
      <c r="H12" s="2">
        <f>Sept!L16</f>
        <v>6</v>
      </c>
      <c r="I12" s="31">
        <f>Sept!M16</f>
        <v>0</v>
      </c>
      <c r="J12" s="11">
        <f>Sept!N16</f>
        <v>0</v>
      </c>
      <c r="K12" s="2">
        <f>Sept!O16</f>
        <v>3</v>
      </c>
      <c r="L12" s="2">
        <f>Sept!P16</f>
        <v>0</v>
      </c>
      <c r="M12" s="2">
        <f>Sept!Q16</f>
        <v>0</v>
      </c>
      <c r="N12" s="45">
        <f>Sept!R16</f>
        <v>0</v>
      </c>
      <c r="O12" s="47">
        <f>Sept!S16</f>
        <v>0</v>
      </c>
    </row>
    <row r="13" spans="1:15" x14ac:dyDescent="0.2">
      <c r="A13" s="2" t="s">
        <v>26</v>
      </c>
      <c r="B13" s="2">
        <f>Oct!B21</f>
        <v>10</v>
      </c>
      <c r="C13" s="2">
        <f>Oct!G21</f>
        <v>0</v>
      </c>
      <c r="D13" s="2">
        <f>Oct!H21</f>
        <v>2</v>
      </c>
      <c r="E13" s="2">
        <f>Oct!I21</f>
        <v>2</v>
      </c>
      <c r="F13" s="2">
        <f>Oct!J21</f>
        <v>4</v>
      </c>
      <c r="G13" s="45">
        <f>Oct!K21</f>
        <v>0</v>
      </c>
      <c r="H13" s="2">
        <f>Oct!L21</f>
        <v>2</v>
      </c>
      <c r="I13" s="31">
        <f>Oct!M21</f>
        <v>0</v>
      </c>
      <c r="J13" s="11">
        <f>Oct!N21</f>
        <v>0</v>
      </c>
      <c r="K13" s="2">
        <f>-Oct!O21</f>
        <v>-1</v>
      </c>
      <c r="L13" s="2">
        <f>Oct!P21</f>
        <v>0</v>
      </c>
      <c r="M13" s="2">
        <f>Oct!Q21</f>
        <v>0</v>
      </c>
      <c r="N13" s="45">
        <f>Oct!R21</f>
        <v>0</v>
      </c>
      <c r="O13" s="47">
        <f>Oct!S21</f>
        <v>0</v>
      </c>
    </row>
    <row r="14" spans="1:15" x14ac:dyDescent="0.2">
      <c r="A14" s="2" t="s">
        <v>27</v>
      </c>
      <c r="B14" s="2">
        <f>Nov!B17</f>
        <v>7</v>
      </c>
      <c r="C14" s="2">
        <f>Nov!G17</f>
        <v>0</v>
      </c>
      <c r="D14" s="2">
        <f>Nov!H17</f>
        <v>0</v>
      </c>
      <c r="E14" s="2">
        <f>Nov!I17</f>
        <v>0</v>
      </c>
      <c r="F14" s="2">
        <f>Nov!J17</f>
        <v>4</v>
      </c>
      <c r="G14" s="45">
        <f>Nov!K17</f>
        <v>0</v>
      </c>
      <c r="H14" s="2">
        <f>Nov!L17</f>
        <v>3</v>
      </c>
      <c r="I14" s="31">
        <f>Nov!M17</f>
        <v>0</v>
      </c>
      <c r="J14" s="11">
        <f>Nov!N17</f>
        <v>0</v>
      </c>
      <c r="K14" s="2">
        <f>Nov!O17</f>
        <v>0</v>
      </c>
      <c r="L14" s="2">
        <f>Nov!P17</f>
        <v>0</v>
      </c>
      <c r="M14" s="2">
        <f>Nov!Q17</f>
        <v>0</v>
      </c>
      <c r="N14" s="45">
        <f>Nov!R17</f>
        <v>0</v>
      </c>
      <c r="O14" s="47">
        <f>Nov!S17</f>
        <v>0</v>
      </c>
    </row>
    <row r="15" spans="1:15" x14ac:dyDescent="0.2">
      <c r="A15" s="8" t="s">
        <v>28</v>
      </c>
      <c r="B15" s="2">
        <f>Dec!B18</f>
        <v>3</v>
      </c>
      <c r="C15" s="2">
        <f>Dec!G18</f>
        <v>0</v>
      </c>
      <c r="D15" s="2">
        <f>Dec!H18</f>
        <v>0</v>
      </c>
      <c r="E15" s="2">
        <f>Dec!I18</f>
        <v>0</v>
      </c>
      <c r="F15" s="2">
        <f>Dec!J18</f>
        <v>0</v>
      </c>
      <c r="G15" s="45">
        <f>Dec!K18</f>
        <v>0</v>
      </c>
      <c r="H15" s="2">
        <f>Dec!L18</f>
        <v>2</v>
      </c>
      <c r="I15" s="31">
        <f>Dec!M18</f>
        <v>0</v>
      </c>
      <c r="J15" s="11">
        <f>Dec!N18</f>
        <v>0</v>
      </c>
      <c r="K15" s="2">
        <f>Dec!O18</f>
        <v>0</v>
      </c>
      <c r="L15" s="2">
        <f>Dec!P18</f>
        <v>0</v>
      </c>
      <c r="M15" s="2">
        <f>Dec!Q18</f>
        <v>0</v>
      </c>
      <c r="N15" s="45">
        <f>Dec!R18</f>
        <v>0</v>
      </c>
      <c r="O15" s="47">
        <f>Dec!S18</f>
        <v>0</v>
      </c>
    </row>
    <row r="16" spans="1:15" s="13" customFormat="1" x14ac:dyDescent="0.2">
      <c r="A16" s="13" t="s">
        <v>29</v>
      </c>
      <c r="B16" s="13">
        <f t="shared" ref="B16:O16" si="0">SUM(B4:B15)</f>
        <v>105</v>
      </c>
      <c r="C16" s="13">
        <f t="shared" si="0"/>
        <v>0</v>
      </c>
      <c r="D16" s="13">
        <f t="shared" si="0"/>
        <v>12</v>
      </c>
      <c r="E16" s="13">
        <f t="shared" si="0"/>
        <v>21</v>
      </c>
      <c r="F16" s="13">
        <f t="shared" si="0"/>
        <v>23</v>
      </c>
      <c r="G16" s="13">
        <f>SUM(G4:G15)</f>
        <v>2</v>
      </c>
      <c r="H16" s="13">
        <f t="shared" si="0"/>
        <v>44</v>
      </c>
      <c r="I16" s="32">
        <f t="shared" si="0"/>
        <v>0</v>
      </c>
      <c r="J16" s="14">
        <f t="shared" si="0"/>
        <v>0</v>
      </c>
      <c r="K16" s="13">
        <f t="shared" si="0"/>
        <v>3</v>
      </c>
      <c r="L16" s="13">
        <f t="shared" si="0"/>
        <v>0</v>
      </c>
      <c r="M16" s="13">
        <f t="shared" si="0"/>
        <v>0</v>
      </c>
      <c r="N16" s="13">
        <f>SUM(N4:N15)</f>
        <v>0</v>
      </c>
      <c r="O16" s="49">
        <f t="shared" si="0"/>
        <v>0</v>
      </c>
    </row>
    <row r="17" spans="5:5" x14ac:dyDescent="0.2">
      <c r="E17" s="2" t="s">
        <v>36</v>
      </c>
    </row>
  </sheetData>
  <mergeCells count="1">
    <mergeCell ref="A1:O2"/>
  </mergeCells>
  <phoneticPr fontId="0" type="noConversion"/>
  <printOptions gridLines="1"/>
  <pageMargins left="0.25" right="0.25" top="0.75" bottom="0.75" header="0.3" footer="0.3"/>
  <pageSetup scale="8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6"/>
  <sheetViews>
    <sheetView workbookViewId="0">
      <pane ySplit="1" topLeftCell="A2" activePane="bottomLeft" state="frozen"/>
      <selection pane="bottomLeft" activeCell="T1" sqref="T1:T1048576"/>
    </sheetView>
  </sheetViews>
  <sheetFormatPr defaultColWidth="9.140625" defaultRowHeight="11.25" x14ac:dyDescent="0.15"/>
  <cols>
    <col min="1" max="1" width="12.85546875" style="36" customWidth="1"/>
    <col min="2" max="2" width="11.85546875" style="33" customWidth="1"/>
    <col min="3" max="3" width="21.7109375" style="33" customWidth="1"/>
    <col min="4" max="4" width="39.28515625" style="34" customWidth="1"/>
    <col min="5" max="5" width="12.5703125" style="33" customWidth="1"/>
    <col min="6" max="6" width="12.5703125" style="52" customWidth="1"/>
    <col min="7" max="11" width="9.140625" style="33"/>
    <col min="12" max="12" width="13" style="33" customWidth="1"/>
    <col min="13" max="13" width="10.5703125" style="33" customWidth="1"/>
    <col min="14" max="15" width="9.140625" style="33"/>
    <col min="16" max="16" width="14" style="33" customWidth="1"/>
    <col min="17" max="17" width="12.42578125" style="33" customWidth="1"/>
    <col min="18" max="18" width="13.140625" style="33" customWidth="1"/>
    <col min="19" max="16384" width="9.140625" style="33"/>
  </cols>
  <sheetData>
    <row r="1" spans="1:20" s="38" customFormat="1" ht="34.5" x14ac:dyDescent="0.2">
      <c r="A1" s="22" t="s">
        <v>14</v>
      </c>
      <c r="B1" s="16" t="s">
        <v>15</v>
      </c>
      <c r="C1" s="16" t="s">
        <v>35</v>
      </c>
      <c r="D1" s="16" t="s">
        <v>16</v>
      </c>
      <c r="E1" s="16" t="s">
        <v>33</v>
      </c>
      <c r="F1" s="51" t="s">
        <v>34</v>
      </c>
      <c r="G1" s="16" t="s">
        <v>13</v>
      </c>
      <c r="H1" s="16" t="s">
        <v>1</v>
      </c>
      <c r="I1" s="16" t="s">
        <v>2</v>
      </c>
      <c r="J1" s="16" t="s">
        <v>3</v>
      </c>
      <c r="K1" s="16" t="s">
        <v>32</v>
      </c>
      <c r="L1" s="16" t="s">
        <v>4</v>
      </c>
      <c r="M1" s="17" t="s">
        <v>5</v>
      </c>
      <c r="N1" s="17" t="s">
        <v>6</v>
      </c>
      <c r="O1" s="16" t="s">
        <v>7</v>
      </c>
      <c r="P1" s="16" t="s">
        <v>8</v>
      </c>
      <c r="Q1" s="16" t="s">
        <v>9</v>
      </c>
      <c r="R1" s="16" t="s">
        <v>30</v>
      </c>
      <c r="S1" s="17" t="s">
        <v>10</v>
      </c>
      <c r="T1" s="16" t="s">
        <v>37</v>
      </c>
    </row>
    <row r="2" spans="1:20" ht="65.25" customHeight="1" x14ac:dyDescent="0.15">
      <c r="A2" s="115">
        <v>2016.076</v>
      </c>
      <c r="B2" s="116" t="s">
        <v>55</v>
      </c>
      <c r="C2" s="116" t="s">
        <v>63</v>
      </c>
      <c r="D2" s="114" t="s">
        <v>193</v>
      </c>
      <c r="E2" s="120">
        <v>42622</v>
      </c>
      <c r="F2" s="52">
        <v>42654</v>
      </c>
      <c r="G2" s="121"/>
      <c r="H2" s="121">
        <v>1</v>
      </c>
      <c r="L2" s="121"/>
      <c r="M2" s="46"/>
      <c r="O2" s="33">
        <v>1</v>
      </c>
      <c r="T2" s="18" t="s">
        <v>61</v>
      </c>
    </row>
    <row r="3" spans="1:20" ht="235.5" customHeight="1" x14ac:dyDescent="0.2">
      <c r="A3" s="123">
        <v>2016.077</v>
      </c>
      <c r="B3" s="18" t="s">
        <v>43</v>
      </c>
      <c r="C3" s="19" t="s">
        <v>76</v>
      </c>
      <c r="D3" s="39" t="s">
        <v>194</v>
      </c>
      <c r="E3" s="35">
        <v>42626</v>
      </c>
      <c r="G3" s="121"/>
      <c r="L3" s="121">
        <v>1</v>
      </c>
      <c r="M3" s="46"/>
      <c r="T3" s="18" t="s">
        <v>67</v>
      </c>
    </row>
    <row r="4" spans="1:20" ht="265.5" customHeight="1" x14ac:dyDescent="0.25">
      <c r="A4" s="123">
        <v>2016.078</v>
      </c>
      <c r="B4" s="18" t="s">
        <v>55</v>
      </c>
      <c r="C4" s="19" t="s">
        <v>195</v>
      </c>
      <c r="D4" s="167" t="s">
        <v>196</v>
      </c>
      <c r="E4" s="26" t="s">
        <v>197</v>
      </c>
      <c r="G4" s="121"/>
      <c r="L4" s="121">
        <v>1</v>
      </c>
      <c r="M4" s="46"/>
      <c r="T4" s="18" t="s">
        <v>61</v>
      </c>
    </row>
    <row r="5" spans="1:20" ht="87" customHeight="1" x14ac:dyDescent="0.2">
      <c r="A5" s="123">
        <v>2016.079</v>
      </c>
      <c r="B5" s="18" t="s">
        <v>55</v>
      </c>
      <c r="C5" s="19" t="s">
        <v>63</v>
      </c>
      <c r="D5" s="39" t="s">
        <v>198</v>
      </c>
      <c r="E5" s="35">
        <v>42628</v>
      </c>
      <c r="G5" s="121"/>
      <c r="H5" s="33">
        <v>1</v>
      </c>
      <c r="L5" s="121"/>
      <c r="M5" s="46"/>
      <c r="O5" s="33">
        <v>1</v>
      </c>
      <c r="T5" s="18" t="s">
        <v>61</v>
      </c>
    </row>
    <row r="6" spans="1:20" ht="189" customHeight="1" x14ac:dyDescent="0.2">
      <c r="A6" s="111">
        <v>2016.08</v>
      </c>
      <c r="B6" s="18" t="s">
        <v>135</v>
      </c>
      <c r="C6" s="19" t="s">
        <v>199</v>
      </c>
      <c r="D6" s="39" t="s">
        <v>200</v>
      </c>
      <c r="E6" s="35">
        <v>42632</v>
      </c>
      <c r="F6" s="52">
        <v>42662</v>
      </c>
      <c r="G6" s="121"/>
      <c r="J6" s="33">
        <v>1</v>
      </c>
      <c r="L6" s="121"/>
      <c r="M6" s="46"/>
      <c r="T6" s="18"/>
    </row>
    <row r="7" spans="1:20" ht="171.75" customHeight="1" x14ac:dyDescent="0.2">
      <c r="A7" s="111">
        <v>2016.0809999999999</v>
      </c>
      <c r="B7" s="18" t="s">
        <v>55</v>
      </c>
      <c r="C7" s="19" t="s">
        <v>201</v>
      </c>
      <c r="D7" s="87" t="s">
        <v>202</v>
      </c>
      <c r="E7" s="35">
        <v>42640</v>
      </c>
      <c r="F7" s="168"/>
      <c r="G7" s="121"/>
      <c r="J7" s="121"/>
      <c r="L7" s="33">
        <v>1</v>
      </c>
      <c r="M7" s="46"/>
      <c r="T7" s="18" t="s">
        <v>67</v>
      </c>
    </row>
    <row r="8" spans="1:20" ht="129.75" customHeight="1" x14ac:dyDescent="0.2">
      <c r="A8" s="123">
        <v>2016.0820000000001</v>
      </c>
      <c r="B8" s="18" t="s">
        <v>55</v>
      </c>
      <c r="C8" s="19" t="s">
        <v>201</v>
      </c>
      <c r="D8" s="39" t="s">
        <v>203</v>
      </c>
      <c r="E8" s="35">
        <v>42640</v>
      </c>
      <c r="G8" s="121"/>
      <c r="L8" s="121">
        <v>1</v>
      </c>
      <c r="M8" s="46"/>
      <c r="T8" s="18"/>
    </row>
    <row r="9" spans="1:20" ht="87.75" customHeight="1" x14ac:dyDescent="0.2">
      <c r="A9" s="123">
        <v>2016.0830000000001</v>
      </c>
      <c r="B9" s="18" t="s">
        <v>55</v>
      </c>
      <c r="C9" s="18" t="s">
        <v>204</v>
      </c>
      <c r="D9" s="39" t="s">
        <v>205</v>
      </c>
      <c r="E9" s="35">
        <v>42641</v>
      </c>
      <c r="G9" s="121"/>
      <c r="H9" s="121"/>
      <c r="I9" s="121">
        <v>1</v>
      </c>
      <c r="M9" s="46"/>
      <c r="T9" s="18" t="s">
        <v>67</v>
      </c>
    </row>
    <row r="10" spans="1:20" ht="76.150000000000006" customHeight="1" x14ac:dyDescent="0.2">
      <c r="A10" s="123">
        <v>2016.0840000000001</v>
      </c>
      <c r="B10" s="18" t="s">
        <v>43</v>
      </c>
      <c r="C10" s="19" t="s">
        <v>207</v>
      </c>
      <c r="D10" s="39" t="s">
        <v>208</v>
      </c>
      <c r="E10" s="35">
        <v>42642</v>
      </c>
      <c r="G10" s="121"/>
      <c r="I10" s="121"/>
      <c r="L10" s="33">
        <v>1</v>
      </c>
      <c r="M10" s="46"/>
      <c r="T10" s="18" t="s">
        <v>67</v>
      </c>
    </row>
    <row r="11" spans="1:20" ht="94.5" customHeight="1" x14ac:dyDescent="0.2">
      <c r="A11" s="123">
        <v>2016.085</v>
      </c>
      <c r="B11" s="18" t="s">
        <v>55</v>
      </c>
      <c r="C11" s="19" t="s">
        <v>209</v>
      </c>
      <c r="D11" s="39" t="s">
        <v>210</v>
      </c>
      <c r="E11" s="35">
        <v>42648</v>
      </c>
      <c r="F11" s="52">
        <v>42678</v>
      </c>
      <c r="G11" s="121"/>
      <c r="J11" s="121"/>
      <c r="L11" s="33">
        <v>1</v>
      </c>
      <c r="M11" s="46"/>
      <c r="T11" s="18" t="s">
        <v>67</v>
      </c>
    </row>
    <row r="12" spans="1:20" ht="89.25" customHeight="1" x14ac:dyDescent="0.15">
      <c r="A12" s="123">
        <v>2016.086</v>
      </c>
      <c r="B12" s="18" t="s">
        <v>55</v>
      </c>
      <c r="C12" s="18" t="s">
        <v>211</v>
      </c>
      <c r="D12" s="23" t="s">
        <v>212</v>
      </c>
      <c r="E12" s="35">
        <v>42648</v>
      </c>
      <c r="F12" s="168" t="s">
        <v>233</v>
      </c>
      <c r="G12" s="121"/>
      <c r="I12" s="33">
        <v>1</v>
      </c>
      <c r="M12" s="46"/>
      <c r="O12" s="33">
        <v>1</v>
      </c>
      <c r="T12" s="24" t="s">
        <v>241</v>
      </c>
    </row>
    <row r="13" spans="1:20" ht="12.75" x14ac:dyDescent="0.2">
      <c r="A13" s="123"/>
      <c r="B13" s="18"/>
      <c r="C13" s="18"/>
      <c r="D13" s="39"/>
      <c r="E13" s="35"/>
      <c r="G13" s="121"/>
      <c r="M13" s="46"/>
    </row>
    <row r="14" spans="1:20" x14ac:dyDescent="0.15">
      <c r="A14" s="123"/>
      <c r="B14" s="18"/>
      <c r="C14" s="18"/>
      <c r="D14" s="23"/>
      <c r="E14" s="26"/>
      <c r="F14" s="53"/>
      <c r="G14" s="121"/>
      <c r="M14" s="46"/>
    </row>
    <row r="15" spans="1:20" x14ac:dyDescent="0.15">
      <c r="A15" s="123"/>
      <c r="B15" s="18"/>
      <c r="C15" s="18"/>
      <c r="D15" s="23"/>
      <c r="E15" s="35"/>
      <c r="G15" s="121"/>
      <c r="M15" s="46"/>
    </row>
    <row r="16" spans="1:20" s="58" customFormat="1" ht="28.5" customHeight="1" x14ac:dyDescent="0.2">
      <c r="A16" s="96" t="s">
        <v>17</v>
      </c>
      <c r="B16" s="59">
        <f>COUNT(A:A)</f>
        <v>11</v>
      </c>
      <c r="D16" s="59"/>
      <c r="F16" s="60"/>
      <c r="G16" s="58">
        <f t="shared" ref="G16:S16" si="0">SUM(G1:G15)</f>
        <v>0</v>
      </c>
      <c r="H16" s="58">
        <f t="shared" si="0"/>
        <v>2</v>
      </c>
      <c r="I16" s="58">
        <f t="shared" si="0"/>
        <v>2</v>
      </c>
      <c r="J16" s="58">
        <f t="shared" si="0"/>
        <v>1</v>
      </c>
      <c r="K16" s="58">
        <f t="shared" si="0"/>
        <v>0</v>
      </c>
      <c r="L16" s="58">
        <f t="shared" si="0"/>
        <v>6</v>
      </c>
      <c r="M16" s="62">
        <f t="shared" si="0"/>
        <v>0</v>
      </c>
      <c r="N16" s="61">
        <f t="shared" si="0"/>
        <v>0</v>
      </c>
      <c r="O16" s="58">
        <f t="shared" si="0"/>
        <v>3</v>
      </c>
      <c r="P16" s="58">
        <f t="shared" si="0"/>
        <v>0</v>
      </c>
      <c r="Q16" s="58">
        <f t="shared" si="0"/>
        <v>0</v>
      </c>
      <c r="R16" s="58">
        <f t="shared" si="0"/>
        <v>0</v>
      </c>
      <c r="S16" s="62">
        <f t="shared" si="0"/>
        <v>0</v>
      </c>
    </row>
  </sheetData>
  <pageMargins left="0.7" right="0.7" top="0.75" bottom="0.75" header="0.3" footer="0.3"/>
  <pageSetup scale="45"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21"/>
  <sheetViews>
    <sheetView workbookViewId="0">
      <pane ySplit="1" topLeftCell="A5" activePane="bottomLeft" state="frozen"/>
      <selection pane="bottomLeft" activeCell="T1" sqref="T1:T1048576"/>
    </sheetView>
  </sheetViews>
  <sheetFormatPr defaultColWidth="9.140625" defaultRowHeight="27" customHeight="1" x14ac:dyDescent="0.15"/>
  <cols>
    <col min="1" max="1" width="12.85546875" style="36" customWidth="1"/>
    <col min="2" max="2" width="11.85546875" style="34" customWidth="1"/>
    <col min="3" max="3" width="21.7109375" style="33" customWidth="1"/>
    <col min="4" max="4" width="27.28515625" style="34" customWidth="1"/>
    <col min="5" max="5" width="12.5703125" style="33" customWidth="1"/>
    <col min="6" max="6" width="12.5703125" style="52" customWidth="1"/>
    <col min="7" max="11" width="9.140625" style="33"/>
    <col min="12" max="12" width="13" style="33" customWidth="1"/>
    <col min="13" max="13" width="10.5703125" style="33" customWidth="1"/>
    <col min="14" max="15" width="9.140625" style="33"/>
    <col min="16" max="16" width="14" style="33" customWidth="1"/>
    <col min="17" max="17" width="12.42578125" style="33" customWidth="1"/>
    <col min="18" max="18" width="13.140625" style="33" customWidth="1"/>
    <col min="19" max="16384" width="9.140625" style="33"/>
  </cols>
  <sheetData>
    <row r="1" spans="1:33" s="38" customFormat="1" ht="34.5" x14ac:dyDescent="0.2">
      <c r="A1" s="22" t="s">
        <v>14</v>
      </c>
      <c r="B1" s="16" t="s">
        <v>15</v>
      </c>
      <c r="C1" s="16" t="s">
        <v>35</v>
      </c>
      <c r="D1" s="16" t="s">
        <v>16</v>
      </c>
      <c r="E1" s="16" t="s">
        <v>33</v>
      </c>
      <c r="F1" s="51" t="s">
        <v>34</v>
      </c>
      <c r="G1" s="16" t="s">
        <v>13</v>
      </c>
      <c r="H1" s="16" t="s">
        <v>1</v>
      </c>
      <c r="I1" s="16" t="s">
        <v>2</v>
      </c>
      <c r="J1" s="16" t="s">
        <v>3</v>
      </c>
      <c r="K1" s="16" t="s">
        <v>32</v>
      </c>
      <c r="L1" s="16" t="s">
        <v>4</v>
      </c>
      <c r="M1" s="17" t="s">
        <v>5</v>
      </c>
      <c r="N1" s="17" t="s">
        <v>6</v>
      </c>
      <c r="O1" s="16" t="s">
        <v>7</v>
      </c>
      <c r="P1" s="16" t="s">
        <v>8</v>
      </c>
      <c r="Q1" s="16" t="s">
        <v>9</v>
      </c>
      <c r="R1" s="16" t="s">
        <v>30</v>
      </c>
      <c r="S1" s="17" t="s">
        <v>10</v>
      </c>
      <c r="T1" s="16" t="s">
        <v>37</v>
      </c>
    </row>
    <row r="2" spans="1:33" ht="133.5" customHeight="1" x14ac:dyDescent="0.2">
      <c r="A2" s="110">
        <v>2016.087</v>
      </c>
      <c r="B2" s="105" t="s">
        <v>173</v>
      </c>
      <c r="C2" s="40" t="s">
        <v>213</v>
      </c>
      <c r="D2" s="39" t="s">
        <v>214</v>
      </c>
      <c r="E2" s="106">
        <v>42654</v>
      </c>
      <c r="F2" s="64" t="s">
        <v>250</v>
      </c>
      <c r="G2" s="105"/>
      <c r="J2" s="33">
        <v>1</v>
      </c>
      <c r="L2" s="121"/>
      <c r="M2" s="46"/>
      <c r="T2" s="18" t="s">
        <v>61</v>
      </c>
    </row>
    <row r="3" spans="1:33" s="38" customFormat="1" ht="159" customHeight="1" x14ac:dyDescent="0.2">
      <c r="A3" s="125">
        <v>2016.088</v>
      </c>
      <c r="B3" s="41" t="s">
        <v>55</v>
      </c>
      <c r="C3" s="41" t="s">
        <v>63</v>
      </c>
      <c r="D3" s="79" t="s">
        <v>215</v>
      </c>
      <c r="E3" s="73">
        <v>42660</v>
      </c>
      <c r="F3" s="74"/>
      <c r="G3" s="41"/>
      <c r="H3" s="41">
        <v>1</v>
      </c>
      <c r="I3" s="41"/>
      <c r="J3" s="41"/>
      <c r="K3" s="41"/>
      <c r="L3" s="41"/>
      <c r="M3" s="126"/>
      <c r="N3" s="126"/>
      <c r="O3" s="41"/>
      <c r="P3" s="41"/>
      <c r="Q3" s="41"/>
      <c r="R3" s="41"/>
      <c r="S3" s="126"/>
      <c r="T3" s="41" t="s">
        <v>67</v>
      </c>
      <c r="U3" s="41"/>
      <c r="V3" s="41"/>
      <c r="W3" s="41"/>
      <c r="X3" s="41"/>
      <c r="Y3" s="41"/>
      <c r="Z3" s="41"/>
      <c r="AA3" s="41"/>
      <c r="AB3" s="41"/>
      <c r="AC3" s="41"/>
      <c r="AD3" s="41"/>
      <c r="AE3" s="41"/>
      <c r="AF3" s="41"/>
      <c r="AG3" s="41"/>
    </row>
    <row r="4" spans="1:33" s="38" customFormat="1" ht="187.5" customHeight="1" x14ac:dyDescent="0.2">
      <c r="A4" s="125">
        <v>2016.0889999999999</v>
      </c>
      <c r="B4" s="41" t="s">
        <v>173</v>
      </c>
      <c r="C4" s="41" t="s">
        <v>213</v>
      </c>
      <c r="D4" s="79" t="s">
        <v>216</v>
      </c>
      <c r="E4" s="73">
        <v>42663</v>
      </c>
      <c r="F4" s="74">
        <v>42695</v>
      </c>
      <c r="G4" s="41"/>
      <c r="H4" s="41">
        <v>1</v>
      </c>
      <c r="I4" s="41"/>
      <c r="J4" s="41"/>
      <c r="K4" s="41"/>
      <c r="L4" s="41"/>
      <c r="M4" s="126"/>
      <c r="N4" s="126"/>
      <c r="O4" s="41"/>
      <c r="P4" s="41"/>
      <c r="Q4" s="41"/>
      <c r="R4" s="41"/>
      <c r="S4" s="126"/>
      <c r="T4" s="41" t="s">
        <v>67</v>
      </c>
      <c r="U4" s="41"/>
      <c r="V4" s="41"/>
    </row>
    <row r="5" spans="1:33" s="38" customFormat="1" ht="70.5" customHeight="1" x14ac:dyDescent="0.2">
      <c r="A5" s="125">
        <v>2016.09</v>
      </c>
      <c r="B5" s="41" t="s">
        <v>173</v>
      </c>
      <c r="C5" s="41" t="s">
        <v>213</v>
      </c>
      <c r="D5" s="79" t="s">
        <v>217</v>
      </c>
      <c r="E5" s="73">
        <v>42667</v>
      </c>
      <c r="F5" s="74"/>
      <c r="G5" s="41"/>
      <c r="H5" s="41"/>
      <c r="I5" s="41"/>
      <c r="J5" s="41">
        <v>1</v>
      </c>
      <c r="K5" s="41"/>
      <c r="L5" s="41"/>
      <c r="M5" s="126"/>
      <c r="N5" s="126"/>
      <c r="O5" s="41"/>
      <c r="P5" s="41"/>
      <c r="Q5" s="41"/>
      <c r="R5" s="41"/>
      <c r="S5" s="126"/>
      <c r="T5" s="41" t="s">
        <v>67</v>
      </c>
    </row>
    <row r="6" spans="1:33" s="38" customFormat="1" ht="219.75" customHeight="1" x14ac:dyDescent="0.2">
      <c r="A6" s="125">
        <v>2016.0909999999999</v>
      </c>
      <c r="B6" s="41" t="s">
        <v>55</v>
      </c>
      <c r="C6" s="41" t="s">
        <v>218</v>
      </c>
      <c r="D6" s="79" t="s">
        <v>230</v>
      </c>
      <c r="E6" s="73">
        <v>42669</v>
      </c>
      <c r="F6" s="74">
        <v>42702</v>
      </c>
      <c r="G6" s="41"/>
      <c r="H6" s="41"/>
      <c r="I6" s="41"/>
      <c r="J6" s="41">
        <v>1</v>
      </c>
      <c r="K6" s="41"/>
      <c r="L6" s="41"/>
      <c r="M6" s="126"/>
      <c r="N6" s="126"/>
      <c r="O6" s="41">
        <v>1</v>
      </c>
      <c r="P6" s="41"/>
      <c r="Q6" s="41"/>
      <c r="R6" s="41"/>
      <c r="S6" s="126"/>
      <c r="T6" s="41" t="s">
        <v>67</v>
      </c>
    </row>
    <row r="7" spans="1:33" s="38" customFormat="1" ht="78" customHeight="1" x14ac:dyDescent="0.2">
      <c r="A7" s="125">
        <v>2016.0920000000001</v>
      </c>
      <c r="B7" s="41" t="s">
        <v>219</v>
      </c>
      <c r="C7" s="41" t="s">
        <v>150</v>
      </c>
      <c r="D7" s="79" t="s">
        <v>220</v>
      </c>
      <c r="E7" s="73">
        <v>42670</v>
      </c>
      <c r="F7" s="74"/>
      <c r="G7" s="41"/>
      <c r="H7" s="41"/>
      <c r="I7" s="41"/>
      <c r="J7" s="41"/>
      <c r="K7" s="41"/>
      <c r="L7" s="41">
        <v>1</v>
      </c>
      <c r="M7" s="126"/>
      <c r="N7" s="126"/>
      <c r="O7" s="41"/>
      <c r="P7" s="41"/>
      <c r="Q7" s="41"/>
      <c r="R7" s="41"/>
      <c r="S7" s="126"/>
      <c r="T7" s="41" t="s">
        <v>61</v>
      </c>
    </row>
    <row r="8" spans="1:33" s="38" customFormat="1" ht="234" customHeight="1" x14ac:dyDescent="0.2">
      <c r="A8" s="125">
        <v>2016.0930000000001</v>
      </c>
      <c r="B8" s="41" t="s">
        <v>55</v>
      </c>
      <c r="C8" s="41" t="s">
        <v>221</v>
      </c>
      <c r="D8" s="79" t="s">
        <v>224</v>
      </c>
      <c r="E8" s="73">
        <v>42670</v>
      </c>
      <c r="F8" s="74"/>
      <c r="G8" s="41"/>
      <c r="H8" s="41"/>
      <c r="I8" s="41"/>
      <c r="J8" s="41"/>
      <c r="K8" s="41"/>
      <c r="L8" s="41">
        <v>1</v>
      </c>
      <c r="M8" s="126"/>
      <c r="N8" s="126"/>
      <c r="O8" s="41"/>
      <c r="P8" s="41"/>
      <c r="Q8" s="41"/>
      <c r="R8" s="41"/>
      <c r="S8" s="126"/>
      <c r="T8" s="41" t="s">
        <v>48</v>
      </c>
    </row>
    <row r="9" spans="1:33" s="38" customFormat="1" ht="242.25" customHeight="1" x14ac:dyDescent="0.2">
      <c r="A9" s="125">
        <v>2016.0940000000001</v>
      </c>
      <c r="B9" s="41" t="s">
        <v>55</v>
      </c>
      <c r="C9" s="41" t="s">
        <v>222</v>
      </c>
      <c r="D9" s="79" t="s">
        <v>223</v>
      </c>
      <c r="E9" s="73">
        <v>42671</v>
      </c>
      <c r="F9" s="74">
        <v>42702</v>
      </c>
      <c r="G9" s="41"/>
      <c r="H9" s="41"/>
      <c r="I9" s="41"/>
      <c r="J9" s="41">
        <v>1</v>
      </c>
      <c r="K9" s="41"/>
      <c r="L9" s="41"/>
      <c r="M9" s="126"/>
      <c r="N9" s="126"/>
      <c r="O9" s="41"/>
      <c r="P9" s="41"/>
      <c r="Q9" s="41"/>
      <c r="R9" s="41"/>
      <c r="S9" s="126"/>
      <c r="T9" s="41" t="s">
        <v>61</v>
      </c>
    </row>
    <row r="10" spans="1:33" s="38" customFormat="1" ht="242.25" customHeight="1" x14ac:dyDescent="0.2">
      <c r="A10" s="125">
        <v>2016.095</v>
      </c>
      <c r="B10" s="41" t="s">
        <v>55</v>
      </c>
      <c r="C10" s="41" t="s">
        <v>225</v>
      </c>
      <c r="D10" s="79" t="s">
        <v>226</v>
      </c>
      <c r="E10" s="73">
        <v>42678</v>
      </c>
      <c r="F10" s="74"/>
      <c r="G10" s="41"/>
      <c r="H10" s="41"/>
      <c r="I10" s="41">
        <v>1</v>
      </c>
      <c r="J10" s="41"/>
      <c r="K10" s="41"/>
      <c r="L10" s="41"/>
      <c r="M10" s="126"/>
      <c r="N10" s="126"/>
      <c r="O10" s="41"/>
      <c r="P10" s="41"/>
      <c r="Q10" s="41"/>
      <c r="R10" s="41"/>
      <c r="S10" s="126"/>
      <c r="T10" s="41" t="s">
        <v>67</v>
      </c>
    </row>
    <row r="11" spans="1:33" s="38" customFormat="1" ht="158.25" customHeight="1" x14ac:dyDescent="0.2">
      <c r="A11" s="125">
        <v>2016.096</v>
      </c>
      <c r="B11" s="41" t="s">
        <v>55</v>
      </c>
      <c r="C11" s="41" t="s">
        <v>63</v>
      </c>
      <c r="D11" s="79" t="s">
        <v>227</v>
      </c>
      <c r="E11" s="73">
        <v>42681</v>
      </c>
      <c r="F11" s="74"/>
      <c r="G11" s="41"/>
      <c r="H11" s="41"/>
      <c r="I11" s="41">
        <v>1</v>
      </c>
      <c r="J11" s="41"/>
      <c r="K11" s="41"/>
      <c r="L11" s="41"/>
      <c r="M11" s="126"/>
      <c r="N11" s="126"/>
      <c r="O11" s="41"/>
      <c r="P11" s="41"/>
      <c r="Q11" s="41"/>
      <c r="R11" s="41"/>
      <c r="S11" s="126"/>
      <c r="T11" s="41" t="s">
        <v>61</v>
      </c>
    </row>
    <row r="12" spans="1:33" s="38" customFormat="1" ht="12.75" x14ac:dyDescent="0.2">
      <c r="A12" s="125"/>
      <c r="B12" s="41"/>
      <c r="C12" s="41"/>
      <c r="D12" s="41"/>
      <c r="E12" s="73"/>
      <c r="F12" s="74"/>
      <c r="G12" s="41"/>
      <c r="H12" s="41"/>
      <c r="I12" s="41"/>
      <c r="J12" s="41"/>
      <c r="K12" s="41"/>
      <c r="L12" s="41"/>
      <c r="M12" s="126"/>
      <c r="N12" s="126"/>
      <c r="O12" s="41"/>
      <c r="P12" s="41"/>
      <c r="Q12" s="41"/>
      <c r="R12" s="41"/>
      <c r="S12" s="126"/>
      <c r="T12" s="41"/>
    </row>
    <row r="13" spans="1:33" s="38" customFormat="1" ht="104.25" customHeight="1" x14ac:dyDescent="0.2">
      <c r="A13" s="125"/>
      <c r="B13" s="41"/>
      <c r="C13" s="41"/>
      <c r="D13" s="41"/>
      <c r="E13" s="73"/>
      <c r="F13" s="74"/>
      <c r="G13" s="41"/>
      <c r="H13" s="41"/>
      <c r="I13" s="41"/>
      <c r="J13" s="41"/>
      <c r="K13" s="41"/>
      <c r="L13" s="41"/>
      <c r="M13" s="126"/>
      <c r="N13" s="126"/>
      <c r="O13" s="41"/>
      <c r="P13" s="41"/>
      <c r="Q13" s="41"/>
      <c r="R13" s="41"/>
      <c r="S13" s="126"/>
      <c r="T13" s="41"/>
    </row>
    <row r="14" spans="1:33" s="38" customFormat="1" ht="107.25" customHeight="1" x14ac:dyDescent="0.2">
      <c r="A14" s="125"/>
      <c r="B14" s="41"/>
      <c r="C14" s="41"/>
      <c r="D14" s="41"/>
      <c r="E14" s="73"/>
      <c r="F14" s="74"/>
      <c r="G14" s="41"/>
      <c r="H14" s="41"/>
      <c r="I14" s="41"/>
      <c r="J14" s="41"/>
      <c r="K14" s="41"/>
      <c r="L14" s="41"/>
      <c r="M14" s="126"/>
      <c r="N14" s="126"/>
      <c r="O14" s="41"/>
      <c r="P14" s="41"/>
      <c r="Q14" s="41"/>
      <c r="R14" s="41"/>
      <c r="S14" s="126"/>
      <c r="T14" s="41"/>
    </row>
    <row r="15" spans="1:33" s="38" customFormat="1" ht="12.75" x14ac:dyDescent="0.2">
      <c r="A15" s="115"/>
      <c r="B15" s="116"/>
      <c r="C15" s="116"/>
      <c r="D15" s="116"/>
      <c r="E15" s="120"/>
      <c r="F15" s="117"/>
      <c r="G15" s="116"/>
      <c r="H15" s="116"/>
      <c r="I15" s="116"/>
      <c r="J15" s="116"/>
      <c r="K15" s="116"/>
      <c r="L15" s="116"/>
      <c r="M15" s="118"/>
      <c r="N15" s="118"/>
      <c r="O15" s="116"/>
      <c r="P15" s="116"/>
      <c r="Q15" s="116"/>
      <c r="R15" s="116"/>
      <c r="S15" s="118"/>
      <c r="T15" s="41"/>
    </row>
    <row r="16" spans="1:33" s="38" customFormat="1" ht="12.75" x14ac:dyDescent="0.2">
      <c r="A16" s="115"/>
      <c r="B16" s="116"/>
      <c r="C16" s="116"/>
      <c r="D16" s="116"/>
      <c r="E16" s="120"/>
      <c r="F16" s="117"/>
      <c r="G16" s="116"/>
      <c r="H16" s="116"/>
      <c r="I16" s="116"/>
      <c r="J16" s="116"/>
      <c r="K16" s="116"/>
      <c r="L16" s="116"/>
      <c r="M16" s="118"/>
      <c r="N16" s="118"/>
      <c r="O16" s="116"/>
      <c r="P16" s="116"/>
      <c r="Q16" s="116"/>
      <c r="R16" s="116"/>
      <c r="S16" s="118"/>
      <c r="T16" s="41"/>
    </row>
    <row r="17" spans="1:20" s="38" customFormat="1" ht="12.75" x14ac:dyDescent="0.2">
      <c r="A17" s="115"/>
      <c r="B17" s="116"/>
      <c r="C17" s="116"/>
      <c r="D17" s="116"/>
      <c r="E17" s="120"/>
      <c r="F17" s="117"/>
      <c r="G17" s="116"/>
      <c r="H17" s="116"/>
      <c r="I17" s="116"/>
      <c r="J17" s="116"/>
      <c r="K17" s="116"/>
      <c r="L17" s="116"/>
      <c r="M17" s="118"/>
      <c r="N17" s="118"/>
      <c r="O17" s="116"/>
      <c r="P17" s="116"/>
      <c r="Q17" s="116"/>
      <c r="R17" s="116"/>
      <c r="S17" s="118"/>
      <c r="T17" s="41"/>
    </row>
    <row r="18" spans="1:20" s="38" customFormat="1" ht="12.75" x14ac:dyDescent="0.2">
      <c r="A18" s="115"/>
      <c r="B18" s="116"/>
      <c r="C18" s="116"/>
      <c r="D18" s="116"/>
      <c r="E18" s="116"/>
      <c r="F18" s="117"/>
      <c r="G18" s="116"/>
      <c r="H18" s="116"/>
      <c r="I18" s="116"/>
      <c r="J18" s="116"/>
      <c r="K18" s="116"/>
      <c r="L18" s="116"/>
      <c r="M18" s="118"/>
      <c r="N18" s="118"/>
      <c r="O18" s="116"/>
      <c r="P18" s="116"/>
      <c r="Q18" s="116"/>
      <c r="R18" s="116"/>
      <c r="S18" s="118"/>
      <c r="T18" s="41"/>
    </row>
    <row r="19" spans="1:20" s="38" customFormat="1" ht="12.75" x14ac:dyDescent="0.2">
      <c r="A19" s="115"/>
      <c r="B19" s="116"/>
      <c r="C19" s="116"/>
      <c r="D19" s="116"/>
      <c r="E19" s="116"/>
      <c r="F19" s="117"/>
      <c r="G19" s="116"/>
      <c r="H19" s="116"/>
      <c r="I19" s="116"/>
      <c r="J19" s="116"/>
      <c r="K19" s="116"/>
      <c r="L19" s="116"/>
      <c r="M19" s="118"/>
      <c r="N19" s="118"/>
      <c r="O19" s="116"/>
      <c r="P19" s="116"/>
      <c r="Q19" s="116"/>
      <c r="R19" s="116"/>
      <c r="S19" s="118"/>
      <c r="T19" s="41"/>
    </row>
    <row r="20" spans="1:20" s="38" customFormat="1" ht="12.75" x14ac:dyDescent="0.2">
      <c r="A20" s="22"/>
      <c r="B20" s="16"/>
      <c r="C20" s="16"/>
      <c r="D20" s="16"/>
      <c r="E20" s="16"/>
      <c r="F20" s="51"/>
      <c r="G20" s="16"/>
      <c r="H20" s="16"/>
      <c r="I20" s="16"/>
      <c r="J20" s="16"/>
      <c r="K20" s="16"/>
      <c r="L20" s="16"/>
      <c r="M20" s="17"/>
      <c r="N20" s="17"/>
      <c r="O20" s="16"/>
      <c r="P20" s="16"/>
      <c r="Q20" s="16"/>
      <c r="R20" s="16"/>
      <c r="S20" s="17"/>
    </row>
    <row r="21" spans="1:20" s="58" customFormat="1" ht="24.75" customHeight="1" x14ac:dyDescent="0.2">
      <c r="A21" s="96" t="s">
        <v>17</v>
      </c>
      <c r="B21" s="59">
        <f>COUNT(A:A)</f>
        <v>10</v>
      </c>
      <c r="D21" s="59"/>
      <c r="F21" s="60"/>
      <c r="G21" s="58">
        <f t="shared" ref="G21:S21" si="0">SUM(G1:G20)</f>
        <v>0</v>
      </c>
      <c r="H21" s="58">
        <f t="shared" si="0"/>
        <v>2</v>
      </c>
      <c r="I21" s="58">
        <f t="shared" si="0"/>
        <v>2</v>
      </c>
      <c r="J21" s="58">
        <f t="shared" si="0"/>
        <v>4</v>
      </c>
      <c r="K21" s="58">
        <f t="shared" si="0"/>
        <v>0</v>
      </c>
      <c r="L21" s="58">
        <f t="shared" si="0"/>
        <v>2</v>
      </c>
      <c r="M21" s="62">
        <f t="shared" si="0"/>
        <v>0</v>
      </c>
      <c r="N21" s="61">
        <f t="shared" si="0"/>
        <v>0</v>
      </c>
      <c r="O21" s="58">
        <f t="shared" si="0"/>
        <v>1</v>
      </c>
      <c r="P21" s="58">
        <f t="shared" si="0"/>
        <v>0</v>
      </c>
      <c r="Q21" s="58">
        <f t="shared" si="0"/>
        <v>0</v>
      </c>
      <c r="R21" s="58">
        <f t="shared" si="0"/>
        <v>0</v>
      </c>
      <c r="S21" s="62">
        <f t="shared" si="0"/>
        <v>0</v>
      </c>
    </row>
  </sheetData>
  <phoneticPr fontId="0" type="noConversion"/>
  <pageMargins left="0.7" right="0.7" top="0.75" bottom="0.75" header="0.3" footer="0.3"/>
  <pageSetup scale="61"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7"/>
  <sheetViews>
    <sheetView workbookViewId="0">
      <pane ySplit="1" topLeftCell="A2" activePane="bottomLeft" state="frozen"/>
      <selection pane="bottomLeft" activeCell="T1" sqref="T1:T1048576"/>
    </sheetView>
  </sheetViews>
  <sheetFormatPr defaultColWidth="9.140625" defaultRowHeight="11.25" x14ac:dyDescent="0.15"/>
  <cols>
    <col min="1" max="1" width="12.85546875" style="36" customWidth="1"/>
    <col min="2" max="2" width="11.85546875" style="34" customWidth="1"/>
    <col min="3" max="3" width="21.7109375" style="33" customWidth="1"/>
    <col min="4" max="4" width="35.28515625" style="34" customWidth="1"/>
    <col min="5" max="5" width="12.5703125" style="33" customWidth="1"/>
    <col min="6" max="6" width="12.5703125" style="52" customWidth="1"/>
    <col min="7" max="11" width="9.140625" style="33"/>
    <col min="12" max="12" width="13" style="33" customWidth="1"/>
    <col min="13" max="13" width="10.5703125" style="33" customWidth="1"/>
    <col min="14" max="15" width="9.140625" style="33"/>
    <col min="16" max="16" width="14" style="33" customWidth="1"/>
    <col min="17" max="17" width="12.42578125" style="33" customWidth="1"/>
    <col min="18" max="18" width="13.140625" style="33" customWidth="1"/>
    <col min="19" max="16384" width="9.140625" style="33"/>
  </cols>
  <sheetData>
    <row r="1" spans="1:20" s="38" customFormat="1" ht="34.5" x14ac:dyDescent="0.2">
      <c r="A1" s="22" t="s">
        <v>14</v>
      </c>
      <c r="B1" s="16" t="s">
        <v>15</v>
      </c>
      <c r="C1" s="16" t="s">
        <v>35</v>
      </c>
      <c r="D1" s="16" t="s">
        <v>16</v>
      </c>
      <c r="E1" s="16" t="s">
        <v>33</v>
      </c>
      <c r="F1" s="51" t="s">
        <v>34</v>
      </c>
      <c r="G1" s="16" t="s">
        <v>13</v>
      </c>
      <c r="H1" s="16" t="s">
        <v>1</v>
      </c>
      <c r="I1" s="16" t="s">
        <v>2</v>
      </c>
      <c r="J1" s="16" t="s">
        <v>3</v>
      </c>
      <c r="K1" s="16" t="s">
        <v>32</v>
      </c>
      <c r="L1" s="16" t="s">
        <v>4</v>
      </c>
      <c r="M1" s="17" t="s">
        <v>5</v>
      </c>
      <c r="N1" s="17" t="s">
        <v>6</v>
      </c>
      <c r="O1" s="16" t="s">
        <v>7</v>
      </c>
      <c r="P1" s="16" t="s">
        <v>8</v>
      </c>
      <c r="Q1" s="16" t="s">
        <v>9</v>
      </c>
      <c r="R1" s="16" t="s">
        <v>30</v>
      </c>
      <c r="S1" s="17" t="s">
        <v>10</v>
      </c>
      <c r="T1" s="16" t="s">
        <v>37</v>
      </c>
    </row>
    <row r="2" spans="1:20" s="38" customFormat="1" ht="146.25" customHeight="1" x14ac:dyDescent="0.2">
      <c r="A2" s="115">
        <v>2016.097</v>
      </c>
      <c r="B2" s="116" t="s">
        <v>55</v>
      </c>
      <c r="C2" s="19" t="s">
        <v>228</v>
      </c>
      <c r="D2" s="119" t="s">
        <v>229</v>
      </c>
      <c r="E2" s="120">
        <v>42682</v>
      </c>
      <c r="F2" s="117"/>
      <c r="G2" s="116"/>
      <c r="H2" s="116"/>
      <c r="I2" s="116"/>
      <c r="J2" s="116"/>
      <c r="K2" s="116"/>
      <c r="L2" s="116">
        <v>1</v>
      </c>
      <c r="M2" s="118"/>
      <c r="N2" s="118"/>
      <c r="O2" s="116"/>
      <c r="P2" s="116"/>
      <c r="Q2" s="116"/>
      <c r="R2" s="116"/>
      <c r="S2" s="118"/>
      <c r="T2" s="41" t="s">
        <v>67</v>
      </c>
    </row>
    <row r="3" spans="1:20" s="38" customFormat="1" ht="99.75" customHeight="1" x14ac:dyDescent="0.2">
      <c r="A3" s="115">
        <v>2016.098</v>
      </c>
      <c r="B3" s="116" t="s">
        <v>55</v>
      </c>
      <c r="C3" s="116" t="s">
        <v>231</v>
      </c>
      <c r="D3" s="119" t="s">
        <v>232</v>
      </c>
      <c r="E3" s="120">
        <v>42682</v>
      </c>
      <c r="F3" s="117">
        <v>42712</v>
      </c>
      <c r="G3" s="116"/>
      <c r="H3" s="116"/>
      <c r="I3" s="116"/>
      <c r="J3" s="116">
        <v>1</v>
      </c>
      <c r="K3" s="116"/>
      <c r="L3" s="116"/>
      <c r="M3" s="118"/>
      <c r="N3" s="118"/>
      <c r="O3" s="116"/>
      <c r="P3" s="116"/>
      <c r="Q3" s="116"/>
      <c r="R3" s="116"/>
      <c r="S3" s="118"/>
      <c r="T3" s="41" t="s">
        <v>61</v>
      </c>
    </row>
    <row r="4" spans="1:20" s="38" customFormat="1" ht="90" customHeight="1" x14ac:dyDescent="0.2">
      <c r="A4" s="115">
        <v>2016.0989999999999</v>
      </c>
      <c r="B4" s="116" t="s">
        <v>55</v>
      </c>
      <c r="C4" s="116" t="s">
        <v>234</v>
      </c>
      <c r="D4" s="119" t="s">
        <v>235</v>
      </c>
      <c r="E4" s="120">
        <v>42690</v>
      </c>
      <c r="F4" s="117"/>
      <c r="G4" s="116"/>
      <c r="H4" s="116"/>
      <c r="I4" s="116"/>
      <c r="J4" s="116">
        <v>1</v>
      </c>
      <c r="K4" s="116"/>
      <c r="L4" s="116"/>
      <c r="M4" s="118"/>
      <c r="N4" s="118"/>
      <c r="O4" s="116"/>
      <c r="P4" s="116"/>
      <c r="Q4" s="116"/>
      <c r="R4" s="116"/>
      <c r="S4" s="118"/>
      <c r="T4" s="41" t="s">
        <v>61</v>
      </c>
    </row>
    <row r="5" spans="1:20" s="38" customFormat="1" ht="159" customHeight="1" x14ac:dyDescent="0.2">
      <c r="A5" s="115">
        <v>2016.1</v>
      </c>
      <c r="B5" s="116" t="s">
        <v>55</v>
      </c>
      <c r="C5" s="116" t="s">
        <v>237</v>
      </c>
      <c r="D5" s="87" t="s">
        <v>236</v>
      </c>
      <c r="E5" s="120">
        <v>42697</v>
      </c>
      <c r="F5" s="117">
        <v>42727</v>
      </c>
      <c r="G5" s="116"/>
      <c r="H5" s="116"/>
      <c r="I5" s="116"/>
      <c r="J5" s="116">
        <v>1</v>
      </c>
      <c r="K5" s="116"/>
      <c r="L5" s="116"/>
      <c r="M5" s="118"/>
      <c r="N5" s="118"/>
      <c r="O5" s="116"/>
      <c r="P5" s="116"/>
      <c r="Q5" s="116"/>
      <c r="R5" s="116"/>
      <c r="S5" s="118"/>
      <c r="T5" s="41" t="s">
        <v>67</v>
      </c>
    </row>
    <row r="6" spans="1:20" s="38" customFormat="1" ht="163.5" customHeight="1" x14ac:dyDescent="0.2">
      <c r="A6" s="115">
        <v>2016.1010000000001</v>
      </c>
      <c r="B6" s="116" t="s">
        <v>239</v>
      </c>
      <c r="C6" s="116" t="s">
        <v>238</v>
      </c>
      <c r="D6" s="87" t="s">
        <v>240</v>
      </c>
      <c r="E6" s="120">
        <v>42697</v>
      </c>
      <c r="F6" s="117">
        <v>42727</v>
      </c>
      <c r="G6" s="116"/>
      <c r="H6" s="116"/>
      <c r="I6" s="116"/>
      <c r="J6" s="116"/>
      <c r="K6" s="116"/>
      <c r="L6" s="116">
        <v>1</v>
      </c>
      <c r="M6" s="118"/>
      <c r="N6" s="118"/>
      <c r="O6" s="116"/>
      <c r="P6" s="116"/>
      <c r="Q6" s="116"/>
      <c r="R6" s="116"/>
      <c r="S6" s="118"/>
      <c r="T6" s="41" t="s">
        <v>67</v>
      </c>
    </row>
    <row r="7" spans="1:20" s="38" customFormat="1" ht="196.5" customHeight="1" x14ac:dyDescent="0.2">
      <c r="A7" s="115">
        <v>2016.1020000000001</v>
      </c>
      <c r="B7" s="116" t="s">
        <v>242</v>
      </c>
      <c r="C7" s="116" t="s">
        <v>243</v>
      </c>
      <c r="D7" s="151" t="s">
        <v>244</v>
      </c>
      <c r="E7" s="120">
        <v>42702</v>
      </c>
      <c r="F7" s="117"/>
      <c r="G7" s="116"/>
      <c r="H7" s="116"/>
      <c r="I7" s="116"/>
      <c r="J7" s="116"/>
      <c r="K7" s="116"/>
      <c r="L7" s="116">
        <v>1</v>
      </c>
      <c r="M7" s="118"/>
      <c r="N7" s="118"/>
      <c r="O7" s="116"/>
      <c r="P7" s="116"/>
      <c r="Q7" s="116"/>
      <c r="R7" s="116"/>
      <c r="S7" s="118"/>
      <c r="T7" s="41" t="s">
        <v>61</v>
      </c>
    </row>
    <row r="8" spans="1:20" s="38" customFormat="1" ht="123" customHeight="1" x14ac:dyDescent="0.2">
      <c r="A8" s="115">
        <v>2016.1030000000001</v>
      </c>
      <c r="B8" s="116" t="s">
        <v>55</v>
      </c>
      <c r="C8" s="116" t="s">
        <v>189</v>
      </c>
      <c r="D8" s="130" t="s">
        <v>245</v>
      </c>
      <c r="E8" s="120">
        <v>42704</v>
      </c>
      <c r="F8" s="117"/>
      <c r="G8" s="116"/>
      <c r="H8" s="116"/>
      <c r="I8" s="116"/>
      <c r="J8" s="116">
        <v>1</v>
      </c>
      <c r="K8" s="116"/>
      <c r="L8" s="116"/>
      <c r="M8" s="118"/>
      <c r="N8" s="118"/>
      <c r="O8" s="116"/>
      <c r="P8" s="116"/>
      <c r="Q8" s="116"/>
      <c r="R8" s="116"/>
      <c r="S8" s="118"/>
      <c r="T8" s="41" t="s">
        <v>61</v>
      </c>
    </row>
    <row r="9" spans="1:20" s="38" customFormat="1" ht="18.75" customHeight="1" x14ac:dyDescent="0.2">
      <c r="A9" s="115"/>
      <c r="B9" s="116"/>
      <c r="C9" s="116"/>
      <c r="D9" s="119"/>
      <c r="E9" s="120"/>
      <c r="F9" s="138"/>
      <c r="G9" s="116"/>
      <c r="H9" s="116"/>
      <c r="I9" s="116"/>
      <c r="J9" s="116"/>
      <c r="K9" s="116"/>
      <c r="L9" s="116"/>
      <c r="M9" s="118"/>
      <c r="N9" s="118"/>
      <c r="O9" s="116"/>
      <c r="P9" s="116"/>
      <c r="Q9" s="116"/>
      <c r="R9" s="116"/>
      <c r="S9" s="118"/>
      <c r="T9" s="41"/>
    </row>
    <row r="10" spans="1:20" s="38" customFormat="1" ht="12.75" x14ac:dyDescent="0.2">
      <c r="A10" s="115"/>
      <c r="B10" s="116"/>
      <c r="C10" s="116"/>
      <c r="D10" s="119"/>
      <c r="E10" s="116"/>
      <c r="F10" s="117"/>
      <c r="G10" s="116"/>
      <c r="H10" s="116"/>
      <c r="I10" s="116"/>
      <c r="J10" s="116"/>
      <c r="K10" s="116"/>
      <c r="L10" s="116"/>
      <c r="M10" s="118"/>
      <c r="N10" s="118"/>
      <c r="O10" s="116"/>
      <c r="P10" s="116"/>
      <c r="Q10" s="116"/>
      <c r="R10" s="116"/>
      <c r="S10" s="118"/>
      <c r="T10" s="41"/>
    </row>
    <row r="11" spans="1:20" s="38" customFormat="1" ht="12.75" x14ac:dyDescent="0.2">
      <c r="A11" s="115"/>
      <c r="B11" s="116"/>
      <c r="C11" s="116"/>
      <c r="D11" s="119"/>
      <c r="E11" s="116"/>
      <c r="F11" s="117"/>
      <c r="G11" s="116"/>
      <c r="H11" s="116"/>
      <c r="I11" s="116"/>
      <c r="J11" s="116"/>
      <c r="K11" s="116"/>
      <c r="L11" s="116"/>
      <c r="M11" s="118"/>
      <c r="N11" s="118"/>
      <c r="O11" s="116"/>
      <c r="P11" s="116"/>
      <c r="Q11" s="116"/>
      <c r="R11" s="116"/>
      <c r="S11" s="118"/>
      <c r="T11" s="41"/>
    </row>
    <row r="12" spans="1:20" s="38" customFormat="1" ht="12.75" x14ac:dyDescent="0.2">
      <c r="A12" s="115"/>
      <c r="B12" s="116"/>
      <c r="C12" s="116"/>
      <c r="D12" s="119"/>
      <c r="E12" s="116"/>
      <c r="F12" s="117"/>
      <c r="G12" s="116"/>
      <c r="H12" s="116"/>
      <c r="I12" s="116"/>
      <c r="J12" s="116"/>
      <c r="K12" s="116"/>
      <c r="L12" s="116"/>
      <c r="M12" s="118"/>
      <c r="N12" s="118"/>
      <c r="O12" s="116"/>
      <c r="P12" s="116"/>
      <c r="Q12" s="116"/>
      <c r="R12" s="116"/>
      <c r="S12" s="118"/>
      <c r="T12" s="41"/>
    </row>
    <row r="13" spans="1:20" s="38" customFormat="1" ht="12.75" x14ac:dyDescent="0.2">
      <c r="A13" s="115"/>
      <c r="B13" s="116"/>
      <c r="C13" s="116"/>
      <c r="D13" s="119"/>
      <c r="E13" s="116"/>
      <c r="F13" s="117"/>
      <c r="G13" s="116"/>
      <c r="H13" s="116"/>
      <c r="I13" s="116"/>
      <c r="J13" s="116"/>
      <c r="K13" s="116"/>
      <c r="L13" s="116"/>
      <c r="M13" s="118"/>
      <c r="N13" s="118"/>
      <c r="O13" s="116"/>
      <c r="P13" s="116"/>
      <c r="Q13" s="116"/>
      <c r="R13" s="116"/>
      <c r="S13" s="118"/>
      <c r="T13" s="41"/>
    </row>
    <row r="14" spans="1:20" s="38" customFormat="1" ht="12.75" x14ac:dyDescent="0.2">
      <c r="A14" s="115"/>
      <c r="B14" s="116"/>
      <c r="C14" s="116"/>
      <c r="D14" s="119"/>
      <c r="E14" s="116"/>
      <c r="F14" s="117"/>
      <c r="G14" s="116"/>
      <c r="H14" s="116"/>
      <c r="I14" s="116"/>
      <c r="J14" s="116"/>
      <c r="K14" s="116"/>
      <c r="L14" s="116"/>
      <c r="M14" s="118"/>
      <c r="N14" s="118"/>
      <c r="O14" s="116"/>
      <c r="P14" s="116"/>
      <c r="Q14" s="116"/>
      <c r="R14" s="116"/>
      <c r="S14" s="118"/>
      <c r="T14" s="41"/>
    </row>
    <row r="15" spans="1:20" ht="12.75" x14ac:dyDescent="0.2">
      <c r="A15" s="128"/>
      <c r="B15" s="23"/>
      <c r="C15" s="24"/>
      <c r="D15" s="80"/>
      <c r="E15" s="26"/>
      <c r="F15" s="53"/>
      <c r="G15" s="24"/>
      <c r="H15" s="24"/>
      <c r="I15" s="24"/>
      <c r="J15" s="24"/>
      <c r="K15" s="24"/>
      <c r="L15" s="24"/>
      <c r="M15" s="129"/>
      <c r="N15" s="24"/>
      <c r="O15" s="24"/>
      <c r="P15" s="24"/>
      <c r="Q15" s="24"/>
      <c r="R15" s="24"/>
      <c r="S15" s="24"/>
      <c r="T15" s="24"/>
    </row>
    <row r="16" spans="1:20" ht="12.75" x14ac:dyDescent="0.2">
      <c r="A16" s="128"/>
      <c r="B16" s="23"/>
      <c r="C16" s="24"/>
      <c r="D16" s="80"/>
      <c r="E16" s="26"/>
      <c r="F16" s="53"/>
      <c r="G16" s="24"/>
      <c r="H16" s="24"/>
      <c r="I16" s="24"/>
      <c r="J16" s="24"/>
      <c r="K16" s="24"/>
      <c r="L16" s="24"/>
      <c r="M16" s="129"/>
      <c r="N16" s="24"/>
      <c r="O16" s="24"/>
      <c r="P16" s="24"/>
      <c r="Q16" s="24"/>
      <c r="R16" s="24"/>
      <c r="S16" s="24"/>
      <c r="T16" s="24"/>
    </row>
    <row r="17" spans="1:19" s="58" customFormat="1" ht="32.25" customHeight="1" x14ac:dyDescent="0.2">
      <c r="A17" s="96" t="s">
        <v>17</v>
      </c>
      <c r="B17" s="59">
        <f>COUNT(A:A)</f>
        <v>7</v>
      </c>
      <c r="D17" s="59"/>
      <c r="F17" s="60"/>
      <c r="G17" s="58">
        <f t="shared" ref="G17:S17" si="0">SUM(G1:G16)</f>
        <v>0</v>
      </c>
      <c r="H17" s="58">
        <f t="shared" si="0"/>
        <v>0</v>
      </c>
      <c r="I17" s="58">
        <f t="shared" si="0"/>
        <v>0</v>
      </c>
      <c r="J17" s="58">
        <f t="shared" si="0"/>
        <v>4</v>
      </c>
      <c r="K17" s="58">
        <f t="shared" si="0"/>
        <v>0</v>
      </c>
      <c r="L17" s="58">
        <f t="shared" si="0"/>
        <v>3</v>
      </c>
      <c r="M17" s="62">
        <f t="shared" si="0"/>
        <v>0</v>
      </c>
      <c r="N17" s="61">
        <f t="shared" si="0"/>
        <v>0</v>
      </c>
      <c r="O17" s="58">
        <f t="shared" si="0"/>
        <v>0</v>
      </c>
      <c r="P17" s="58">
        <f t="shared" si="0"/>
        <v>0</v>
      </c>
      <c r="Q17" s="58">
        <f t="shared" si="0"/>
        <v>0</v>
      </c>
      <c r="R17" s="58">
        <f t="shared" si="0"/>
        <v>0</v>
      </c>
      <c r="S17" s="62">
        <f t="shared" si="0"/>
        <v>0</v>
      </c>
    </row>
  </sheetData>
  <pageMargins left="0.7" right="0.7" top="0.75" bottom="0.75" header="0.3" footer="0.3"/>
  <pageSetup scale="45"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8"/>
  <sheetViews>
    <sheetView tabSelected="1" topLeftCell="B1" workbookViewId="0">
      <pane ySplit="1" topLeftCell="A3" activePane="bottomLeft" state="frozen"/>
      <selection pane="bottomLeft" activeCell="T1" sqref="T1:T1048576"/>
    </sheetView>
  </sheetViews>
  <sheetFormatPr defaultColWidth="9.140625" defaultRowHeight="27" customHeight="1" x14ac:dyDescent="0.15"/>
  <cols>
    <col min="1" max="1" width="12.85546875" style="36" customWidth="1"/>
    <col min="2" max="2" width="11.85546875" style="34" customWidth="1"/>
    <col min="3" max="3" width="21.7109375" style="33" customWidth="1"/>
    <col min="4" max="4" width="36.7109375" style="34" customWidth="1"/>
    <col min="5" max="5" width="12.5703125" style="33" customWidth="1"/>
    <col min="6" max="6" width="12.5703125" style="52" customWidth="1"/>
    <col min="7" max="11" width="9.140625" style="33"/>
    <col min="12" max="12" width="13" style="33" customWidth="1"/>
    <col min="13" max="13" width="10.5703125" style="33" customWidth="1"/>
    <col min="14" max="15" width="9.140625" style="33"/>
    <col min="16" max="16" width="14" style="33" customWidth="1"/>
    <col min="17" max="17" width="12.42578125" style="33" customWidth="1"/>
    <col min="18" max="18" width="13.140625" style="33" customWidth="1"/>
    <col min="19" max="16384" width="9.140625" style="33"/>
  </cols>
  <sheetData>
    <row r="1" spans="1:39" s="38" customFormat="1" ht="34.5" x14ac:dyDescent="0.2">
      <c r="A1" s="22" t="s">
        <v>14</v>
      </c>
      <c r="B1" s="16" t="s">
        <v>15</v>
      </c>
      <c r="C1" s="16" t="s">
        <v>35</v>
      </c>
      <c r="D1" s="16" t="s">
        <v>16</v>
      </c>
      <c r="E1" s="16" t="s">
        <v>33</v>
      </c>
      <c r="F1" s="51" t="s">
        <v>34</v>
      </c>
      <c r="G1" s="16" t="s">
        <v>13</v>
      </c>
      <c r="H1" s="16" t="s">
        <v>1</v>
      </c>
      <c r="I1" s="16" t="s">
        <v>2</v>
      </c>
      <c r="J1" s="16" t="s">
        <v>3</v>
      </c>
      <c r="K1" s="16" t="s">
        <v>32</v>
      </c>
      <c r="L1" s="16" t="s">
        <v>4</v>
      </c>
      <c r="M1" s="17" t="s">
        <v>5</v>
      </c>
      <c r="N1" s="17" t="s">
        <v>6</v>
      </c>
      <c r="O1" s="16" t="s">
        <v>7</v>
      </c>
      <c r="P1" s="16" t="s">
        <v>8</v>
      </c>
      <c r="Q1" s="16" t="s">
        <v>9</v>
      </c>
      <c r="R1" s="16" t="s">
        <v>30</v>
      </c>
      <c r="S1" s="17" t="s">
        <v>10</v>
      </c>
      <c r="T1" s="16" t="s">
        <v>37</v>
      </c>
    </row>
    <row r="2" spans="1:39" s="38" customFormat="1" ht="400.5" customHeight="1" x14ac:dyDescent="0.2">
      <c r="A2" s="125">
        <v>2016.104</v>
      </c>
      <c r="B2" s="41" t="s">
        <v>178</v>
      </c>
      <c r="C2" s="41" t="s">
        <v>247</v>
      </c>
      <c r="D2" s="172" t="s">
        <v>246</v>
      </c>
      <c r="E2" s="73"/>
      <c r="F2" s="74"/>
      <c r="G2" s="41"/>
      <c r="H2" s="41"/>
      <c r="I2" s="41"/>
      <c r="J2" s="41"/>
      <c r="K2" s="41"/>
      <c r="L2" s="41"/>
      <c r="M2" s="126"/>
      <c r="N2" s="126"/>
      <c r="O2" s="41"/>
      <c r="P2" s="41"/>
      <c r="Q2" s="41"/>
      <c r="R2" s="41"/>
      <c r="S2" s="126"/>
      <c r="T2" s="41"/>
    </row>
    <row r="3" spans="1:39" s="38" customFormat="1" ht="78.75" customHeight="1" x14ac:dyDescent="0.2">
      <c r="A3" s="125">
        <v>2016.105</v>
      </c>
      <c r="B3" s="41" t="s">
        <v>55</v>
      </c>
      <c r="C3" s="41" t="s">
        <v>248</v>
      </c>
      <c r="D3" s="87" t="s">
        <v>249</v>
      </c>
      <c r="E3" s="73"/>
      <c r="F3" s="74">
        <v>42720</v>
      </c>
      <c r="G3" s="41"/>
      <c r="H3" s="41"/>
      <c r="L3" s="38">
        <v>1</v>
      </c>
      <c r="M3" s="131"/>
      <c r="N3" s="131"/>
      <c r="S3" s="131"/>
      <c r="T3" s="41" t="s">
        <v>67</v>
      </c>
    </row>
    <row r="4" spans="1:39" s="38" customFormat="1" ht="72" customHeight="1" x14ac:dyDescent="0.2">
      <c r="A4" s="125">
        <v>2016.106</v>
      </c>
      <c r="B4" s="41" t="s">
        <v>173</v>
      </c>
      <c r="C4" s="41" t="s">
        <v>252</v>
      </c>
      <c r="D4" s="79" t="s">
        <v>251</v>
      </c>
      <c r="E4" s="73">
        <v>42744</v>
      </c>
      <c r="F4" s="74"/>
      <c r="G4" s="41"/>
      <c r="H4" s="41"/>
      <c r="I4" s="41"/>
      <c r="J4" s="41"/>
      <c r="K4" s="41"/>
      <c r="L4" s="41">
        <v>1</v>
      </c>
      <c r="M4" s="126"/>
      <c r="N4" s="126"/>
      <c r="O4" s="41"/>
      <c r="P4" s="41"/>
      <c r="S4" s="131"/>
      <c r="T4" s="41" t="s">
        <v>61</v>
      </c>
    </row>
    <row r="5" spans="1:39" s="38" customFormat="1" ht="24.75" customHeight="1" x14ac:dyDescent="0.2">
      <c r="A5" s="125"/>
      <c r="B5" s="41"/>
      <c r="C5" s="41"/>
      <c r="D5" s="79"/>
      <c r="E5" s="73"/>
      <c r="F5" s="74"/>
      <c r="G5" s="41"/>
      <c r="H5" s="41"/>
      <c r="I5" s="41"/>
      <c r="J5" s="41"/>
      <c r="K5" s="41"/>
      <c r="L5" s="41"/>
      <c r="M5" s="126"/>
      <c r="N5" s="126"/>
      <c r="O5" s="41"/>
      <c r="P5" s="41"/>
      <c r="S5" s="131"/>
      <c r="T5" s="41"/>
    </row>
    <row r="6" spans="1:39" s="38" customFormat="1" ht="23.25" customHeight="1" x14ac:dyDescent="0.2">
      <c r="A6" s="125"/>
      <c r="B6" s="41"/>
      <c r="C6" s="41"/>
      <c r="D6" s="79"/>
      <c r="E6" s="73"/>
      <c r="F6" s="74"/>
      <c r="G6" s="41"/>
      <c r="H6" s="41"/>
      <c r="I6" s="41"/>
      <c r="J6" s="41"/>
      <c r="K6" s="41"/>
      <c r="L6" s="41"/>
      <c r="M6" s="126"/>
      <c r="N6" s="126"/>
      <c r="O6" s="41"/>
      <c r="P6" s="41"/>
      <c r="Q6" s="41"/>
      <c r="R6" s="41"/>
      <c r="S6" s="126"/>
      <c r="T6" s="41"/>
      <c r="U6" s="41"/>
      <c r="V6" s="41"/>
      <c r="W6" s="41"/>
      <c r="X6" s="41"/>
      <c r="Y6" s="41"/>
      <c r="Z6" s="41"/>
      <c r="AA6" s="41"/>
      <c r="AB6" s="41"/>
      <c r="AC6" s="41"/>
      <c r="AD6" s="41"/>
      <c r="AE6" s="41"/>
      <c r="AF6" s="41"/>
      <c r="AG6" s="41"/>
      <c r="AH6" s="41"/>
      <c r="AI6" s="41"/>
      <c r="AJ6" s="41"/>
    </row>
    <row r="7" spans="1:39" s="38" customFormat="1" ht="15.75" customHeight="1" x14ac:dyDescent="0.2">
      <c r="A7" s="125"/>
      <c r="B7" s="41"/>
      <c r="C7" s="41"/>
      <c r="D7" s="79"/>
      <c r="E7" s="73"/>
      <c r="F7" s="74"/>
      <c r="G7" s="41"/>
      <c r="H7" s="41"/>
      <c r="I7" s="41"/>
      <c r="J7" s="41"/>
      <c r="K7" s="41"/>
      <c r="L7" s="41"/>
      <c r="M7" s="126"/>
      <c r="N7" s="126"/>
      <c r="O7" s="41"/>
      <c r="P7" s="41"/>
      <c r="Q7" s="41"/>
      <c r="R7" s="41"/>
      <c r="S7" s="126"/>
      <c r="T7" s="41"/>
      <c r="U7" s="41"/>
      <c r="V7" s="41"/>
      <c r="W7" s="41"/>
      <c r="X7" s="41"/>
      <c r="Y7" s="41"/>
      <c r="Z7" s="41"/>
      <c r="AA7" s="41"/>
      <c r="AB7" s="41"/>
      <c r="AC7" s="41"/>
      <c r="AD7" s="41"/>
      <c r="AE7" s="41"/>
      <c r="AF7" s="41"/>
      <c r="AG7" s="41"/>
      <c r="AH7" s="41"/>
      <c r="AI7" s="41"/>
      <c r="AJ7" s="41"/>
    </row>
    <row r="8" spans="1:39" s="38" customFormat="1" ht="21" customHeight="1" x14ac:dyDescent="0.2">
      <c r="A8" s="125"/>
      <c r="B8" s="41"/>
      <c r="C8" s="41"/>
      <c r="D8" s="137"/>
      <c r="E8" s="73"/>
      <c r="F8" s="74"/>
      <c r="G8" s="41"/>
      <c r="H8" s="41"/>
      <c r="I8" s="41"/>
      <c r="J8" s="41"/>
      <c r="K8" s="41"/>
      <c r="L8" s="41"/>
      <c r="M8" s="126"/>
      <c r="N8" s="126"/>
      <c r="O8" s="41"/>
      <c r="P8" s="41"/>
      <c r="S8" s="131"/>
      <c r="T8" s="41"/>
    </row>
    <row r="9" spans="1:39" s="38" customFormat="1" ht="18" customHeight="1" x14ac:dyDescent="0.2">
      <c r="A9" s="125"/>
      <c r="B9" s="41"/>
      <c r="C9" s="41"/>
      <c r="D9" s="79"/>
      <c r="E9" s="73"/>
      <c r="F9" s="74"/>
      <c r="G9" s="41"/>
      <c r="H9" s="41"/>
      <c r="I9" s="41"/>
      <c r="J9" s="41"/>
      <c r="K9" s="41"/>
      <c r="L9" s="41"/>
      <c r="M9" s="126"/>
      <c r="N9" s="126"/>
      <c r="O9" s="41"/>
      <c r="P9" s="41"/>
      <c r="S9" s="131"/>
      <c r="T9" s="41"/>
    </row>
    <row r="10" spans="1:39" s="38" customFormat="1" ht="12.75" x14ac:dyDescent="0.2">
      <c r="A10" s="125"/>
      <c r="B10" s="41"/>
      <c r="C10" s="41"/>
      <c r="D10" s="79"/>
      <c r="E10" s="73"/>
      <c r="F10" s="74"/>
      <c r="G10" s="41"/>
      <c r="H10" s="41"/>
      <c r="I10" s="41"/>
      <c r="J10" s="41"/>
      <c r="K10" s="41"/>
      <c r="L10" s="41"/>
      <c r="M10" s="126"/>
      <c r="N10" s="126"/>
      <c r="O10" s="41"/>
      <c r="P10" s="41"/>
      <c r="S10" s="131"/>
      <c r="T10" s="41"/>
    </row>
    <row r="11" spans="1:39" s="38" customFormat="1" ht="12.75" x14ac:dyDescent="0.2">
      <c r="A11" s="125"/>
      <c r="B11" s="41"/>
      <c r="C11" s="41"/>
      <c r="D11" s="79"/>
      <c r="E11" s="73"/>
      <c r="F11" s="74"/>
      <c r="G11" s="41"/>
      <c r="H11" s="41"/>
      <c r="I11" s="41"/>
      <c r="J11" s="41"/>
      <c r="K11" s="41"/>
      <c r="L11" s="41"/>
      <c r="M11" s="126"/>
      <c r="N11" s="126"/>
      <c r="O11" s="41"/>
      <c r="P11" s="41"/>
      <c r="S11" s="131"/>
      <c r="T11" s="41"/>
    </row>
    <row r="12" spans="1:39" s="38" customFormat="1" ht="28.5" customHeight="1" x14ac:dyDescent="0.2">
      <c r="A12" s="125"/>
      <c r="B12" s="41"/>
      <c r="C12" s="41"/>
      <c r="D12" s="79"/>
      <c r="E12" s="73"/>
      <c r="F12" s="74"/>
      <c r="G12" s="41"/>
      <c r="H12" s="41"/>
      <c r="I12" s="41"/>
      <c r="J12" s="41"/>
      <c r="K12" s="41"/>
      <c r="L12" s="41"/>
      <c r="M12" s="126"/>
      <c r="N12" s="126"/>
      <c r="O12" s="41"/>
      <c r="P12" s="41"/>
      <c r="S12" s="131"/>
      <c r="T12" s="41"/>
    </row>
    <row r="13" spans="1:39" s="38" customFormat="1" ht="24" customHeight="1" x14ac:dyDescent="0.2">
      <c r="A13" s="125"/>
      <c r="B13" s="41"/>
      <c r="C13" s="41"/>
      <c r="D13" s="79"/>
      <c r="E13" s="73"/>
      <c r="F13" s="74"/>
      <c r="G13" s="41"/>
      <c r="H13" s="41"/>
      <c r="I13" s="41"/>
      <c r="J13" s="41"/>
      <c r="K13" s="41"/>
      <c r="L13" s="41"/>
      <c r="M13" s="126"/>
      <c r="N13" s="126"/>
      <c r="O13" s="41"/>
      <c r="P13" s="41"/>
      <c r="S13" s="131"/>
      <c r="T13" s="41"/>
    </row>
    <row r="14" spans="1:39" ht="12.75" x14ac:dyDescent="0.2">
      <c r="A14" s="132"/>
      <c r="B14" s="37"/>
      <c r="C14" s="133"/>
      <c r="D14" s="80"/>
      <c r="E14" s="134"/>
      <c r="F14" s="135"/>
      <c r="G14" s="133"/>
      <c r="H14" s="133"/>
      <c r="I14" s="133"/>
      <c r="J14" s="133"/>
      <c r="K14" s="133"/>
      <c r="L14" s="133"/>
      <c r="M14" s="136"/>
      <c r="N14" s="133"/>
      <c r="O14" s="133"/>
      <c r="P14" s="133"/>
      <c r="Q14" s="133"/>
      <c r="R14" s="133"/>
      <c r="S14" s="133"/>
      <c r="T14" s="133"/>
      <c r="U14" s="133"/>
      <c r="V14" s="133"/>
      <c r="W14" s="133"/>
      <c r="X14" s="133"/>
      <c r="Y14" s="133"/>
      <c r="Z14" s="133"/>
      <c r="AA14" s="133"/>
      <c r="AB14" s="133"/>
      <c r="AC14" s="133"/>
      <c r="AD14" s="133"/>
      <c r="AE14" s="133"/>
      <c r="AF14" s="133"/>
      <c r="AG14" s="133"/>
      <c r="AH14" s="133"/>
      <c r="AI14" s="133"/>
      <c r="AJ14" s="133"/>
      <c r="AK14" s="133"/>
      <c r="AL14" s="133"/>
      <c r="AM14" s="133"/>
    </row>
    <row r="15" spans="1:39" ht="12.75" x14ac:dyDescent="0.2">
      <c r="A15" s="132"/>
      <c r="B15" s="37"/>
      <c r="C15" s="133"/>
      <c r="D15" s="80"/>
      <c r="E15" s="134"/>
      <c r="F15" s="135"/>
      <c r="G15" s="133"/>
      <c r="H15" s="133"/>
      <c r="I15" s="133"/>
      <c r="J15" s="133"/>
      <c r="K15" s="133"/>
      <c r="L15" s="133"/>
      <c r="M15" s="136"/>
      <c r="N15" s="133"/>
      <c r="O15" s="133"/>
      <c r="P15" s="133"/>
      <c r="Q15" s="133"/>
      <c r="R15" s="133"/>
      <c r="S15" s="133"/>
      <c r="T15" s="133"/>
      <c r="U15" s="133"/>
      <c r="V15" s="133"/>
      <c r="W15" s="133"/>
      <c r="X15" s="133"/>
      <c r="Y15" s="133"/>
      <c r="Z15" s="133"/>
      <c r="AA15" s="133"/>
      <c r="AB15" s="133"/>
      <c r="AC15" s="133"/>
      <c r="AD15" s="133"/>
      <c r="AE15" s="133"/>
      <c r="AF15" s="133"/>
      <c r="AG15" s="133"/>
      <c r="AH15" s="133"/>
      <c r="AI15" s="133"/>
      <c r="AJ15" s="133"/>
      <c r="AK15" s="133"/>
      <c r="AL15" s="133"/>
      <c r="AM15" s="133"/>
    </row>
    <row r="16" spans="1:39" ht="12.75" x14ac:dyDescent="0.2">
      <c r="A16" s="132"/>
      <c r="B16" s="37"/>
      <c r="C16" s="133"/>
      <c r="D16" s="80"/>
      <c r="E16" s="134"/>
      <c r="F16" s="135"/>
      <c r="G16" s="133"/>
      <c r="H16" s="133"/>
      <c r="I16" s="133"/>
      <c r="J16" s="133"/>
      <c r="K16" s="133"/>
      <c r="L16" s="133"/>
      <c r="M16" s="136"/>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c r="AK16" s="133"/>
      <c r="AL16" s="133"/>
      <c r="AM16" s="133"/>
    </row>
    <row r="17" spans="1:39" ht="12.75" x14ac:dyDescent="0.2">
      <c r="A17" s="132"/>
      <c r="B17" s="37"/>
      <c r="C17" s="133"/>
      <c r="D17" s="37"/>
      <c r="E17" s="134"/>
      <c r="F17" s="135"/>
      <c r="G17" s="133"/>
      <c r="H17" s="133"/>
      <c r="I17" s="133"/>
      <c r="J17" s="133"/>
      <c r="K17" s="133"/>
      <c r="L17" s="133"/>
      <c r="M17" s="136"/>
      <c r="N17" s="133"/>
      <c r="O17" s="133"/>
      <c r="P17" s="133"/>
      <c r="Q17" s="133"/>
      <c r="R17" s="133"/>
      <c r="S17" s="133"/>
      <c r="T17" s="133"/>
      <c r="U17" s="133"/>
      <c r="V17" s="133"/>
      <c r="W17" s="133"/>
      <c r="X17" s="133"/>
      <c r="Y17" s="133"/>
      <c r="Z17" s="133"/>
      <c r="AA17" s="133"/>
      <c r="AB17" s="133"/>
      <c r="AC17" s="133"/>
      <c r="AD17" s="133"/>
      <c r="AE17" s="133"/>
      <c r="AF17" s="133"/>
      <c r="AG17" s="133"/>
      <c r="AH17" s="133"/>
      <c r="AI17" s="133"/>
      <c r="AJ17" s="133"/>
      <c r="AK17" s="133"/>
      <c r="AL17" s="133"/>
      <c r="AM17" s="133"/>
    </row>
    <row r="18" spans="1:39" s="58" customFormat="1" ht="25.5" customHeight="1" x14ac:dyDescent="0.2">
      <c r="A18" s="96" t="s">
        <v>17</v>
      </c>
      <c r="B18" s="59">
        <f>COUNT(A:A)</f>
        <v>3</v>
      </c>
      <c r="D18" s="59"/>
      <c r="F18" s="60"/>
      <c r="G18" s="58">
        <f t="shared" ref="G18:S18" si="0">SUM(G1:G17)</f>
        <v>0</v>
      </c>
      <c r="H18" s="58">
        <f t="shared" si="0"/>
        <v>0</v>
      </c>
      <c r="I18" s="58">
        <f t="shared" si="0"/>
        <v>0</v>
      </c>
      <c r="J18" s="58">
        <f t="shared" si="0"/>
        <v>0</v>
      </c>
      <c r="K18" s="58">
        <f t="shared" si="0"/>
        <v>0</v>
      </c>
      <c r="L18" s="58">
        <f t="shared" si="0"/>
        <v>2</v>
      </c>
      <c r="M18" s="62">
        <f t="shared" si="0"/>
        <v>0</v>
      </c>
      <c r="N18" s="61">
        <f t="shared" si="0"/>
        <v>0</v>
      </c>
      <c r="O18" s="58">
        <f t="shared" si="0"/>
        <v>0</v>
      </c>
      <c r="P18" s="58">
        <f t="shared" si="0"/>
        <v>0</v>
      </c>
      <c r="Q18" s="58">
        <f t="shared" si="0"/>
        <v>0</v>
      </c>
      <c r="R18" s="58">
        <f t="shared" si="0"/>
        <v>0</v>
      </c>
      <c r="S18" s="62">
        <f t="shared" si="0"/>
        <v>0</v>
      </c>
    </row>
  </sheetData>
  <pageMargins left="0.7" right="0.7" top="0.75" bottom="0.75" header="0.3" footer="0.3"/>
  <pageSetup scale="45"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2"/>
  <sheetViews>
    <sheetView zoomScale="94" zoomScaleNormal="94" workbookViewId="0">
      <pane ySplit="1" topLeftCell="A2" activePane="bottomLeft" state="frozen"/>
      <selection pane="bottomLeft" activeCell="T1" sqref="T1:T1048576"/>
    </sheetView>
  </sheetViews>
  <sheetFormatPr defaultColWidth="9.140625" defaultRowHeight="12.75" x14ac:dyDescent="0.2"/>
  <cols>
    <col min="1" max="1" width="12.85546875" style="40" customWidth="1"/>
    <col min="2" max="2" width="11.85546875" style="40" customWidth="1"/>
    <col min="3" max="3" width="21.7109375" style="40" customWidth="1"/>
    <col min="4" max="4" width="54.5703125" style="37" customWidth="1"/>
    <col min="5" max="5" width="12.5703125" style="40" customWidth="1"/>
    <col min="6" max="6" width="12.5703125" style="64" customWidth="1"/>
    <col min="7" max="11" width="9.140625" style="40"/>
    <col min="12" max="12" width="13" style="40" customWidth="1"/>
    <col min="13" max="13" width="10.5703125" style="40" customWidth="1"/>
    <col min="14" max="15" width="9.140625" style="40"/>
    <col min="16" max="16" width="14" style="40" customWidth="1"/>
    <col min="17" max="17" width="12.42578125" style="40" customWidth="1"/>
    <col min="18" max="18" width="13.140625" style="40" customWidth="1"/>
    <col min="19" max="19" width="9.140625" style="40"/>
    <col min="20" max="16384" width="9.140625" style="37"/>
  </cols>
  <sheetData>
    <row r="1" spans="1:20" s="38" customFormat="1" ht="34.5" x14ac:dyDescent="0.2">
      <c r="A1" s="22" t="s">
        <v>14</v>
      </c>
      <c r="B1" s="16" t="s">
        <v>15</v>
      </c>
      <c r="C1" s="16" t="s">
        <v>35</v>
      </c>
      <c r="D1" s="16" t="s">
        <v>16</v>
      </c>
      <c r="E1" s="16" t="s">
        <v>33</v>
      </c>
      <c r="F1" s="51" t="s">
        <v>34</v>
      </c>
      <c r="G1" s="16" t="s">
        <v>13</v>
      </c>
      <c r="H1" s="16" t="s">
        <v>1</v>
      </c>
      <c r="I1" s="16" t="s">
        <v>2</v>
      </c>
      <c r="J1" s="16" t="s">
        <v>3</v>
      </c>
      <c r="K1" s="16" t="s">
        <v>32</v>
      </c>
      <c r="L1" s="16" t="s">
        <v>4</v>
      </c>
      <c r="M1" s="17" t="s">
        <v>5</v>
      </c>
      <c r="N1" s="17" t="s">
        <v>6</v>
      </c>
      <c r="O1" s="16" t="s">
        <v>7</v>
      </c>
      <c r="P1" s="16" t="s">
        <v>8</v>
      </c>
      <c r="Q1" s="16" t="s">
        <v>9</v>
      </c>
      <c r="R1" s="16" t="s">
        <v>30</v>
      </c>
      <c r="S1" s="17" t="s">
        <v>10</v>
      </c>
      <c r="T1" s="16" t="s">
        <v>37</v>
      </c>
    </row>
    <row r="2" spans="1:20" ht="110.25" customHeight="1" x14ac:dyDescent="0.2">
      <c r="A2" s="40">
        <v>2016.001</v>
      </c>
      <c r="B2" s="41" t="s">
        <v>39</v>
      </c>
      <c r="C2" s="41" t="s">
        <v>40</v>
      </c>
      <c r="D2" s="37" t="s">
        <v>41</v>
      </c>
      <c r="E2" s="63">
        <v>42381</v>
      </c>
      <c r="F2" s="63"/>
      <c r="L2" s="82">
        <v>1</v>
      </c>
      <c r="T2" s="40" t="s">
        <v>42</v>
      </c>
    </row>
    <row r="3" spans="1:20" ht="90" customHeight="1" x14ac:dyDescent="0.2">
      <c r="A3" s="40">
        <v>2016.002</v>
      </c>
      <c r="B3" s="40" t="s">
        <v>43</v>
      </c>
      <c r="C3" s="40" t="s">
        <v>44</v>
      </c>
      <c r="D3" s="37" t="s">
        <v>45</v>
      </c>
      <c r="E3" s="63">
        <v>42381</v>
      </c>
      <c r="I3" s="40">
        <v>1</v>
      </c>
      <c r="L3" s="83"/>
      <c r="M3" s="65"/>
      <c r="T3" s="40" t="s">
        <v>54</v>
      </c>
    </row>
    <row r="4" spans="1:20" ht="54" customHeight="1" x14ac:dyDescent="0.2">
      <c r="A4" s="40">
        <v>2016.0029999999999</v>
      </c>
      <c r="B4" s="40" t="s">
        <v>43</v>
      </c>
      <c r="C4" s="40" t="s">
        <v>46</v>
      </c>
      <c r="D4" s="37" t="s">
        <v>47</v>
      </c>
      <c r="E4" s="63">
        <v>42382</v>
      </c>
      <c r="I4" s="40">
        <v>1</v>
      </c>
      <c r="L4" s="82"/>
      <c r="T4" s="40" t="s">
        <v>48</v>
      </c>
    </row>
    <row r="5" spans="1:20" ht="126.75" customHeight="1" x14ac:dyDescent="0.2">
      <c r="A5" s="40">
        <v>2016.0039999999999</v>
      </c>
      <c r="B5" s="40" t="s">
        <v>49</v>
      </c>
      <c r="C5" s="40" t="s">
        <v>50</v>
      </c>
      <c r="D5" s="37" t="s">
        <v>51</v>
      </c>
      <c r="E5" s="63">
        <v>42382</v>
      </c>
      <c r="H5" s="40">
        <v>1</v>
      </c>
      <c r="L5" s="84"/>
      <c r="T5" s="40" t="s">
        <v>42</v>
      </c>
    </row>
    <row r="6" spans="1:20" ht="86.25" customHeight="1" x14ac:dyDescent="0.2">
      <c r="A6" s="40">
        <v>2016.0050000000001</v>
      </c>
      <c r="B6" s="40" t="s">
        <v>43</v>
      </c>
      <c r="C6" s="40" t="s">
        <v>52</v>
      </c>
      <c r="D6" s="37" t="s">
        <v>53</v>
      </c>
      <c r="E6" s="63">
        <v>42384</v>
      </c>
      <c r="J6" s="40">
        <v>1</v>
      </c>
      <c r="L6" s="83"/>
      <c r="M6" s="66"/>
      <c r="R6" s="67"/>
      <c r="T6" s="40" t="s">
        <v>48</v>
      </c>
    </row>
    <row r="7" spans="1:20" ht="81.75" customHeight="1" x14ac:dyDescent="0.2">
      <c r="A7" s="40">
        <v>2016.0060000000001</v>
      </c>
      <c r="B7" s="40" t="s">
        <v>55</v>
      </c>
      <c r="C7" s="40" t="s">
        <v>56</v>
      </c>
      <c r="D7" s="37" t="s">
        <v>57</v>
      </c>
      <c r="E7" s="63">
        <v>42388</v>
      </c>
      <c r="J7" s="40">
        <v>1</v>
      </c>
      <c r="L7" s="82"/>
      <c r="T7" s="40" t="s">
        <v>61</v>
      </c>
    </row>
    <row r="8" spans="1:20" ht="116.25" customHeight="1" x14ac:dyDescent="0.2">
      <c r="A8" s="40">
        <v>2016.0070000000001</v>
      </c>
      <c r="B8" s="40" t="s">
        <v>55</v>
      </c>
      <c r="C8" s="40" t="s">
        <v>58</v>
      </c>
      <c r="D8" s="37" t="s">
        <v>59</v>
      </c>
      <c r="E8" s="63">
        <v>42391</v>
      </c>
      <c r="F8" s="64">
        <v>42422</v>
      </c>
      <c r="L8" s="40">
        <v>1</v>
      </c>
      <c r="R8" s="67"/>
      <c r="T8" s="40" t="s">
        <v>61</v>
      </c>
    </row>
    <row r="9" spans="1:20" ht="93" customHeight="1" x14ac:dyDescent="0.2">
      <c r="A9" s="40">
        <v>2016.008</v>
      </c>
      <c r="B9" s="40" t="s">
        <v>39</v>
      </c>
      <c r="C9" s="40" t="s">
        <v>60</v>
      </c>
      <c r="D9" s="37" t="s">
        <v>62</v>
      </c>
      <c r="E9" s="63">
        <v>42391</v>
      </c>
      <c r="L9" s="40">
        <v>1</v>
      </c>
      <c r="T9" s="40" t="s">
        <v>61</v>
      </c>
    </row>
    <row r="10" spans="1:20" ht="23.25" customHeight="1" x14ac:dyDescent="0.2">
      <c r="E10" s="63"/>
      <c r="T10" s="40"/>
    </row>
    <row r="11" spans="1:20" x14ac:dyDescent="0.2">
      <c r="E11" s="63"/>
    </row>
    <row r="12" spans="1:20" ht="25.5" x14ac:dyDescent="0.2">
      <c r="A12" s="153" t="s">
        <v>17</v>
      </c>
      <c r="B12" s="72">
        <f>COUNT(A:A)</f>
        <v>8</v>
      </c>
      <c r="C12" s="68"/>
      <c r="D12" s="59"/>
      <c r="E12" s="68"/>
      <c r="F12" s="69"/>
      <c r="G12" s="68">
        <f t="shared" ref="G12:S12" si="0">SUM(G1:G11)</f>
        <v>0</v>
      </c>
      <c r="H12" s="68">
        <f t="shared" si="0"/>
        <v>1</v>
      </c>
      <c r="I12" s="68">
        <f t="shared" si="0"/>
        <v>2</v>
      </c>
      <c r="J12" s="68">
        <f t="shared" si="0"/>
        <v>2</v>
      </c>
      <c r="K12" s="68">
        <f t="shared" si="0"/>
        <v>0</v>
      </c>
      <c r="L12" s="68">
        <f t="shared" si="0"/>
        <v>3</v>
      </c>
      <c r="M12" s="70">
        <f t="shared" si="0"/>
        <v>0</v>
      </c>
      <c r="N12" s="71">
        <f t="shared" si="0"/>
        <v>0</v>
      </c>
      <c r="O12" s="68">
        <f t="shared" si="0"/>
        <v>0</v>
      </c>
      <c r="P12" s="68">
        <f t="shared" si="0"/>
        <v>0</v>
      </c>
      <c r="Q12" s="68">
        <f t="shared" si="0"/>
        <v>0</v>
      </c>
      <c r="R12" s="68">
        <f t="shared" si="0"/>
        <v>0</v>
      </c>
      <c r="S12" s="70">
        <f t="shared" si="0"/>
        <v>0</v>
      </c>
    </row>
  </sheetData>
  <phoneticPr fontId="0" type="noConversion"/>
  <pageMargins left="0.25" right="0.25" top="0.75" bottom="0.75" header="0.3" footer="0.3"/>
  <pageSetup scale="4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0"/>
  <sheetViews>
    <sheetView zoomScale="95" zoomScaleNormal="95" workbookViewId="0">
      <pane ySplit="1" topLeftCell="A8" activePane="bottomLeft" state="frozen"/>
      <selection pane="bottomLeft" activeCell="T1" sqref="T1:T1048576"/>
    </sheetView>
  </sheetViews>
  <sheetFormatPr defaultColWidth="9.140625" defaultRowHeight="12.75" x14ac:dyDescent="0.2"/>
  <cols>
    <col min="1" max="1" width="12.85546875" style="43" customWidth="1"/>
    <col min="2" max="2" width="11.85546875" style="43" customWidth="1"/>
    <col min="3" max="3" width="18.7109375" style="41" customWidth="1"/>
    <col min="4" max="4" width="50.5703125" style="43" customWidth="1"/>
    <col min="5" max="5" width="12.5703125" style="43" customWidth="1"/>
    <col min="6" max="6" width="12.5703125" style="76" customWidth="1"/>
    <col min="7" max="11" width="9.140625" style="43"/>
    <col min="12" max="12" width="13" style="43" customWidth="1"/>
    <col min="13" max="13" width="10.5703125" style="43" customWidth="1"/>
    <col min="14" max="15" width="9.140625" style="43"/>
    <col min="16" max="16" width="14" style="43" customWidth="1"/>
    <col min="17" max="17" width="12.42578125" style="43" customWidth="1"/>
    <col min="18" max="18" width="13.140625" style="41" customWidth="1"/>
    <col min="19" max="19" width="9.140625" style="43"/>
    <col min="20" max="16384" width="9.140625" style="42"/>
  </cols>
  <sheetData>
    <row r="1" spans="1:20" s="38" customFormat="1" ht="34.5" x14ac:dyDescent="0.2">
      <c r="A1" s="22" t="s">
        <v>14</v>
      </c>
      <c r="B1" s="16" t="s">
        <v>15</v>
      </c>
      <c r="C1" s="16" t="s">
        <v>35</v>
      </c>
      <c r="D1" s="103" t="s">
        <v>16</v>
      </c>
      <c r="E1" s="16" t="s">
        <v>33</v>
      </c>
      <c r="F1" s="51" t="s">
        <v>34</v>
      </c>
      <c r="G1" s="16" t="s">
        <v>13</v>
      </c>
      <c r="H1" s="16" t="s">
        <v>1</v>
      </c>
      <c r="I1" s="16" t="s">
        <v>2</v>
      </c>
      <c r="J1" s="16" t="s">
        <v>3</v>
      </c>
      <c r="K1" s="16" t="s">
        <v>32</v>
      </c>
      <c r="L1" s="16" t="s">
        <v>4</v>
      </c>
      <c r="M1" s="17" t="s">
        <v>5</v>
      </c>
      <c r="N1" s="17" t="s">
        <v>6</v>
      </c>
      <c r="O1" s="16" t="s">
        <v>7</v>
      </c>
      <c r="P1" s="16" t="s">
        <v>8</v>
      </c>
      <c r="Q1" s="16" t="s">
        <v>9</v>
      </c>
      <c r="R1" s="16" t="s">
        <v>30</v>
      </c>
      <c r="S1" s="17" t="s">
        <v>10</v>
      </c>
      <c r="T1" s="16" t="s">
        <v>37</v>
      </c>
    </row>
    <row r="2" spans="1:20" s="143" customFormat="1" ht="111" customHeight="1" x14ac:dyDescent="0.2">
      <c r="A2" s="144">
        <v>2016.009</v>
      </c>
      <c r="B2" s="40" t="s">
        <v>55</v>
      </c>
      <c r="C2" s="40" t="s">
        <v>63</v>
      </c>
      <c r="D2" s="37" t="s">
        <v>64</v>
      </c>
      <c r="E2" s="63">
        <v>42408</v>
      </c>
      <c r="F2" s="37"/>
      <c r="G2" s="40"/>
      <c r="H2" s="40"/>
      <c r="I2" s="40"/>
      <c r="J2" s="40"/>
      <c r="K2" s="40"/>
      <c r="L2" s="40">
        <v>1</v>
      </c>
      <c r="M2" s="40"/>
      <c r="N2" s="40"/>
      <c r="O2" s="40"/>
      <c r="P2" s="40"/>
      <c r="Q2" s="40"/>
      <c r="R2" s="40"/>
      <c r="S2" s="40"/>
      <c r="T2" s="40" t="s">
        <v>67</v>
      </c>
    </row>
    <row r="3" spans="1:20" s="142" customFormat="1" ht="75.75" customHeight="1" x14ac:dyDescent="0.2">
      <c r="A3" s="125">
        <v>2016.01</v>
      </c>
      <c r="B3" s="43" t="s">
        <v>55</v>
      </c>
      <c r="C3" s="41" t="s">
        <v>65</v>
      </c>
      <c r="D3" s="80" t="s">
        <v>66</v>
      </c>
      <c r="E3" s="75">
        <v>42408</v>
      </c>
      <c r="F3" s="76"/>
      <c r="G3" s="43"/>
      <c r="H3" s="43"/>
      <c r="I3" s="43"/>
      <c r="J3" s="43"/>
      <c r="K3" s="43"/>
      <c r="L3" s="43">
        <v>1</v>
      </c>
      <c r="M3" s="77"/>
      <c r="N3" s="43"/>
      <c r="O3" s="43"/>
      <c r="P3" s="43"/>
      <c r="Q3" s="43"/>
      <c r="R3" s="41"/>
      <c r="S3" s="41"/>
      <c r="T3" s="41" t="s">
        <v>61</v>
      </c>
    </row>
    <row r="4" spans="1:20" s="142" customFormat="1" ht="127.5" customHeight="1" x14ac:dyDescent="0.2">
      <c r="A4" s="43">
        <v>2016.011</v>
      </c>
      <c r="B4" s="43" t="s">
        <v>55</v>
      </c>
      <c r="C4" s="41" t="s">
        <v>63</v>
      </c>
      <c r="D4" s="87" t="s">
        <v>68</v>
      </c>
      <c r="E4" s="75">
        <v>42408</v>
      </c>
      <c r="F4" s="76">
        <v>42438</v>
      </c>
      <c r="G4" s="43"/>
      <c r="H4" s="43"/>
      <c r="I4" s="43"/>
      <c r="J4" s="43">
        <v>1</v>
      </c>
      <c r="K4" s="43"/>
      <c r="L4" s="43"/>
      <c r="M4" s="77"/>
      <c r="N4" s="43"/>
      <c r="O4" s="43"/>
      <c r="P4" s="43"/>
      <c r="Q4" s="43"/>
      <c r="R4" s="41"/>
      <c r="S4" s="41"/>
      <c r="T4" s="41" t="s">
        <v>61</v>
      </c>
    </row>
    <row r="5" spans="1:20" s="142" customFormat="1" ht="65.25" customHeight="1" x14ac:dyDescent="0.2">
      <c r="A5" s="78">
        <v>2016.0119999999999</v>
      </c>
      <c r="B5" s="43" t="s">
        <v>55</v>
      </c>
      <c r="C5" s="41" t="s">
        <v>69</v>
      </c>
      <c r="D5" s="145" t="s">
        <v>70</v>
      </c>
      <c r="E5" s="75">
        <v>42412</v>
      </c>
      <c r="F5" s="76"/>
      <c r="G5" s="43"/>
      <c r="H5" s="43"/>
      <c r="I5" s="43"/>
      <c r="J5" s="43"/>
      <c r="K5" s="43"/>
      <c r="L5" s="43">
        <v>1</v>
      </c>
      <c r="M5" s="77"/>
      <c r="N5" s="43"/>
      <c r="O5" s="43"/>
      <c r="P5" s="43"/>
      <c r="Q5" s="43"/>
      <c r="R5" s="41"/>
      <c r="S5" s="41"/>
      <c r="T5" s="41" t="s">
        <v>61</v>
      </c>
    </row>
    <row r="6" spans="1:20" s="142" customFormat="1" ht="162.75" customHeight="1" x14ac:dyDescent="0.2">
      <c r="A6" s="43">
        <v>2016.0129999999999</v>
      </c>
      <c r="B6" s="43" t="s">
        <v>55</v>
      </c>
      <c r="C6" s="41" t="s">
        <v>71</v>
      </c>
      <c r="D6" s="146" t="s">
        <v>72</v>
      </c>
      <c r="E6" s="75">
        <v>42418</v>
      </c>
      <c r="F6" s="76"/>
      <c r="G6" s="43"/>
      <c r="H6" s="43"/>
      <c r="I6" s="43"/>
      <c r="J6" s="43"/>
      <c r="K6" s="43"/>
      <c r="L6" s="43">
        <v>1</v>
      </c>
      <c r="M6" s="77"/>
      <c r="N6" s="43"/>
      <c r="O6" s="43"/>
      <c r="P6" s="43"/>
      <c r="Q6" s="43"/>
      <c r="R6" s="41"/>
      <c r="S6" s="41"/>
      <c r="T6" s="41" t="s">
        <v>61</v>
      </c>
    </row>
    <row r="7" spans="1:20" s="142" customFormat="1" ht="101.25" customHeight="1" x14ac:dyDescent="0.25">
      <c r="A7" s="78">
        <v>2016.0139999999999</v>
      </c>
      <c r="B7" s="43" t="s">
        <v>73</v>
      </c>
      <c r="C7" s="41" t="s">
        <v>74</v>
      </c>
      <c r="D7" s="146" t="s">
        <v>75</v>
      </c>
      <c r="E7" s="75">
        <v>42422</v>
      </c>
      <c r="F7" s="74"/>
      <c r="G7" s="43"/>
      <c r="H7" s="86"/>
      <c r="I7" s="90"/>
      <c r="J7" s="90"/>
      <c r="K7" s="90"/>
      <c r="L7" s="148">
        <v>1</v>
      </c>
      <c r="M7" s="91"/>
      <c r="N7" s="86"/>
      <c r="O7" s="86"/>
      <c r="P7" s="86"/>
      <c r="Q7" s="86"/>
      <c r="R7" s="86"/>
      <c r="S7" s="87"/>
      <c r="T7" s="4" t="s">
        <v>67</v>
      </c>
    </row>
    <row r="8" spans="1:20" s="39" customFormat="1" ht="86.25" customHeight="1" x14ac:dyDescent="0.2">
      <c r="A8" s="78">
        <v>2016.0150000000001</v>
      </c>
      <c r="B8" s="43" t="s">
        <v>73</v>
      </c>
      <c r="C8" s="41" t="s">
        <v>76</v>
      </c>
      <c r="D8" s="146" t="s">
        <v>77</v>
      </c>
      <c r="E8" s="75">
        <v>42425</v>
      </c>
      <c r="F8" s="76"/>
      <c r="G8" s="43"/>
      <c r="H8" s="43"/>
      <c r="I8" s="43"/>
      <c r="J8" s="43"/>
      <c r="K8" s="43"/>
      <c r="L8" s="43">
        <v>1</v>
      </c>
      <c r="M8" s="77"/>
      <c r="N8" s="43"/>
      <c r="O8" s="43"/>
      <c r="P8" s="43"/>
      <c r="Q8" s="43"/>
      <c r="R8" s="41"/>
      <c r="S8" s="41"/>
      <c r="T8" s="41" t="s">
        <v>67</v>
      </c>
    </row>
    <row r="9" spans="1:20" s="39" customFormat="1" ht="69" customHeight="1" x14ac:dyDescent="0.2">
      <c r="A9" s="78">
        <v>2016.0160000000001</v>
      </c>
      <c r="B9" s="43" t="s">
        <v>73</v>
      </c>
      <c r="C9" s="41" t="s">
        <v>78</v>
      </c>
      <c r="D9" s="146" t="s">
        <v>79</v>
      </c>
      <c r="E9" s="75">
        <v>42433</v>
      </c>
      <c r="F9" s="76"/>
      <c r="G9" s="43"/>
      <c r="H9" s="43"/>
      <c r="I9" s="43"/>
      <c r="J9" s="43"/>
      <c r="K9" s="43"/>
      <c r="L9" s="43">
        <v>1</v>
      </c>
      <c r="M9" s="77"/>
      <c r="N9" s="43"/>
      <c r="O9" s="43"/>
      <c r="P9" s="43"/>
      <c r="Q9" s="43"/>
      <c r="R9" s="41"/>
      <c r="S9" s="41"/>
      <c r="T9" s="39" t="s">
        <v>61</v>
      </c>
    </row>
    <row r="10" spans="1:20" s="39" customFormat="1" x14ac:dyDescent="0.2">
      <c r="A10" s="43"/>
      <c r="B10" s="43"/>
      <c r="C10" s="41"/>
      <c r="D10" s="146"/>
      <c r="E10" s="75"/>
      <c r="F10" s="76"/>
      <c r="G10" s="43"/>
      <c r="H10" s="43"/>
      <c r="I10" s="43"/>
      <c r="J10" s="43"/>
      <c r="K10" s="43"/>
      <c r="L10" s="43"/>
      <c r="M10" s="77"/>
      <c r="N10" s="43"/>
      <c r="O10" s="43"/>
      <c r="P10" s="43"/>
      <c r="Q10" s="43"/>
      <c r="R10" s="41"/>
      <c r="S10" s="41"/>
    </row>
    <row r="11" spans="1:20" s="39" customFormat="1" x14ac:dyDescent="0.2">
      <c r="A11" s="43"/>
      <c r="B11" s="43"/>
      <c r="C11" s="41"/>
      <c r="D11" s="147"/>
      <c r="E11" s="75"/>
      <c r="F11" s="76"/>
      <c r="G11" s="43"/>
      <c r="H11" s="43"/>
      <c r="I11" s="43"/>
      <c r="J11" s="43"/>
      <c r="K11" s="43"/>
      <c r="L11" s="43"/>
      <c r="M11" s="77"/>
      <c r="N11" s="43"/>
      <c r="O11" s="43"/>
      <c r="P11" s="43"/>
      <c r="Q11" s="43"/>
      <c r="R11" s="41"/>
      <c r="S11" s="41"/>
    </row>
    <row r="12" spans="1:20" x14ac:dyDescent="0.2">
      <c r="A12" s="78"/>
      <c r="D12" s="147"/>
      <c r="E12" s="75"/>
    </row>
    <row r="13" spans="1:20" s="39" customFormat="1" x14ac:dyDescent="0.2">
      <c r="A13" s="43"/>
      <c r="B13" s="43"/>
      <c r="C13" s="41"/>
      <c r="D13" s="147"/>
      <c r="E13" s="75"/>
      <c r="F13" s="76"/>
      <c r="G13" s="43"/>
      <c r="H13" s="43"/>
      <c r="I13" s="43"/>
      <c r="J13" s="43"/>
      <c r="K13" s="43"/>
      <c r="L13" s="43"/>
      <c r="M13" s="43"/>
      <c r="N13" s="43"/>
      <c r="O13" s="43"/>
      <c r="P13" s="43"/>
      <c r="Q13" s="43"/>
      <c r="R13" s="41"/>
      <c r="S13" s="41"/>
    </row>
    <row r="14" spans="1:20" x14ac:dyDescent="0.2">
      <c r="D14" s="147"/>
    </row>
    <row r="15" spans="1:20" s="57" customFormat="1" ht="25.5" x14ac:dyDescent="0.2">
      <c r="A15" s="153" t="s">
        <v>17</v>
      </c>
      <c r="B15" s="72">
        <f>COUNT(A:A)</f>
        <v>8</v>
      </c>
      <c r="C15" s="68"/>
      <c r="D15" s="141"/>
      <c r="E15" s="68"/>
      <c r="F15" s="69"/>
      <c r="G15" s="68">
        <f t="shared" ref="G15:S15" si="0">SUM(G1:G14)</f>
        <v>0</v>
      </c>
      <c r="H15" s="68">
        <f t="shared" si="0"/>
        <v>0</v>
      </c>
      <c r="I15" s="68">
        <f t="shared" si="0"/>
        <v>0</v>
      </c>
      <c r="J15" s="68">
        <f t="shared" si="0"/>
        <v>1</v>
      </c>
      <c r="K15" s="68">
        <f t="shared" si="0"/>
        <v>0</v>
      </c>
      <c r="L15" s="68">
        <f t="shared" si="0"/>
        <v>7</v>
      </c>
      <c r="M15" s="70">
        <f t="shared" si="0"/>
        <v>0</v>
      </c>
      <c r="N15" s="71">
        <f t="shared" si="0"/>
        <v>0</v>
      </c>
      <c r="O15" s="68">
        <f t="shared" si="0"/>
        <v>0</v>
      </c>
      <c r="P15" s="68">
        <f t="shared" si="0"/>
        <v>0</v>
      </c>
      <c r="Q15" s="68">
        <f t="shared" si="0"/>
        <v>0</v>
      </c>
      <c r="R15" s="68">
        <f t="shared" si="0"/>
        <v>0</v>
      </c>
      <c r="S15" s="70">
        <f t="shared" si="0"/>
        <v>0</v>
      </c>
    </row>
    <row r="16" spans="1:20" ht="15.75" x14ac:dyDescent="0.2">
      <c r="D16" s="141"/>
    </row>
    <row r="17" spans="4:4" ht="15.75" x14ac:dyDescent="0.2">
      <c r="D17" s="141"/>
    </row>
    <row r="18" spans="4:4" ht="15.75" x14ac:dyDescent="0.2">
      <c r="D18" s="141"/>
    </row>
    <row r="19" spans="4:4" ht="15.75" x14ac:dyDescent="0.2">
      <c r="D19" s="141"/>
    </row>
    <row r="20" spans="4:4" ht="15.75" x14ac:dyDescent="0.2">
      <c r="D20" s="140"/>
    </row>
  </sheetData>
  <phoneticPr fontId="0" type="noConversion"/>
  <pageMargins left="0.25" right="0.25" top="0.75" bottom="0.75" header="0.3" footer="0.3"/>
  <pageSetup scale="53"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1"/>
  <sheetViews>
    <sheetView topLeftCell="G1" zoomScale="97" zoomScaleNormal="97" workbookViewId="0">
      <pane ySplit="1" topLeftCell="A2" activePane="bottomLeft" state="frozen"/>
      <selection pane="bottomLeft" activeCell="T1" sqref="T1:T1048576"/>
    </sheetView>
  </sheetViews>
  <sheetFormatPr defaultColWidth="9.140625" defaultRowHeight="15" x14ac:dyDescent="0.25"/>
  <cols>
    <col min="1" max="1" width="12.85546875" style="5" customWidth="1"/>
    <col min="2" max="2" width="11.85546875" customWidth="1"/>
    <col min="3" max="3" width="18.28515625" customWidth="1"/>
    <col min="4" max="4" width="63.42578125" customWidth="1"/>
    <col min="5" max="5" width="12.5703125" style="6" customWidth="1"/>
    <col min="6" max="6" width="12.5703125" style="56" customWidth="1"/>
    <col min="7" max="7" width="9.140625" style="6"/>
    <col min="9" max="11" width="9.140625" style="6"/>
    <col min="12" max="12" width="13" style="157" customWidth="1"/>
    <col min="13" max="13" width="10.5703125" style="12" customWidth="1"/>
    <col min="16" max="16" width="14" customWidth="1"/>
    <col min="17" max="17" width="12.42578125" customWidth="1"/>
    <col min="18" max="18" width="13.140625" customWidth="1"/>
  </cols>
  <sheetData>
    <row r="1" spans="1:20" s="38" customFormat="1" ht="34.5" x14ac:dyDescent="0.2">
      <c r="A1" s="22" t="s">
        <v>14</v>
      </c>
      <c r="B1" s="16" t="s">
        <v>15</v>
      </c>
      <c r="C1" s="16" t="s">
        <v>35</v>
      </c>
      <c r="D1" s="16" t="s">
        <v>16</v>
      </c>
      <c r="E1" s="16" t="s">
        <v>33</v>
      </c>
      <c r="F1" s="51" t="s">
        <v>34</v>
      </c>
      <c r="G1" s="16" t="s">
        <v>13</v>
      </c>
      <c r="H1" s="16" t="s">
        <v>1</v>
      </c>
      <c r="I1" s="16" t="s">
        <v>2</v>
      </c>
      <c r="J1" s="16" t="s">
        <v>3</v>
      </c>
      <c r="K1" s="16" t="s">
        <v>32</v>
      </c>
      <c r="L1" s="154" t="s">
        <v>4</v>
      </c>
      <c r="M1" s="17" t="s">
        <v>5</v>
      </c>
      <c r="N1" s="17" t="s">
        <v>6</v>
      </c>
      <c r="O1" s="16" t="s">
        <v>7</v>
      </c>
      <c r="P1" s="16" t="s">
        <v>8</v>
      </c>
      <c r="Q1" s="16" t="s">
        <v>9</v>
      </c>
      <c r="R1" s="16" t="s">
        <v>30</v>
      </c>
      <c r="S1" s="17" t="s">
        <v>10</v>
      </c>
      <c r="T1" s="16" t="s">
        <v>37</v>
      </c>
    </row>
    <row r="2" spans="1:20" s="4" customFormat="1" ht="84" customHeight="1" x14ac:dyDescent="0.25">
      <c r="A2" s="78">
        <v>2016.0170000000001</v>
      </c>
      <c r="B2" s="43" t="s">
        <v>55</v>
      </c>
      <c r="C2" s="41" t="s">
        <v>80</v>
      </c>
      <c r="D2" s="146" t="s">
        <v>81</v>
      </c>
      <c r="E2" s="75">
        <v>42445</v>
      </c>
      <c r="F2" s="76"/>
      <c r="G2" s="43"/>
      <c r="H2" s="86"/>
      <c r="I2" s="90"/>
      <c r="J2" s="90">
        <v>1</v>
      </c>
      <c r="K2" s="90"/>
      <c r="L2" s="155"/>
      <c r="M2" s="91"/>
      <c r="N2" s="86"/>
      <c r="O2" s="86"/>
      <c r="P2" s="86"/>
      <c r="Q2" s="86"/>
      <c r="R2" s="86"/>
      <c r="S2" s="87"/>
      <c r="T2" s="4" t="s">
        <v>67</v>
      </c>
    </row>
    <row r="3" spans="1:20" s="4" customFormat="1" ht="75.75" customHeight="1" x14ac:dyDescent="0.25">
      <c r="A3" s="85">
        <v>2016.018</v>
      </c>
      <c r="B3" s="149" t="s">
        <v>43</v>
      </c>
      <c r="C3" s="67" t="s">
        <v>82</v>
      </c>
      <c r="D3" s="102" t="s">
        <v>83</v>
      </c>
      <c r="E3" s="93">
        <v>42445</v>
      </c>
      <c r="F3" s="94"/>
      <c r="G3" s="90"/>
      <c r="H3" s="86"/>
      <c r="I3" s="90"/>
      <c r="J3" s="90">
        <v>1</v>
      </c>
      <c r="K3" s="90"/>
      <c r="L3" s="104"/>
      <c r="M3" s="95"/>
      <c r="N3" s="86"/>
      <c r="O3" s="86"/>
      <c r="P3" s="86"/>
      <c r="Q3" s="86"/>
      <c r="R3" s="87"/>
      <c r="S3" s="87"/>
      <c r="T3" s="4" t="s">
        <v>90</v>
      </c>
    </row>
    <row r="4" spans="1:20" ht="69" customHeight="1" x14ac:dyDescent="0.25">
      <c r="A4" s="85">
        <v>2016.019</v>
      </c>
      <c r="B4" s="86" t="s">
        <v>55</v>
      </c>
      <c r="C4" s="67" t="s">
        <v>88</v>
      </c>
      <c r="D4" s="102" t="s">
        <v>89</v>
      </c>
      <c r="E4" s="88">
        <v>42446</v>
      </c>
      <c r="F4" s="89"/>
      <c r="G4" s="90"/>
      <c r="H4" s="86"/>
      <c r="I4" s="90"/>
      <c r="J4" s="90"/>
      <c r="K4" s="90"/>
      <c r="L4" s="104">
        <v>1</v>
      </c>
      <c r="M4" s="91"/>
      <c r="N4" s="86"/>
      <c r="O4" s="86"/>
      <c r="P4" s="86"/>
      <c r="Q4" s="86"/>
      <c r="R4" s="86"/>
      <c r="S4" s="86"/>
      <c r="T4" s="4" t="s">
        <v>67</v>
      </c>
    </row>
    <row r="5" spans="1:20" ht="185.45" customHeight="1" x14ac:dyDescent="0.25">
      <c r="A5" s="92">
        <v>2016.02</v>
      </c>
      <c r="B5" s="87" t="s">
        <v>84</v>
      </c>
      <c r="C5" s="67" t="s">
        <v>85</v>
      </c>
      <c r="D5" s="102" t="s">
        <v>86</v>
      </c>
      <c r="E5" s="93">
        <v>42446</v>
      </c>
      <c r="F5" s="94"/>
      <c r="G5" s="67"/>
      <c r="H5" s="87"/>
      <c r="I5" s="67"/>
      <c r="J5" s="67"/>
      <c r="K5" s="67"/>
      <c r="L5" s="83">
        <v>1</v>
      </c>
      <c r="M5" s="95"/>
      <c r="N5" s="87"/>
      <c r="O5" s="67"/>
      <c r="P5" s="87"/>
      <c r="Q5" s="87"/>
      <c r="R5" s="87"/>
      <c r="S5" s="86"/>
      <c r="T5" s="4" t="s">
        <v>67</v>
      </c>
    </row>
    <row r="6" spans="1:20" ht="48.75" customHeight="1" x14ac:dyDescent="0.25">
      <c r="A6" s="85">
        <v>2016.021</v>
      </c>
      <c r="B6" s="86" t="s">
        <v>84</v>
      </c>
      <c r="C6" s="67" t="s">
        <v>85</v>
      </c>
      <c r="D6" s="102" t="s">
        <v>87</v>
      </c>
      <c r="E6" s="88">
        <v>42446</v>
      </c>
      <c r="F6" s="89"/>
      <c r="G6" s="90"/>
      <c r="H6" s="86"/>
      <c r="I6" s="90"/>
      <c r="J6" s="90"/>
      <c r="K6" s="90"/>
      <c r="L6" s="104">
        <v>1</v>
      </c>
      <c r="M6" s="91"/>
      <c r="N6" s="86"/>
      <c r="O6" s="86"/>
      <c r="P6" s="86"/>
      <c r="Q6" s="86"/>
      <c r="R6" s="87"/>
      <c r="S6" s="86"/>
      <c r="T6" s="4" t="s">
        <v>67</v>
      </c>
    </row>
    <row r="7" spans="1:20" ht="201.75" customHeight="1" x14ac:dyDescent="0.25">
      <c r="A7" s="85">
        <v>2016.0219999999999</v>
      </c>
      <c r="B7" s="86" t="s">
        <v>55</v>
      </c>
      <c r="C7" s="67" t="s">
        <v>91</v>
      </c>
      <c r="D7" s="102" t="s">
        <v>92</v>
      </c>
      <c r="E7" s="88">
        <v>42454</v>
      </c>
      <c r="F7" s="89">
        <v>42485</v>
      </c>
      <c r="G7" s="90"/>
      <c r="H7" s="86"/>
      <c r="I7" s="90">
        <v>1</v>
      </c>
      <c r="J7" s="90"/>
      <c r="K7" s="90"/>
      <c r="L7" s="104"/>
      <c r="M7" s="91"/>
      <c r="N7" s="86"/>
      <c r="O7" s="86"/>
      <c r="P7" s="86"/>
      <c r="Q7" s="86"/>
      <c r="R7" s="87"/>
      <c r="S7" s="86"/>
      <c r="T7" s="4" t="s">
        <v>90</v>
      </c>
    </row>
    <row r="8" spans="1:20" ht="39" x14ac:dyDescent="0.25">
      <c r="A8" s="85">
        <v>2016.0229999999999</v>
      </c>
      <c r="B8" s="86" t="s">
        <v>55</v>
      </c>
      <c r="C8" s="67" t="s">
        <v>91</v>
      </c>
      <c r="D8" s="102" t="s">
        <v>93</v>
      </c>
      <c r="E8" s="88">
        <v>42454</v>
      </c>
      <c r="F8" s="89">
        <v>42485</v>
      </c>
      <c r="G8" s="90"/>
      <c r="H8" s="86"/>
      <c r="I8" s="90">
        <v>1</v>
      </c>
      <c r="J8" s="90"/>
      <c r="K8" s="90"/>
      <c r="L8" s="104"/>
      <c r="M8" s="91"/>
      <c r="N8" s="86"/>
      <c r="O8" s="86"/>
      <c r="P8" s="86"/>
      <c r="Q8" s="86"/>
      <c r="R8" s="87"/>
      <c r="S8" s="86"/>
      <c r="T8" s="4" t="s">
        <v>90</v>
      </c>
    </row>
    <row r="9" spans="1:20" ht="39" x14ac:dyDescent="0.25">
      <c r="A9" s="85">
        <v>2016.0239999999999</v>
      </c>
      <c r="B9" s="86" t="s">
        <v>55</v>
      </c>
      <c r="C9" s="67" t="s">
        <v>91</v>
      </c>
      <c r="D9" s="102" t="s">
        <v>94</v>
      </c>
      <c r="E9" s="88">
        <v>42454</v>
      </c>
      <c r="F9" s="89">
        <v>42485</v>
      </c>
      <c r="G9" s="90"/>
      <c r="H9" s="86"/>
      <c r="I9" s="90">
        <v>1</v>
      </c>
      <c r="J9" s="90"/>
      <c r="K9" s="90"/>
      <c r="L9" s="104"/>
      <c r="M9" s="91"/>
      <c r="N9" s="86"/>
      <c r="O9" s="86"/>
      <c r="P9" s="86"/>
      <c r="Q9" s="86"/>
      <c r="R9" s="87"/>
      <c r="S9" s="86"/>
      <c r="T9" s="4" t="s">
        <v>90</v>
      </c>
    </row>
    <row r="10" spans="1:20" ht="39" x14ac:dyDescent="0.25">
      <c r="A10" s="85">
        <v>2016.0250000000001</v>
      </c>
      <c r="B10" s="86" t="s">
        <v>55</v>
      </c>
      <c r="C10" s="67" t="s">
        <v>91</v>
      </c>
      <c r="D10" s="102" t="s">
        <v>95</v>
      </c>
      <c r="E10" s="88">
        <v>42454</v>
      </c>
      <c r="F10" s="89">
        <v>42485</v>
      </c>
      <c r="G10" s="90"/>
      <c r="H10" s="86"/>
      <c r="I10" s="90">
        <v>1</v>
      </c>
      <c r="J10" s="90"/>
      <c r="K10" s="90"/>
      <c r="L10" s="104"/>
      <c r="M10" s="91"/>
      <c r="N10" s="86"/>
      <c r="O10" s="86"/>
      <c r="P10" s="86"/>
      <c r="Q10" s="86"/>
      <c r="R10" s="86"/>
      <c r="S10" s="86"/>
      <c r="T10" s="4" t="s">
        <v>90</v>
      </c>
    </row>
    <row r="11" spans="1:20" ht="39" x14ac:dyDescent="0.25">
      <c r="A11" s="85">
        <v>2016.0260000000001</v>
      </c>
      <c r="B11" s="86" t="s">
        <v>55</v>
      </c>
      <c r="C11" s="67" t="s">
        <v>91</v>
      </c>
      <c r="D11" s="102" t="s">
        <v>96</v>
      </c>
      <c r="E11" s="88">
        <v>42454</v>
      </c>
      <c r="F11" s="89">
        <v>42485</v>
      </c>
      <c r="G11" s="90"/>
      <c r="H11" s="86"/>
      <c r="I11" s="90">
        <v>1</v>
      </c>
      <c r="J11" s="90"/>
      <c r="K11" s="90"/>
      <c r="L11" s="104"/>
      <c r="M11" s="91"/>
      <c r="N11" s="86"/>
      <c r="O11" s="86"/>
      <c r="P11" s="86"/>
      <c r="Q11" s="86"/>
      <c r="R11" s="87"/>
      <c r="S11" s="86"/>
      <c r="T11" s="4" t="s">
        <v>90</v>
      </c>
    </row>
    <row r="12" spans="1:20" ht="51.75" x14ac:dyDescent="0.25">
      <c r="A12" s="85">
        <v>2016.027</v>
      </c>
      <c r="B12" s="86" t="s">
        <v>55</v>
      </c>
      <c r="C12" s="67" t="s">
        <v>91</v>
      </c>
      <c r="D12" s="102" t="s">
        <v>97</v>
      </c>
      <c r="E12" s="88">
        <v>42454</v>
      </c>
      <c r="F12" s="89">
        <v>42485</v>
      </c>
      <c r="G12" s="90"/>
      <c r="H12" s="86"/>
      <c r="I12" s="90">
        <v>1</v>
      </c>
      <c r="J12" s="90"/>
      <c r="K12" s="90"/>
      <c r="L12" s="104"/>
      <c r="M12" s="91"/>
      <c r="N12" s="86"/>
      <c r="O12" s="86"/>
      <c r="P12" s="86"/>
      <c r="Q12" s="86"/>
      <c r="R12" s="87"/>
      <c r="S12" s="86"/>
      <c r="T12" s="4" t="s">
        <v>90</v>
      </c>
    </row>
    <row r="13" spans="1:20" ht="51.75" x14ac:dyDescent="0.25">
      <c r="A13" s="85">
        <v>2016.028</v>
      </c>
      <c r="B13" s="86" t="s">
        <v>55</v>
      </c>
      <c r="C13" s="67" t="s">
        <v>91</v>
      </c>
      <c r="D13" s="102" t="s">
        <v>98</v>
      </c>
      <c r="E13" s="88">
        <v>42454</v>
      </c>
      <c r="F13" s="89">
        <v>42485</v>
      </c>
      <c r="G13" s="90"/>
      <c r="H13" s="86"/>
      <c r="I13" s="90">
        <v>1</v>
      </c>
      <c r="J13" s="90"/>
      <c r="K13" s="90"/>
      <c r="L13" s="104"/>
      <c r="M13" s="91"/>
      <c r="N13" s="86"/>
      <c r="O13" s="86"/>
      <c r="P13" s="86"/>
      <c r="Q13" s="86"/>
      <c r="R13" s="87"/>
      <c r="S13" s="86"/>
      <c r="T13" s="4" t="s">
        <v>90</v>
      </c>
    </row>
    <row r="14" spans="1:20" ht="51.75" x14ac:dyDescent="0.25">
      <c r="A14" s="85">
        <v>2016.029</v>
      </c>
      <c r="B14" s="86" t="s">
        <v>55</v>
      </c>
      <c r="C14" s="67" t="s">
        <v>91</v>
      </c>
      <c r="D14" s="102" t="s">
        <v>99</v>
      </c>
      <c r="E14" s="88">
        <v>42454</v>
      </c>
      <c r="F14" s="89">
        <v>42485</v>
      </c>
      <c r="G14" s="90"/>
      <c r="H14" s="86"/>
      <c r="I14" s="90">
        <v>1</v>
      </c>
      <c r="J14" s="90"/>
      <c r="K14" s="90"/>
      <c r="L14" s="104"/>
      <c r="M14" s="91"/>
      <c r="N14" s="86"/>
      <c r="O14" s="86"/>
      <c r="P14" s="86"/>
      <c r="Q14" s="86"/>
      <c r="R14" s="87"/>
      <c r="S14" s="86"/>
      <c r="T14" s="4" t="s">
        <v>90</v>
      </c>
    </row>
    <row r="15" spans="1:20" ht="51.75" x14ac:dyDescent="0.25">
      <c r="A15" s="85">
        <v>2016.03</v>
      </c>
      <c r="B15" s="86" t="s">
        <v>55</v>
      </c>
      <c r="C15" s="67" t="s">
        <v>91</v>
      </c>
      <c r="D15" s="102" t="s">
        <v>100</v>
      </c>
      <c r="E15" s="88">
        <v>42454</v>
      </c>
      <c r="F15" s="89">
        <v>42485</v>
      </c>
      <c r="G15" s="90"/>
      <c r="H15" s="86"/>
      <c r="I15" s="90">
        <v>1</v>
      </c>
      <c r="J15" s="90"/>
      <c r="K15" s="90"/>
      <c r="L15" s="104"/>
      <c r="M15" s="91"/>
      <c r="N15" s="86"/>
      <c r="O15" s="86"/>
      <c r="P15" s="86"/>
      <c r="Q15" s="86"/>
      <c r="R15" s="87"/>
      <c r="S15" s="86"/>
      <c r="T15" s="4" t="s">
        <v>90</v>
      </c>
    </row>
    <row r="16" spans="1:20" ht="39" x14ac:dyDescent="0.25">
      <c r="A16" s="169">
        <v>2016.0309999999999</v>
      </c>
      <c r="B16" s="86" t="s">
        <v>55</v>
      </c>
      <c r="C16" s="67" t="s">
        <v>91</v>
      </c>
      <c r="D16" s="102" t="s">
        <v>103</v>
      </c>
      <c r="E16" s="88">
        <v>42454</v>
      </c>
      <c r="F16" s="89">
        <v>42485</v>
      </c>
      <c r="G16" s="90"/>
      <c r="H16" s="86"/>
      <c r="I16" s="90">
        <v>1</v>
      </c>
      <c r="J16" s="90"/>
      <c r="K16" s="90"/>
      <c r="L16" s="104"/>
      <c r="M16" s="91"/>
      <c r="N16" s="86"/>
      <c r="O16" s="86"/>
      <c r="P16" s="86"/>
      <c r="Q16" s="86"/>
      <c r="R16" s="87"/>
      <c r="S16" s="86"/>
      <c r="T16" s="4" t="s">
        <v>90</v>
      </c>
    </row>
    <row r="17" spans="1:20" ht="39" x14ac:dyDescent="0.25">
      <c r="A17" s="169">
        <v>2016.0319999999999</v>
      </c>
      <c r="B17" s="86" t="s">
        <v>55</v>
      </c>
      <c r="C17" s="67" t="s">
        <v>91</v>
      </c>
      <c r="D17" s="102" t="s">
        <v>103</v>
      </c>
      <c r="E17" s="88">
        <v>42458</v>
      </c>
      <c r="F17" s="89">
        <v>42488</v>
      </c>
      <c r="G17" s="90"/>
      <c r="H17" s="86"/>
      <c r="I17" s="90">
        <v>1</v>
      </c>
      <c r="J17" s="90"/>
      <c r="K17" s="90"/>
      <c r="L17" s="104"/>
      <c r="M17" s="91"/>
      <c r="N17" s="86"/>
      <c r="O17" s="86"/>
      <c r="P17" s="86"/>
      <c r="Q17" s="86"/>
      <c r="R17" s="87"/>
      <c r="S17" s="86"/>
      <c r="T17" s="4" t="s">
        <v>90</v>
      </c>
    </row>
    <row r="18" spans="1:20" ht="39" x14ac:dyDescent="0.25">
      <c r="A18" s="85">
        <v>2016.0329999999999</v>
      </c>
      <c r="B18" s="86" t="s">
        <v>55</v>
      </c>
      <c r="C18" s="67" t="s">
        <v>101</v>
      </c>
      <c r="D18" s="102" t="s">
        <v>102</v>
      </c>
      <c r="E18" s="88">
        <v>42454</v>
      </c>
      <c r="F18" s="89"/>
      <c r="G18" s="90"/>
      <c r="H18" s="86"/>
      <c r="I18" s="90"/>
      <c r="J18" s="90">
        <v>1</v>
      </c>
      <c r="K18" s="90"/>
      <c r="L18" s="104"/>
      <c r="M18" s="91"/>
      <c r="N18" s="86"/>
      <c r="O18" s="86"/>
      <c r="P18" s="86"/>
      <c r="Q18" s="86"/>
      <c r="R18" s="86"/>
      <c r="S18" s="86"/>
      <c r="T18" t="s">
        <v>61</v>
      </c>
    </row>
    <row r="19" spans="1:20" ht="115.5" x14ac:dyDescent="0.25">
      <c r="A19" s="85">
        <v>2016.0340000000001</v>
      </c>
      <c r="B19" s="86" t="s">
        <v>55</v>
      </c>
      <c r="C19" s="67" t="s">
        <v>104</v>
      </c>
      <c r="D19" s="102" t="s">
        <v>105</v>
      </c>
      <c r="E19" s="88">
        <v>42457</v>
      </c>
      <c r="F19" s="89">
        <v>42487</v>
      </c>
      <c r="G19" s="90"/>
      <c r="H19" s="86"/>
      <c r="I19" s="90"/>
      <c r="J19" s="90"/>
      <c r="K19" s="90"/>
      <c r="L19" s="104">
        <v>1</v>
      </c>
      <c r="M19" s="91"/>
      <c r="N19" s="86"/>
      <c r="O19" s="86"/>
      <c r="P19" s="86"/>
      <c r="Q19" s="86"/>
      <c r="R19" s="87"/>
      <c r="S19" s="86"/>
    </row>
    <row r="20" spans="1:20" ht="161.25" customHeight="1" x14ac:dyDescent="0.25">
      <c r="A20" s="85">
        <v>2016.0350000000001</v>
      </c>
      <c r="B20" s="86" t="s">
        <v>55</v>
      </c>
      <c r="C20" s="67" t="s">
        <v>106</v>
      </c>
      <c r="D20" s="102" t="s">
        <v>107</v>
      </c>
      <c r="E20" s="88">
        <v>42467</v>
      </c>
      <c r="F20" s="89">
        <v>42499</v>
      </c>
      <c r="G20" s="90"/>
      <c r="H20" s="86"/>
      <c r="I20" s="90">
        <v>1</v>
      </c>
      <c r="J20" s="90"/>
      <c r="K20" s="90"/>
      <c r="L20" s="104"/>
      <c r="M20" s="91"/>
      <c r="N20" s="86"/>
      <c r="O20" s="86"/>
      <c r="P20" s="86"/>
      <c r="Q20" s="86"/>
      <c r="R20" s="86"/>
      <c r="S20" s="86"/>
      <c r="T20" t="s">
        <v>67</v>
      </c>
    </row>
    <row r="21" spans="1:20" s="57" customFormat="1" ht="25.5" x14ac:dyDescent="0.2">
      <c r="A21" s="96" t="s">
        <v>17</v>
      </c>
      <c r="B21" s="97">
        <f>COUNT(A:A)</f>
        <v>19</v>
      </c>
      <c r="C21" s="98"/>
      <c r="D21" s="97"/>
      <c r="E21" s="98"/>
      <c r="F21" s="99"/>
      <c r="G21" s="98">
        <f t="shared" ref="G21:S21" si="0">SUM(G1:G20)</f>
        <v>0</v>
      </c>
      <c r="H21" s="98">
        <f t="shared" si="0"/>
        <v>0</v>
      </c>
      <c r="I21" s="127">
        <f t="shared" si="0"/>
        <v>12</v>
      </c>
      <c r="J21" s="127">
        <f t="shared" si="0"/>
        <v>3</v>
      </c>
      <c r="K21" s="98">
        <f t="shared" si="0"/>
        <v>0</v>
      </c>
      <c r="L21" s="156">
        <f t="shared" si="0"/>
        <v>4</v>
      </c>
      <c r="M21" s="100">
        <f t="shared" si="0"/>
        <v>0</v>
      </c>
      <c r="N21" s="101">
        <f t="shared" si="0"/>
        <v>0</v>
      </c>
      <c r="O21" s="98">
        <f t="shared" si="0"/>
        <v>0</v>
      </c>
      <c r="P21" s="98">
        <f t="shared" si="0"/>
        <v>0</v>
      </c>
      <c r="Q21" s="98">
        <f t="shared" si="0"/>
        <v>0</v>
      </c>
      <c r="R21" s="98">
        <f t="shared" si="0"/>
        <v>0</v>
      </c>
      <c r="S21" s="100">
        <f t="shared" si="0"/>
        <v>0</v>
      </c>
    </row>
  </sheetData>
  <phoneticPr fontId="0" type="noConversion"/>
  <pageMargins left="0.25" right="0.25" top="0.75" bottom="0.75" header="0.3" footer="0.3"/>
  <pageSetup scale="4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7"/>
  <sheetViews>
    <sheetView zoomScaleNormal="100" workbookViewId="0">
      <pane ySplit="1" topLeftCell="A5" activePane="bottomLeft" state="frozen"/>
      <selection pane="bottomLeft" activeCell="T1" sqref="T1:T1048576"/>
    </sheetView>
  </sheetViews>
  <sheetFormatPr defaultColWidth="9.140625" defaultRowHeight="11.25" x14ac:dyDescent="0.15"/>
  <cols>
    <col min="1" max="1" width="12.85546875" style="18" customWidth="1"/>
    <col min="2" max="2" width="11.85546875" style="18" customWidth="1"/>
    <col min="3" max="3" width="21.7109375" style="19" customWidth="1"/>
    <col min="4" max="4" width="43.5703125" style="21" customWidth="1"/>
    <col min="5" max="5" width="12.5703125" style="18" customWidth="1"/>
    <col min="6" max="6" width="12.5703125" style="55" customWidth="1"/>
    <col min="7" max="11" width="9.140625" style="18"/>
    <col min="12" max="12" width="13" style="20" customWidth="1"/>
    <col min="13" max="13" width="10.5703125" style="20" customWidth="1"/>
    <col min="14" max="15" width="9.140625" style="18"/>
    <col min="16" max="16" width="14" style="18" customWidth="1"/>
    <col min="17" max="17" width="12.42578125" style="20" customWidth="1"/>
    <col min="18" max="18" width="13.140625" style="19" customWidth="1"/>
    <col min="19" max="16384" width="9.140625" style="18"/>
  </cols>
  <sheetData>
    <row r="1" spans="1:20" s="38" customFormat="1" ht="34.5" x14ac:dyDescent="0.2">
      <c r="A1" s="22" t="s">
        <v>14</v>
      </c>
      <c r="B1" s="16" t="s">
        <v>15</v>
      </c>
      <c r="C1" s="16" t="s">
        <v>35</v>
      </c>
      <c r="D1" s="16" t="s">
        <v>16</v>
      </c>
      <c r="E1" s="16" t="s">
        <v>33</v>
      </c>
      <c r="F1" s="51" t="s">
        <v>34</v>
      </c>
      <c r="G1" s="16" t="s">
        <v>13</v>
      </c>
      <c r="H1" s="16" t="s">
        <v>1</v>
      </c>
      <c r="I1" s="16" t="s">
        <v>2</v>
      </c>
      <c r="J1" s="16" t="s">
        <v>3</v>
      </c>
      <c r="K1" s="16" t="s">
        <v>32</v>
      </c>
      <c r="L1" s="16" t="s">
        <v>4</v>
      </c>
      <c r="M1" s="17" t="s">
        <v>5</v>
      </c>
      <c r="N1" s="17" t="s">
        <v>6</v>
      </c>
      <c r="O1" s="16" t="s">
        <v>7</v>
      </c>
      <c r="P1" s="16" t="s">
        <v>8</v>
      </c>
      <c r="Q1" s="16" t="s">
        <v>9</v>
      </c>
      <c r="R1" s="16" t="s">
        <v>30</v>
      </c>
      <c r="S1" s="17" t="s">
        <v>10</v>
      </c>
      <c r="T1" s="16" t="s">
        <v>37</v>
      </c>
    </row>
    <row r="2" spans="1:20" ht="150" customHeight="1" x14ac:dyDescent="0.2">
      <c r="A2" s="105">
        <v>2016.0360000000001</v>
      </c>
      <c r="B2" s="105" t="s">
        <v>43</v>
      </c>
      <c r="C2" s="40" t="s">
        <v>108</v>
      </c>
      <c r="D2" s="37" t="s">
        <v>111</v>
      </c>
      <c r="E2" s="106">
        <v>42471</v>
      </c>
      <c r="F2" s="107"/>
      <c r="G2" s="105"/>
      <c r="H2" s="105"/>
      <c r="I2" s="105"/>
      <c r="J2" s="105"/>
      <c r="K2" s="105">
        <v>1</v>
      </c>
      <c r="L2" s="109"/>
      <c r="M2" s="108"/>
      <c r="N2" s="105"/>
      <c r="O2" s="105"/>
      <c r="P2" s="105"/>
      <c r="Q2" s="108"/>
      <c r="R2" s="40"/>
      <c r="S2" s="105"/>
    </row>
    <row r="3" spans="1:20" ht="118.5" customHeight="1" x14ac:dyDescent="0.2">
      <c r="A3" s="110">
        <v>2016.037</v>
      </c>
      <c r="B3" s="105" t="s">
        <v>43</v>
      </c>
      <c r="C3" s="40" t="s">
        <v>109</v>
      </c>
      <c r="D3" s="87" t="s">
        <v>110</v>
      </c>
      <c r="E3" s="106">
        <v>42471</v>
      </c>
      <c r="F3" s="107"/>
      <c r="G3" s="105"/>
      <c r="H3" s="105">
        <v>1</v>
      </c>
      <c r="I3" s="105"/>
      <c r="J3" s="105"/>
      <c r="K3" s="105"/>
      <c r="L3" s="109"/>
      <c r="M3" s="108"/>
      <c r="N3" s="105"/>
      <c r="O3" s="105"/>
      <c r="P3" s="105"/>
      <c r="Q3" s="124"/>
      <c r="R3" s="40"/>
      <c r="S3" s="105"/>
    </row>
    <row r="4" spans="1:20" ht="59.25" customHeight="1" x14ac:dyDescent="0.2">
      <c r="A4" s="110">
        <v>2016.038</v>
      </c>
      <c r="B4" s="105" t="s">
        <v>39</v>
      </c>
      <c r="C4" s="40" t="s">
        <v>113</v>
      </c>
      <c r="D4" s="80" t="s">
        <v>112</v>
      </c>
      <c r="E4" s="106">
        <v>42474</v>
      </c>
      <c r="F4" s="107"/>
      <c r="G4" s="105"/>
      <c r="H4" s="105"/>
      <c r="I4" s="105"/>
      <c r="J4" s="105"/>
      <c r="K4" s="105"/>
      <c r="L4" s="109">
        <v>1</v>
      </c>
      <c r="M4" s="108"/>
      <c r="N4" s="105"/>
      <c r="O4" s="105"/>
      <c r="P4" s="105"/>
      <c r="Q4" s="108"/>
      <c r="R4" s="40"/>
      <c r="S4" s="105"/>
    </row>
    <row r="5" spans="1:20" ht="111.75" customHeight="1" x14ac:dyDescent="0.2">
      <c r="A5" s="105">
        <v>2016.039</v>
      </c>
      <c r="B5" s="105" t="s">
        <v>43</v>
      </c>
      <c r="C5" s="40" t="s">
        <v>114</v>
      </c>
      <c r="D5" s="80" t="s">
        <v>115</v>
      </c>
      <c r="E5" s="106">
        <v>42482</v>
      </c>
      <c r="F5" s="107"/>
      <c r="G5" s="105"/>
      <c r="H5" s="105"/>
      <c r="I5" s="105"/>
      <c r="J5" s="105"/>
      <c r="K5" s="105"/>
      <c r="L5" s="109">
        <v>1</v>
      </c>
      <c r="M5" s="108"/>
      <c r="N5" s="105"/>
      <c r="O5" s="105"/>
      <c r="P5" s="105"/>
      <c r="Q5" s="108"/>
      <c r="R5" s="40"/>
      <c r="S5" s="105"/>
      <c r="T5" s="18" t="s">
        <v>61</v>
      </c>
    </row>
    <row r="6" spans="1:20" ht="127.5" x14ac:dyDescent="0.2">
      <c r="A6" s="170" t="s">
        <v>117</v>
      </c>
      <c r="B6" s="105" t="s">
        <v>43</v>
      </c>
      <c r="C6" s="40" t="s">
        <v>114</v>
      </c>
      <c r="D6" s="80" t="s">
        <v>116</v>
      </c>
      <c r="E6" s="106">
        <v>42482</v>
      </c>
      <c r="F6" s="107"/>
      <c r="G6" s="105"/>
      <c r="H6" s="105"/>
      <c r="I6" s="105"/>
      <c r="J6" s="105"/>
      <c r="K6" s="105"/>
      <c r="L6" s="109">
        <v>1</v>
      </c>
      <c r="M6" s="108"/>
      <c r="N6" s="105"/>
      <c r="O6" s="105"/>
      <c r="P6" s="105"/>
      <c r="Q6" s="108"/>
      <c r="R6" s="40"/>
      <c r="S6" s="105"/>
      <c r="T6" s="18" t="s">
        <v>61</v>
      </c>
    </row>
    <row r="7" spans="1:20" ht="176.25" customHeight="1" x14ac:dyDescent="0.2">
      <c r="A7" s="105">
        <v>2016.0409999999999</v>
      </c>
      <c r="B7" s="105" t="s">
        <v>55</v>
      </c>
      <c r="C7" s="40" t="s">
        <v>118</v>
      </c>
      <c r="D7" s="80" t="s">
        <v>119</v>
      </c>
      <c r="E7" s="106">
        <v>42482</v>
      </c>
      <c r="F7" s="107"/>
      <c r="G7" s="105"/>
      <c r="H7" s="105">
        <v>1</v>
      </c>
      <c r="I7" s="105"/>
      <c r="J7" s="105"/>
      <c r="K7" s="105"/>
      <c r="L7" s="109"/>
      <c r="M7" s="108"/>
      <c r="N7" s="105"/>
      <c r="O7" s="105"/>
      <c r="P7" s="105"/>
      <c r="Q7" s="108"/>
      <c r="R7" s="40"/>
      <c r="S7" s="105"/>
      <c r="T7" s="18" t="s">
        <v>61</v>
      </c>
    </row>
    <row r="8" spans="1:20" ht="33" customHeight="1" x14ac:dyDescent="0.2">
      <c r="A8" s="105"/>
      <c r="B8" s="105"/>
      <c r="C8" s="40"/>
      <c r="D8" s="80"/>
      <c r="E8" s="106"/>
      <c r="F8" s="107"/>
      <c r="G8" s="105"/>
      <c r="H8" s="105"/>
      <c r="I8" s="105"/>
      <c r="J8" s="105"/>
      <c r="K8" s="105"/>
      <c r="L8" s="109"/>
      <c r="M8" s="108"/>
      <c r="N8" s="105"/>
      <c r="O8" s="105"/>
      <c r="P8" s="105"/>
      <c r="Q8" s="108"/>
      <c r="R8" s="40"/>
      <c r="S8" s="105"/>
    </row>
    <row r="10" spans="1:20" ht="20.25" customHeight="1" x14ac:dyDescent="0.2">
      <c r="A10" s="105"/>
      <c r="B10" s="105"/>
      <c r="C10" s="40"/>
      <c r="D10" s="80"/>
      <c r="E10" s="106"/>
      <c r="F10" s="107"/>
      <c r="G10" s="105"/>
      <c r="H10" s="105"/>
      <c r="I10" s="105"/>
      <c r="J10" s="105"/>
      <c r="K10" s="105"/>
      <c r="L10" s="109"/>
      <c r="M10" s="108"/>
      <c r="N10" s="105"/>
      <c r="O10" s="105"/>
      <c r="P10" s="105"/>
      <c r="Q10" s="108"/>
      <c r="R10" s="40"/>
      <c r="S10" s="105"/>
    </row>
    <row r="11" spans="1:20" ht="12.75" x14ac:dyDescent="0.2">
      <c r="A11" s="105"/>
      <c r="B11" s="105"/>
      <c r="C11" s="40"/>
      <c r="D11" s="40"/>
      <c r="E11" s="106"/>
      <c r="F11" s="107"/>
      <c r="G11" s="105"/>
      <c r="H11" s="105"/>
      <c r="I11" s="105"/>
      <c r="J11" s="105"/>
      <c r="K11" s="105"/>
      <c r="L11" s="109"/>
      <c r="M11" s="108"/>
      <c r="N11" s="105"/>
      <c r="O11" s="105"/>
      <c r="P11" s="105"/>
      <c r="Q11" s="108"/>
      <c r="R11" s="40"/>
      <c r="S11" s="105"/>
    </row>
    <row r="12" spans="1:20" ht="12.75" x14ac:dyDescent="0.2">
      <c r="A12" s="105"/>
      <c r="B12" s="105"/>
      <c r="C12" s="40"/>
      <c r="D12" s="40"/>
      <c r="E12" s="106"/>
      <c r="F12" s="107"/>
      <c r="G12" s="105"/>
      <c r="H12" s="105"/>
      <c r="I12" s="105"/>
      <c r="J12" s="105"/>
      <c r="K12" s="105"/>
      <c r="L12" s="109"/>
      <c r="M12" s="108"/>
      <c r="N12" s="105"/>
      <c r="O12" s="105"/>
      <c r="P12" s="105"/>
      <c r="Q12" s="108"/>
      <c r="R12" s="40"/>
      <c r="S12" s="105"/>
    </row>
    <row r="13" spans="1:20" ht="12.75" x14ac:dyDescent="0.2">
      <c r="A13" s="105"/>
      <c r="B13" s="105"/>
      <c r="C13" s="40"/>
      <c r="D13" s="40"/>
      <c r="E13" s="106"/>
      <c r="F13" s="107"/>
      <c r="G13" s="105"/>
      <c r="H13" s="105"/>
      <c r="I13" s="105"/>
      <c r="J13" s="105"/>
      <c r="K13" s="105"/>
      <c r="L13" s="109"/>
      <c r="M13" s="108"/>
      <c r="N13" s="105"/>
      <c r="O13" s="105"/>
      <c r="P13" s="105"/>
      <c r="Q13" s="108"/>
      <c r="R13" s="40"/>
      <c r="S13" s="105"/>
    </row>
    <row r="14" spans="1:20" ht="12.75" x14ac:dyDescent="0.2">
      <c r="A14" s="105"/>
      <c r="B14" s="105"/>
      <c r="C14" s="40"/>
      <c r="D14" s="40"/>
      <c r="E14" s="106"/>
      <c r="F14" s="107"/>
      <c r="G14" s="105"/>
      <c r="H14" s="105"/>
      <c r="I14" s="105"/>
      <c r="J14" s="105"/>
      <c r="K14" s="105"/>
      <c r="L14" s="109"/>
      <c r="M14" s="108"/>
      <c r="N14" s="105"/>
      <c r="O14" s="105"/>
      <c r="P14" s="105"/>
      <c r="Q14" s="108"/>
      <c r="R14" s="40"/>
      <c r="S14" s="105"/>
    </row>
    <row r="15" spans="1:20" ht="12.75" x14ac:dyDescent="0.2">
      <c r="A15" s="105"/>
      <c r="B15" s="105"/>
      <c r="C15" s="40"/>
      <c r="D15" s="40"/>
      <c r="E15" s="106"/>
      <c r="F15" s="107"/>
      <c r="G15" s="105"/>
      <c r="H15" s="105"/>
      <c r="I15" s="105"/>
      <c r="J15" s="105"/>
      <c r="K15" s="105"/>
      <c r="L15" s="109"/>
      <c r="M15" s="108"/>
      <c r="N15" s="105"/>
      <c r="O15" s="105"/>
      <c r="P15" s="105"/>
      <c r="Q15" s="108"/>
      <c r="R15" s="40"/>
      <c r="S15" s="105"/>
    </row>
    <row r="16" spans="1:20" ht="12.75" x14ac:dyDescent="0.2">
      <c r="A16" s="105"/>
      <c r="B16" s="105"/>
      <c r="C16" s="40"/>
      <c r="D16" s="37"/>
      <c r="E16" s="106"/>
      <c r="F16" s="107"/>
      <c r="G16" s="105"/>
      <c r="H16" s="105"/>
      <c r="I16" s="105"/>
      <c r="J16" s="105"/>
      <c r="K16" s="105"/>
      <c r="L16" s="109"/>
      <c r="M16" s="108"/>
      <c r="N16" s="105"/>
      <c r="O16" s="105"/>
      <c r="P16" s="105"/>
      <c r="Q16" s="108"/>
      <c r="R16" s="40"/>
      <c r="S16" s="105"/>
    </row>
    <row r="17" spans="1:19" ht="25.5" x14ac:dyDescent="0.2">
      <c r="A17" s="96" t="s">
        <v>17</v>
      </c>
      <c r="B17" s="158">
        <f>COUNT(A:A)</f>
        <v>5</v>
      </c>
      <c r="C17" s="98"/>
      <c r="D17" s="97"/>
      <c r="E17" s="98"/>
      <c r="F17" s="99"/>
      <c r="G17" s="98">
        <f t="shared" ref="G17:S17" si="0">SUM(G1:G16)</f>
        <v>0</v>
      </c>
      <c r="H17" s="98">
        <f t="shared" si="0"/>
        <v>2</v>
      </c>
      <c r="I17" s="98">
        <f t="shared" si="0"/>
        <v>0</v>
      </c>
      <c r="J17" s="98">
        <f t="shared" si="0"/>
        <v>0</v>
      </c>
      <c r="K17" s="98">
        <f t="shared" si="0"/>
        <v>1</v>
      </c>
      <c r="L17" s="98">
        <f t="shared" si="0"/>
        <v>3</v>
      </c>
      <c r="M17" s="100">
        <f t="shared" si="0"/>
        <v>0</v>
      </c>
      <c r="N17" s="101">
        <f t="shared" si="0"/>
        <v>0</v>
      </c>
      <c r="O17" s="98">
        <f t="shared" si="0"/>
        <v>0</v>
      </c>
      <c r="P17" s="98">
        <f t="shared" si="0"/>
        <v>0</v>
      </c>
      <c r="Q17" s="98">
        <f t="shared" si="0"/>
        <v>0</v>
      </c>
      <c r="R17" s="98">
        <f t="shared" si="0"/>
        <v>0</v>
      </c>
      <c r="S17" s="100">
        <f t="shared" si="0"/>
        <v>0</v>
      </c>
    </row>
  </sheetData>
  <phoneticPr fontId="0" type="noConversion"/>
  <pageMargins left="0.25" right="0.25" top="0.75" bottom="0.75" header="0.3" footer="0.3"/>
  <pageSetup scale="53" fitToHeight="0" orientation="landscape"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topLeftCell="H1" workbookViewId="0">
      <pane ySplit="1" topLeftCell="A2" activePane="bottomLeft" state="frozen"/>
      <selection pane="bottomLeft" activeCell="T1" sqref="T1:T1048576"/>
    </sheetView>
  </sheetViews>
  <sheetFormatPr defaultColWidth="9.140625" defaultRowHeight="11.25" x14ac:dyDescent="0.15"/>
  <cols>
    <col min="1" max="1" width="14.5703125" style="111" customWidth="1"/>
    <col min="2" max="2" width="11.85546875" style="18" customWidth="1"/>
    <col min="3" max="3" width="21.7109375" style="19" customWidth="1"/>
    <col min="4" max="4" width="46" style="21" customWidth="1"/>
    <col min="5" max="5" width="12.5703125" style="18" customWidth="1"/>
    <col min="6" max="6" width="12.5703125" style="55" customWidth="1"/>
    <col min="7" max="11" width="9.140625" style="18"/>
    <col min="12" max="12" width="13" style="20" customWidth="1"/>
    <col min="13" max="13" width="10.5703125" style="20" customWidth="1"/>
    <col min="14" max="15" width="9.140625" style="18"/>
    <col min="16" max="16" width="14" style="18" customWidth="1"/>
    <col min="17" max="17" width="12.42578125" style="20" customWidth="1"/>
    <col min="18" max="18" width="13.140625" style="19" customWidth="1"/>
    <col min="19" max="19" width="12.28515625" style="18" customWidth="1"/>
    <col min="20" max="16384" width="9.140625" style="18"/>
  </cols>
  <sheetData>
    <row r="1" spans="1:20" s="38" customFormat="1" ht="34.5" x14ac:dyDescent="0.2">
      <c r="A1" s="16" t="s">
        <v>14</v>
      </c>
      <c r="B1" s="16" t="s">
        <v>15</v>
      </c>
      <c r="C1" s="16" t="s">
        <v>35</v>
      </c>
      <c r="D1" s="16" t="s">
        <v>16</v>
      </c>
      <c r="E1" s="16" t="s">
        <v>33</v>
      </c>
      <c r="F1" s="51" t="s">
        <v>34</v>
      </c>
      <c r="G1" s="16" t="s">
        <v>13</v>
      </c>
      <c r="H1" s="16" t="s">
        <v>1</v>
      </c>
      <c r="I1" s="16" t="s">
        <v>2</v>
      </c>
      <c r="J1" s="16" t="s">
        <v>3</v>
      </c>
      <c r="K1" s="16" t="s">
        <v>32</v>
      </c>
      <c r="L1" s="16" t="s">
        <v>4</v>
      </c>
      <c r="M1" s="17" t="s">
        <v>5</v>
      </c>
      <c r="N1" s="17" t="s">
        <v>6</v>
      </c>
      <c r="O1" s="16" t="s">
        <v>7</v>
      </c>
      <c r="P1" s="16" t="s">
        <v>8</v>
      </c>
      <c r="Q1" s="16" t="s">
        <v>9</v>
      </c>
      <c r="R1" s="16" t="s">
        <v>30</v>
      </c>
      <c r="S1" s="17" t="s">
        <v>10</v>
      </c>
      <c r="T1" s="16" t="s">
        <v>37</v>
      </c>
    </row>
    <row r="2" spans="1:20" ht="228" customHeight="1" x14ac:dyDescent="0.2">
      <c r="A2" s="111">
        <v>2016.0419999999999</v>
      </c>
      <c r="B2" s="105" t="s">
        <v>73</v>
      </c>
      <c r="C2" s="40" t="s">
        <v>120</v>
      </c>
      <c r="D2" s="80" t="s">
        <v>121</v>
      </c>
      <c r="E2" s="106">
        <v>42499</v>
      </c>
      <c r="F2" s="64"/>
      <c r="G2" s="105"/>
      <c r="H2" s="105"/>
      <c r="I2" s="105"/>
      <c r="J2" s="105"/>
      <c r="K2" s="105"/>
      <c r="L2" s="109">
        <v>1</v>
      </c>
      <c r="M2" s="108"/>
      <c r="N2" s="105"/>
      <c r="O2" s="105"/>
      <c r="P2" s="105"/>
      <c r="Q2" s="108"/>
      <c r="R2" s="40"/>
      <c r="S2" s="105"/>
      <c r="T2" s="18" t="s">
        <v>67</v>
      </c>
    </row>
    <row r="3" spans="1:20" ht="93.75" customHeight="1" x14ac:dyDescent="0.2">
      <c r="A3" s="111">
        <v>2016.0429999999999</v>
      </c>
      <c r="B3" s="105" t="s">
        <v>55</v>
      </c>
      <c r="C3" s="40" t="s">
        <v>88</v>
      </c>
      <c r="D3" s="80" t="s">
        <v>122</v>
      </c>
      <c r="E3" s="106">
        <v>42502</v>
      </c>
      <c r="F3" s="107"/>
      <c r="G3" s="105"/>
      <c r="H3" s="105"/>
      <c r="I3" s="105"/>
      <c r="J3" s="105"/>
      <c r="K3" s="105"/>
      <c r="L3" s="108">
        <v>1</v>
      </c>
      <c r="M3" s="108"/>
      <c r="N3" s="105"/>
      <c r="O3" s="105"/>
      <c r="P3" s="105"/>
      <c r="Q3" s="108"/>
      <c r="R3" s="40"/>
      <c r="S3" s="105"/>
      <c r="T3" s="18" t="s">
        <v>61</v>
      </c>
    </row>
    <row r="4" spans="1:20" ht="105" customHeight="1" x14ac:dyDescent="0.2">
      <c r="A4" s="111">
        <v>2016.0440000000001</v>
      </c>
      <c r="B4" s="105" t="s">
        <v>55</v>
      </c>
      <c r="C4" s="40" t="s">
        <v>123</v>
      </c>
      <c r="D4" s="80" t="s">
        <v>124</v>
      </c>
      <c r="E4" s="106">
        <v>42502</v>
      </c>
      <c r="F4" s="107"/>
      <c r="G4" s="105"/>
      <c r="H4" s="105"/>
      <c r="I4" s="105"/>
      <c r="J4" s="105"/>
      <c r="K4" s="105"/>
      <c r="L4" s="124">
        <v>1</v>
      </c>
      <c r="M4" s="108"/>
      <c r="N4" s="105"/>
      <c r="O4" s="105"/>
      <c r="P4" s="105"/>
      <c r="Q4" s="108"/>
      <c r="R4" s="40"/>
      <c r="S4" s="105"/>
    </row>
    <row r="5" spans="1:20" ht="123.75" customHeight="1" x14ac:dyDescent="0.2">
      <c r="A5" s="111">
        <v>2016.0450000000001</v>
      </c>
      <c r="B5" s="105" t="s">
        <v>55</v>
      </c>
      <c r="C5" s="40" t="s">
        <v>125</v>
      </c>
      <c r="D5" s="80" t="s">
        <v>126</v>
      </c>
      <c r="E5" s="106">
        <v>42503</v>
      </c>
      <c r="F5" s="107"/>
      <c r="G5" s="105"/>
      <c r="H5" s="105">
        <v>1</v>
      </c>
      <c r="I5" s="105"/>
      <c r="J5" s="105"/>
      <c r="K5" s="105"/>
      <c r="L5" s="108"/>
      <c r="M5" s="108"/>
      <c r="N5" s="105"/>
      <c r="O5" s="105"/>
      <c r="P5" s="105"/>
      <c r="Q5" s="108"/>
      <c r="R5" s="40"/>
      <c r="S5" s="105"/>
      <c r="T5" s="18" t="s">
        <v>42</v>
      </c>
    </row>
    <row r="6" spans="1:20" ht="164.25" customHeight="1" x14ac:dyDescent="0.2">
      <c r="A6" s="111">
        <v>2016.046</v>
      </c>
      <c r="B6" s="105" t="s">
        <v>55</v>
      </c>
      <c r="C6" s="40" t="s">
        <v>127</v>
      </c>
      <c r="D6" s="87" t="s">
        <v>128</v>
      </c>
      <c r="E6" s="106">
        <v>42506</v>
      </c>
      <c r="F6" s="107"/>
      <c r="G6" s="105"/>
      <c r="H6" s="105"/>
      <c r="I6" s="105">
        <v>1</v>
      </c>
      <c r="J6" s="105"/>
      <c r="K6" s="105"/>
      <c r="L6" s="124"/>
      <c r="M6" s="108"/>
      <c r="N6" s="105"/>
      <c r="O6" s="105"/>
      <c r="P6" s="105"/>
      <c r="Q6" s="108"/>
      <c r="R6" s="40"/>
      <c r="S6" s="105"/>
      <c r="T6" s="18" t="s">
        <v>129</v>
      </c>
    </row>
    <row r="7" spans="1:20" ht="204" customHeight="1" x14ac:dyDescent="0.2">
      <c r="A7" s="111">
        <v>2016.047</v>
      </c>
      <c r="B7" s="105" t="s">
        <v>55</v>
      </c>
      <c r="C7" s="40" t="s">
        <v>130</v>
      </c>
      <c r="D7" s="80" t="s">
        <v>131</v>
      </c>
      <c r="E7" s="106">
        <v>42507</v>
      </c>
      <c r="F7" s="107"/>
      <c r="G7" s="105"/>
      <c r="H7" s="105">
        <v>1</v>
      </c>
      <c r="I7" s="105"/>
      <c r="J7" s="105"/>
      <c r="K7" s="105"/>
      <c r="L7" s="108"/>
      <c r="M7" s="108"/>
      <c r="N7" s="105"/>
      <c r="O7" s="105"/>
      <c r="P7" s="105"/>
      <c r="Q7" s="108"/>
      <c r="R7" s="40"/>
      <c r="S7" s="105"/>
      <c r="T7" s="18" t="s">
        <v>61</v>
      </c>
    </row>
    <row r="8" spans="1:20" ht="145.5" customHeight="1" x14ac:dyDescent="0.2">
      <c r="A8" s="111">
        <v>2016.048</v>
      </c>
      <c r="B8" s="105" t="s">
        <v>55</v>
      </c>
      <c r="C8" s="40" t="s">
        <v>132</v>
      </c>
      <c r="D8" s="80" t="s">
        <v>133</v>
      </c>
      <c r="E8" s="106">
        <v>42513</v>
      </c>
      <c r="F8" s="107"/>
      <c r="G8" s="105"/>
      <c r="H8" s="105"/>
      <c r="I8" s="105"/>
      <c r="J8" s="105"/>
      <c r="K8" s="105"/>
      <c r="L8" s="109">
        <v>1</v>
      </c>
      <c r="M8" s="108"/>
      <c r="N8" s="105"/>
      <c r="O8" s="105"/>
      <c r="P8" s="105"/>
      <c r="Q8" s="108"/>
      <c r="R8" s="40"/>
      <c r="S8" s="105"/>
      <c r="T8" s="18" t="s">
        <v>134</v>
      </c>
    </row>
    <row r="9" spans="1:20" ht="219" customHeight="1" x14ac:dyDescent="0.2">
      <c r="A9" s="111">
        <v>2016.049</v>
      </c>
      <c r="B9" s="105" t="s">
        <v>135</v>
      </c>
      <c r="C9" s="40" t="s">
        <v>136</v>
      </c>
      <c r="D9" s="80" t="s">
        <v>137</v>
      </c>
      <c r="E9" s="106">
        <v>42517</v>
      </c>
      <c r="F9" s="107"/>
      <c r="G9" s="105"/>
      <c r="H9" s="105"/>
      <c r="I9" s="105"/>
      <c r="J9" s="105"/>
      <c r="K9" s="105"/>
      <c r="L9" s="109">
        <v>1</v>
      </c>
      <c r="M9" s="108"/>
      <c r="N9" s="105"/>
      <c r="O9" s="105"/>
      <c r="P9" s="105"/>
      <c r="Q9" s="108"/>
      <c r="R9" s="40"/>
      <c r="S9" s="105"/>
    </row>
    <row r="10" spans="1:20" ht="114.75" x14ac:dyDescent="0.2">
      <c r="A10" s="111">
        <v>2016.05</v>
      </c>
      <c r="B10" s="105" t="s">
        <v>39</v>
      </c>
      <c r="C10" s="40" t="s">
        <v>138</v>
      </c>
      <c r="D10" s="80" t="s">
        <v>139</v>
      </c>
      <c r="E10" s="106">
        <v>42528</v>
      </c>
      <c r="F10" s="107"/>
      <c r="G10" s="105"/>
      <c r="H10" s="105"/>
      <c r="I10" s="105"/>
      <c r="J10" s="105">
        <v>1</v>
      </c>
      <c r="K10" s="105"/>
      <c r="L10" s="108"/>
      <c r="M10" s="108"/>
      <c r="N10" s="105"/>
      <c r="O10" s="105"/>
      <c r="P10" s="105"/>
      <c r="Q10" s="108"/>
      <c r="R10" s="40"/>
      <c r="S10" s="105"/>
      <c r="T10" s="18" t="s">
        <v>67</v>
      </c>
    </row>
    <row r="11" spans="1:20" ht="155.25" customHeight="1" x14ac:dyDescent="0.2">
      <c r="B11" s="105"/>
      <c r="C11" s="40"/>
      <c r="D11" s="80"/>
      <c r="E11" s="106"/>
      <c r="F11" s="107"/>
      <c r="G11" s="105"/>
      <c r="H11" s="105"/>
      <c r="I11" s="105"/>
      <c r="J11" s="105"/>
      <c r="K11" s="105"/>
      <c r="L11" s="159"/>
      <c r="M11" s="108"/>
      <c r="N11" s="105"/>
      <c r="O11" s="105"/>
      <c r="P11" s="105"/>
      <c r="Q11" s="108"/>
      <c r="R11" s="40"/>
      <c r="S11" s="105"/>
    </row>
    <row r="12" spans="1:20" ht="58.5" customHeight="1" x14ac:dyDescent="0.2">
      <c r="B12" s="105"/>
      <c r="C12" s="40"/>
      <c r="D12" s="80"/>
      <c r="E12" s="106"/>
      <c r="F12" s="107"/>
      <c r="G12" s="105"/>
      <c r="H12" s="105"/>
      <c r="I12" s="105"/>
      <c r="J12" s="105"/>
      <c r="K12" s="105"/>
      <c r="L12" s="108"/>
      <c r="M12" s="108"/>
      <c r="N12" s="105"/>
      <c r="O12" s="105"/>
      <c r="P12" s="105"/>
      <c r="Q12" s="108"/>
      <c r="R12" s="40"/>
      <c r="S12" s="105"/>
    </row>
    <row r="13" spans="1:20" ht="175.9" customHeight="1" x14ac:dyDescent="0.2">
      <c r="B13" s="105"/>
      <c r="C13" s="40"/>
      <c r="D13" s="80"/>
      <c r="E13" s="106"/>
      <c r="F13" s="107"/>
      <c r="G13" s="105"/>
      <c r="H13" s="105"/>
      <c r="I13" s="105"/>
      <c r="J13" s="105"/>
      <c r="K13" s="105"/>
      <c r="L13" s="124"/>
      <c r="M13" s="108"/>
      <c r="N13" s="105"/>
      <c r="O13" s="105"/>
      <c r="P13" s="105"/>
      <c r="Q13" s="108"/>
      <c r="R13" s="40"/>
      <c r="S13" s="105"/>
    </row>
    <row r="14" spans="1:20" ht="378" customHeight="1" x14ac:dyDescent="0.2">
      <c r="B14" s="40"/>
      <c r="C14" s="40"/>
      <c r="D14" s="80"/>
      <c r="E14" s="106"/>
      <c r="F14" s="107"/>
      <c r="G14" s="105"/>
      <c r="H14" s="105"/>
      <c r="I14" s="105"/>
      <c r="J14" s="105"/>
      <c r="K14" s="105"/>
      <c r="L14" s="109"/>
      <c r="M14" s="108"/>
      <c r="N14" s="105"/>
      <c r="O14" s="105"/>
      <c r="P14" s="105"/>
      <c r="Q14" s="108"/>
      <c r="R14" s="40"/>
      <c r="S14" s="105"/>
    </row>
    <row r="15" spans="1:20" ht="12.75" x14ac:dyDescent="0.2">
      <c r="B15" s="40"/>
      <c r="C15" s="40"/>
      <c r="D15" s="80"/>
      <c r="E15" s="106"/>
      <c r="F15" s="107"/>
      <c r="G15" s="105"/>
      <c r="H15" s="105"/>
      <c r="I15" s="105"/>
      <c r="J15" s="105"/>
      <c r="K15" s="105"/>
      <c r="L15" s="124"/>
      <c r="M15" s="108"/>
      <c r="N15" s="105"/>
      <c r="O15" s="105"/>
      <c r="P15" s="105"/>
      <c r="Q15" s="108"/>
      <c r="R15" s="40"/>
      <c r="S15" s="105"/>
    </row>
    <row r="16" spans="1:20" ht="46.5" customHeight="1" x14ac:dyDescent="0.2">
      <c r="B16" s="40"/>
      <c r="C16" s="40"/>
      <c r="D16" s="80"/>
      <c r="E16" s="106"/>
      <c r="F16" s="107"/>
      <c r="G16" s="105"/>
      <c r="H16" s="105"/>
      <c r="I16" s="105"/>
      <c r="J16" s="105"/>
      <c r="K16" s="105"/>
      <c r="L16" s="109"/>
      <c r="M16" s="108"/>
      <c r="N16" s="105"/>
      <c r="O16" s="105"/>
      <c r="P16" s="105"/>
      <c r="Q16" s="108"/>
      <c r="R16" s="40"/>
      <c r="S16" s="105"/>
    </row>
    <row r="17" spans="1:19" ht="66" customHeight="1" x14ac:dyDescent="0.2">
      <c r="B17" s="40"/>
      <c r="C17" s="40"/>
      <c r="D17" s="80"/>
      <c r="E17" s="106"/>
      <c r="F17" s="107"/>
      <c r="G17" s="105"/>
      <c r="H17" s="105"/>
      <c r="I17" s="105"/>
      <c r="J17" s="105"/>
      <c r="K17" s="105"/>
      <c r="L17" s="109"/>
      <c r="M17" s="108"/>
      <c r="N17" s="105"/>
      <c r="O17" s="105"/>
      <c r="P17" s="105"/>
      <c r="Q17" s="108"/>
      <c r="R17" s="40"/>
      <c r="S17" s="105"/>
    </row>
    <row r="18" spans="1:19" ht="12.75" x14ac:dyDescent="0.2">
      <c r="B18" s="40"/>
      <c r="C18" s="40"/>
      <c r="D18" s="80"/>
      <c r="E18" s="106"/>
      <c r="F18" s="107"/>
      <c r="G18" s="105"/>
      <c r="H18" s="105"/>
      <c r="I18" s="105"/>
      <c r="J18" s="105"/>
      <c r="K18" s="105"/>
      <c r="L18" s="109"/>
      <c r="M18" s="108"/>
      <c r="N18" s="105"/>
      <c r="O18" s="105"/>
      <c r="P18" s="105"/>
      <c r="Q18" s="108"/>
      <c r="R18" s="40"/>
      <c r="S18" s="105"/>
    </row>
    <row r="19" spans="1:19" ht="12.75" x14ac:dyDescent="0.2">
      <c r="B19" s="40"/>
      <c r="C19" s="40"/>
      <c r="D19" s="80"/>
      <c r="E19" s="106"/>
      <c r="F19" s="107"/>
      <c r="G19" s="105"/>
      <c r="H19" s="105"/>
      <c r="I19" s="105"/>
      <c r="J19" s="105"/>
      <c r="K19" s="105"/>
      <c r="L19" s="109"/>
      <c r="M19" s="108"/>
      <c r="N19" s="105"/>
      <c r="O19" s="105"/>
      <c r="P19" s="105"/>
      <c r="Q19" s="108"/>
      <c r="R19" s="40"/>
      <c r="S19" s="105"/>
    </row>
    <row r="20" spans="1:19" ht="12.75" x14ac:dyDescent="0.2">
      <c r="B20" s="40"/>
      <c r="C20" s="40"/>
      <c r="D20" s="80"/>
      <c r="E20" s="106"/>
      <c r="F20" s="107"/>
      <c r="G20" s="105"/>
      <c r="H20" s="105"/>
      <c r="I20" s="105"/>
      <c r="J20" s="105"/>
      <c r="K20" s="105"/>
      <c r="L20" s="109"/>
      <c r="M20" s="108"/>
      <c r="N20" s="105"/>
      <c r="O20" s="105"/>
      <c r="P20" s="105"/>
      <c r="Q20" s="108"/>
      <c r="R20" s="40"/>
      <c r="S20" s="105"/>
    </row>
    <row r="21" spans="1:19" s="58" customFormat="1" ht="26.25" customHeight="1" x14ac:dyDescent="0.15">
      <c r="A21" s="111" t="s">
        <v>17</v>
      </c>
      <c r="B21" s="150">
        <f>COUNT(A:A)</f>
        <v>9</v>
      </c>
      <c r="D21" s="112"/>
      <c r="F21" s="60"/>
      <c r="G21" s="58">
        <f t="shared" ref="G21:S21" si="0">SUM(G1:G20)</f>
        <v>0</v>
      </c>
      <c r="H21" s="58">
        <f t="shared" si="0"/>
        <v>2</v>
      </c>
      <c r="I21" s="58">
        <f t="shared" si="0"/>
        <v>1</v>
      </c>
      <c r="J21" s="58">
        <f t="shared" si="0"/>
        <v>1</v>
      </c>
      <c r="K21" s="58">
        <f t="shared" si="0"/>
        <v>0</v>
      </c>
      <c r="L21" s="58">
        <f t="shared" si="0"/>
        <v>5</v>
      </c>
      <c r="M21" s="62">
        <f t="shared" si="0"/>
        <v>0</v>
      </c>
      <c r="N21" s="61">
        <f t="shared" si="0"/>
        <v>0</v>
      </c>
      <c r="O21" s="58">
        <f t="shared" si="0"/>
        <v>0</v>
      </c>
      <c r="P21" s="58">
        <f t="shared" si="0"/>
        <v>0</v>
      </c>
      <c r="Q21" s="58">
        <f t="shared" si="0"/>
        <v>0</v>
      </c>
      <c r="R21" s="58">
        <f t="shared" si="0"/>
        <v>0</v>
      </c>
      <c r="S21" s="62">
        <f t="shared" si="0"/>
        <v>0</v>
      </c>
    </row>
    <row r="22" spans="1:19" x14ac:dyDescent="0.15">
      <c r="B22" s="19"/>
    </row>
    <row r="23" spans="1:19" x14ac:dyDescent="0.15">
      <c r="B23" s="19"/>
    </row>
    <row r="24" spans="1:19" x14ac:dyDescent="0.15">
      <c r="B24" s="19"/>
    </row>
    <row r="25" spans="1:19" x14ac:dyDescent="0.15">
      <c r="B25" s="19"/>
    </row>
  </sheetData>
  <phoneticPr fontId="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
  <sheetViews>
    <sheetView workbookViewId="0">
      <pane ySplit="1" topLeftCell="A17" activePane="bottomLeft" state="frozen"/>
      <selection pane="bottomLeft" activeCell="T1" sqref="T1:T1048576"/>
    </sheetView>
  </sheetViews>
  <sheetFormatPr defaultColWidth="9.140625" defaultRowHeight="15" x14ac:dyDescent="0.25"/>
  <cols>
    <col min="1" max="1" width="12.85546875" style="5" customWidth="1"/>
    <col min="2" max="2" width="11.85546875" customWidth="1"/>
    <col min="3" max="3" width="24.7109375" customWidth="1"/>
    <col min="4" max="4" width="31.42578125" style="4" customWidth="1"/>
    <col min="5" max="5" width="12.5703125" customWidth="1"/>
    <col min="6" max="6" width="12.5703125" style="54" customWidth="1"/>
    <col min="12" max="12" width="13" customWidth="1"/>
    <col min="13" max="13" width="10.5703125" customWidth="1"/>
    <col min="16" max="16" width="14" customWidth="1"/>
    <col min="17" max="17" width="12.42578125" customWidth="1"/>
    <col min="18" max="18" width="13.140625" style="4" customWidth="1"/>
  </cols>
  <sheetData>
    <row r="1" spans="1:20" s="38" customFormat="1" ht="34.5" x14ac:dyDescent="0.2">
      <c r="A1" s="22" t="s">
        <v>14</v>
      </c>
      <c r="B1" s="16" t="s">
        <v>15</v>
      </c>
      <c r="C1" s="16" t="s">
        <v>35</v>
      </c>
      <c r="D1" s="16" t="s">
        <v>16</v>
      </c>
      <c r="E1" s="16" t="s">
        <v>33</v>
      </c>
      <c r="F1" s="51" t="s">
        <v>34</v>
      </c>
      <c r="G1" s="16" t="s">
        <v>13</v>
      </c>
      <c r="H1" s="16" t="s">
        <v>1</v>
      </c>
      <c r="I1" s="16" t="s">
        <v>2</v>
      </c>
      <c r="J1" s="16" t="s">
        <v>3</v>
      </c>
      <c r="K1" s="16" t="s">
        <v>32</v>
      </c>
      <c r="L1" s="16" t="s">
        <v>4</v>
      </c>
      <c r="M1" s="17" t="s">
        <v>5</v>
      </c>
      <c r="N1" s="17" t="s">
        <v>6</v>
      </c>
      <c r="O1" s="16" t="s">
        <v>7</v>
      </c>
      <c r="P1" s="16" t="s">
        <v>8</v>
      </c>
      <c r="Q1" s="16" t="s">
        <v>9</v>
      </c>
      <c r="R1" s="16" t="s">
        <v>30</v>
      </c>
      <c r="S1" s="17" t="s">
        <v>10</v>
      </c>
      <c r="T1" s="16" t="s">
        <v>37</v>
      </c>
    </row>
    <row r="2" spans="1:20" s="38" customFormat="1" ht="56.25" customHeight="1" x14ac:dyDescent="0.2">
      <c r="A2" s="111">
        <v>2016.0509999999999</v>
      </c>
      <c r="B2" s="40" t="s">
        <v>140</v>
      </c>
      <c r="C2" s="40" t="s">
        <v>142</v>
      </c>
      <c r="D2" s="80" t="s">
        <v>141</v>
      </c>
      <c r="E2" s="106">
        <v>42534</v>
      </c>
      <c r="F2" s="107"/>
      <c r="G2" s="105"/>
      <c r="H2" s="105"/>
      <c r="I2" s="105"/>
      <c r="J2" s="105"/>
      <c r="K2" s="105"/>
      <c r="L2" s="109">
        <v>1</v>
      </c>
      <c r="M2" s="108"/>
      <c r="N2" s="105"/>
      <c r="O2" s="105"/>
      <c r="P2" s="105"/>
      <c r="Q2" s="108"/>
      <c r="R2" s="40"/>
      <c r="S2" s="105"/>
      <c r="T2" s="116" t="s">
        <v>61</v>
      </c>
    </row>
    <row r="3" spans="1:20" s="38" customFormat="1" ht="382.5" x14ac:dyDescent="0.2">
      <c r="A3" s="111">
        <v>2016.0519999999999</v>
      </c>
      <c r="B3" s="40" t="s">
        <v>143</v>
      </c>
      <c r="C3" s="40" t="s">
        <v>144</v>
      </c>
      <c r="D3" s="80" t="s">
        <v>147</v>
      </c>
      <c r="E3" s="106">
        <v>42535</v>
      </c>
      <c r="F3" s="107">
        <v>42565</v>
      </c>
      <c r="G3" s="105"/>
      <c r="H3" s="105"/>
      <c r="I3" s="105"/>
      <c r="J3" s="105">
        <v>1</v>
      </c>
      <c r="K3" s="105"/>
      <c r="L3" s="109"/>
      <c r="M3" s="108"/>
      <c r="N3" s="105"/>
      <c r="O3" s="105"/>
      <c r="P3" s="105"/>
      <c r="Q3" s="108"/>
      <c r="R3" s="40"/>
      <c r="S3" s="105"/>
      <c r="T3" s="116" t="s">
        <v>67</v>
      </c>
    </row>
    <row r="4" spans="1:20" ht="109.5" customHeight="1" x14ac:dyDescent="0.25">
      <c r="A4" s="85">
        <v>2016.0530000000001</v>
      </c>
      <c r="B4" s="90" t="s">
        <v>140</v>
      </c>
      <c r="C4" s="90" t="s">
        <v>145</v>
      </c>
      <c r="D4" s="39" t="s">
        <v>146</v>
      </c>
      <c r="E4" s="88">
        <v>42541</v>
      </c>
      <c r="F4" s="89"/>
      <c r="G4" s="160"/>
      <c r="H4" s="160"/>
      <c r="I4" s="160"/>
      <c r="J4" s="160"/>
      <c r="K4" s="160"/>
      <c r="L4" s="160">
        <v>1</v>
      </c>
      <c r="M4" s="86"/>
      <c r="N4" s="86"/>
      <c r="O4" s="86"/>
      <c r="P4" s="86"/>
      <c r="Q4" s="86"/>
      <c r="R4" s="87"/>
      <c r="S4" s="86"/>
      <c r="T4" s="90" t="s">
        <v>48</v>
      </c>
    </row>
    <row r="5" spans="1:20" ht="166.5" x14ac:dyDescent="0.25">
      <c r="A5" s="85">
        <v>2016.0540000000001</v>
      </c>
      <c r="B5" s="90" t="s">
        <v>140</v>
      </c>
      <c r="C5" s="67" t="s">
        <v>148</v>
      </c>
      <c r="D5" s="87" t="s">
        <v>149</v>
      </c>
      <c r="E5" s="88">
        <v>42544</v>
      </c>
      <c r="F5" s="89"/>
      <c r="G5" s="160"/>
      <c r="H5" s="160"/>
      <c r="I5" s="160"/>
      <c r="J5" s="160"/>
      <c r="K5" s="161"/>
      <c r="L5" s="160">
        <v>1</v>
      </c>
      <c r="M5" s="86"/>
      <c r="N5" s="86"/>
      <c r="O5" s="86"/>
      <c r="P5" s="86"/>
      <c r="Q5" s="86"/>
      <c r="R5" s="87"/>
      <c r="S5" s="86"/>
      <c r="T5" s="90" t="s">
        <v>48</v>
      </c>
    </row>
    <row r="6" spans="1:20" ht="210" x14ac:dyDescent="0.25">
      <c r="A6" s="85">
        <v>2016.0550000000001</v>
      </c>
      <c r="B6" s="90" t="s">
        <v>39</v>
      </c>
      <c r="C6" s="67" t="s">
        <v>150</v>
      </c>
      <c r="D6" s="151" t="s">
        <v>151</v>
      </c>
      <c r="E6" s="88">
        <v>42551</v>
      </c>
      <c r="F6" s="89">
        <v>42583</v>
      </c>
      <c r="G6" s="160"/>
      <c r="H6" s="160">
        <v>1</v>
      </c>
      <c r="I6" s="160"/>
      <c r="J6" s="160"/>
      <c r="K6" s="161"/>
      <c r="L6" s="160"/>
      <c r="M6" s="86"/>
      <c r="N6" s="86"/>
      <c r="O6" s="86"/>
      <c r="P6" s="86"/>
      <c r="Q6" s="86"/>
      <c r="R6" s="87"/>
      <c r="S6" s="86"/>
      <c r="T6" s="90" t="s">
        <v>42</v>
      </c>
    </row>
    <row r="7" spans="1:20" ht="69.599999999999994" customHeight="1" x14ac:dyDescent="0.25">
      <c r="A7" s="85">
        <v>2016.056</v>
      </c>
      <c r="B7" s="90" t="s">
        <v>43</v>
      </c>
      <c r="C7" s="67" t="s">
        <v>152</v>
      </c>
      <c r="D7" s="87" t="s">
        <v>153</v>
      </c>
      <c r="E7" s="88">
        <v>42551</v>
      </c>
      <c r="F7" s="89"/>
      <c r="G7" s="160"/>
      <c r="H7" s="160"/>
      <c r="I7" s="160">
        <v>1</v>
      </c>
      <c r="J7" s="160"/>
      <c r="K7" s="161"/>
      <c r="L7" s="160"/>
      <c r="M7" s="86"/>
      <c r="N7" s="86"/>
      <c r="O7" s="86"/>
      <c r="P7" s="86"/>
      <c r="Q7" s="86"/>
      <c r="R7" s="87"/>
      <c r="S7" s="86"/>
      <c r="T7" s="90" t="s">
        <v>61</v>
      </c>
    </row>
    <row r="8" spans="1:20" ht="205.5" customHeight="1" x14ac:dyDescent="0.25">
      <c r="A8" s="85">
        <v>2016.057</v>
      </c>
      <c r="B8" s="90" t="s">
        <v>140</v>
      </c>
      <c r="C8" s="67" t="s">
        <v>154</v>
      </c>
      <c r="D8" s="87" t="s">
        <v>155</v>
      </c>
      <c r="E8" s="88">
        <v>42558</v>
      </c>
      <c r="F8" s="89"/>
      <c r="G8" s="160"/>
      <c r="H8" s="160"/>
      <c r="I8" s="160"/>
      <c r="J8" s="160"/>
      <c r="K8" s="161">
        <v>1</v>
      </c>
      <c r="L8" s="160"/>
      <c r="M8" s="86"/>
      <c r="N8" s="86"/>
      <c r="O8" s="86"/>
      <c r="P8" s="86"/>
      <c r="Q8" s="86"/>
      <c r="R8" s="87"/>
      <c r="S8" s="86"/>
      <c r="T8" s="90" t="s">
        <v>67</v>
      </c>
    </row>
    <row r="9" spans="1:20" ht="383.25" x14ac:dyDescent="0.25">
      <c r="A9" s="85">
        <v>2016.058</v>
      </c>
      <c r="B9" s="90" t="s">
        <v>140</v>
      </c>
      <c r="C9" s="90" t="s">
        <v>156</v>
      </c>
      <c r="D9" s="87" t="s">
        <v>158</v>
      </c>
      <c r="E9" s="88">
        <v>42559</v>
      </c>
      <c r="F9" s="89"/>
      <c r="G9" s="160"/>
      <c r="H9" s="160"/>
      <c r="I9" s="160"/>
      <c r="J9" s="160"/>
      <c r="K9" s="161"/>
      <c r="L9" s="160">
        <v>1</v>
      </c>
      <c r="M9" s="86"/>
      <c r="N9" s="86"/>
      <c r="O9" s="86"/>
      <c r="P9" s="86"/>
      <c r="Q9" s="86"/>
      <c r="R9" s="87"/>
      <c r="S9" s="86"/>
      <c r="T9" s="90" t="s">
        <v>61</v>
      </c>
    </row>
    <row r="10" spans="1:20" ht="84" customHeight="1" x14ac:dyDescent="0.25">
      <c r="A10" s="85">
        <v>2016.059</v>
      </c>
      <c r="B10" s="90" t="s">
        <v>140</v>
      </c>
      <c r="C10" s="90" t="s">
        <v>123</v>
      </c>
      <c r="D10" s="87" t="s">
        <v>157</v>
      </c>
      <c r="E10" s="88">
        <v>42559</v>
      </c>
      <c r="F10" s="94"/>
      <c r="G10" s="160"/>
      <c r="H10" s="160"/>
      <c r="I10" s="160"/>
      <c r="J10" s="160"/>
      <c r="K10" s="161"/>
      <c r="L10" s="160">
        <v>1</v>
      </c>
      <c r="M10" s="86"/>
      <c r="N10" s="86"/>
      <c r="O10" s="86"/>
      <c r="P10" s="86"/>
      <c r="Q10" s="86"/>
      <c r="R10" s="87"/>
      <c r="S10" s="86"/>
      <c r="T10" s="90" t="s">
        <v>61</v>
      </c>
    </row>
    <row r="11" spans="1:20" ht="153.75" x14ac:dyDescent="0.25">
      <c r="A11" s="85">
        <v>2016.06</v>
      </c>
      <c r="B11" s="90" t="s">
        <v>43</v>
      </c>
      <c r="C11" s="67" t="s">
        <v>159</v>
      </c>
      <c r="D11" s="87" t="s">
        <v>160</v>
      </c>
      <c r="E11" s="88">
        <v>42559</v>
      </c>
      <c r="F11" s="89">
        <v>42590</v>
      </c>
      <c r="G11" s="160"/>
      <c r="H11" s="160"/>
      <c r="I11" s="160">
        <v>1</v>
      </c>
      <c r="J11" s="160"/>
      <c r="K11" s="161"/>
      <c r="L11" s="160"/>
      <c r="M11" s="86"/>
      <c r="N11" s="86"/>
      <c r="O11" s="86"/>
      <c r="P11" s="86"/>
      <c r="Q11" s="86"/>
      <c r="R11" s="87"/>
      <c r="S11" s="86"/>
      <c r="T11" s="90" t="s">
        <v>42</v>
      </c>
    </row>
    <row r="12" spans="1:20" x14ac:dyDescent="0.25">
      <c r="A12" s="85"/>
      <c r="B12" s="90"/>
      <c r="C12" s="90"/>
      <c r="D12" s="87"/>
      <c r="E12" s="90"/>
      <c r="F12" s="89"/>
      <c r="G12" s="160"/>
      <c r="H12" s="160"/>
      <c r="I12" s="160"/>
      <c r="J12" s="160"/>
      <c r="K12" s="161"/>
      <c r="L12" s="160"/>
      <c r="M12" s="86"/>
      <c r="N12" s="86"/>
      <c r="O12" s="86"/>
      <c r="P12" s="86"/>
      <c r="Q12" s="86"/>
      <c r="R12" s="87"/>
      <c r="S12" s="86"/>
      <c r="T12" s="90"/>
    </row>
    <row r="13" spans="1:20" s="58" customFormat="1" ht="30" customHeight="1" x14ac:dyDescent="0.2">
      <c r="A13" s="96" t="s">
        <v>17</v>
      </c>
      <c r="B13" s="59">
        <f>COUNT(A:A)</f>
        <v>10</v>
      </c>
      <c r="D13" s="59"/>
      <c r="F13" s="60"/>
      <c r="G13" s="58">
        <f>SUM(G1:G12)</f>
        <v>0</v>
      </c>
      <c r="H13" s="58">
        <f t="shared" ref="H13:S13" si="0">SUM(H1:H8)</f>
        <v>1</v>
      </c>
      <c r="I13" s="58">
        <f t="shared" si="0"/>
        <v>1</v>
      </c>
      <c r="J13" s="58">
        <f t="shared" si="0"/>
        <v>1</v>
      </c>
      <c r="K13" s="58">
        <f t="shared" si="0"/>
        <v>1</v>
      </c>
      <c r="L13" s="58">
        <f t="shared" si="0"/>
        <v>3</v>
      </c>
      <c r="M13" s="62">
        <f t="shared" si="0"/>
        <v>0</v>
      </c>
      <c r="N13" s="61">
        <f t="shared" si="0"/>
        <v>0</v>
      </c>
      <c r="O13" s="58">
        <f t="shared" si="0"/>
        <v>0</v>
      </c>
      <c r="P13" s="58">
        <f t="shared" si="0"/>
        <v>0</v>
      </c>
      <c r="Q13" s="58">
        <f t="shared" si="0"/>
        <v>0</v>
      </c>
      <c r="R13" s="58">
        <f t="shared" si="0"/>
        <v>0</v>
      </c>
      <c r="S13" s="62">
        <f t="shared" si="0"/>
        <v>0</v>
      </c>
    </row>
  </sheetData>
  <phoneticPr fontId="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topLeftCell="H1" zoomScaleNormal="100" workbookViewId="0">
      <pane ySplit="1" topLeftCell="A2" activePane="bottomLeft" state="frozen"/>
      <selection pane="bottomLeft" activeCell="T1" sqref="T1:T1048576"/>
    </sheetView>
  </sheetViews>
  <sheetFormatPr defaultColWidth="9.140625" defaultRowHeight="11.25" x14ac:dyDescent="0.15"/>
  <cols>
    <col min="1" max="1" width="12.85546875" style="25" customWidth="1"/>
    <col min="2" max="2" width="13.85546875" style="24" customWidth="1"/>
    <col min="3" max="3" width="21.7109375" style="24" customWidth="1"/>
    <col min="4" max="4" width="48.7109375" style="23" customWidth="1"/>
    <col min="5" max="5" width="12.5703125" style="24" customWidth="1"/>
    <col min="6" max="6" width="12.5703125" style="53" customWidth="1"/>
    <col min="7" max="11" width="9.140625" style="24"/>
    <col min="12" max="12" width="13" style="24" customWidth="1"/>
    <col min="13" max="13" width="10.5703125" style="24" customWidth="1"/>
    <col min="14" max="15" width="9.140625" style="24"/>
    <col min="16" max="16" width="14" style="24" customWidth="1"/>
    <col min="17" max="17" width="12.42578125" style="44" customWidth="1"/>
    <col min="18" max="18" width="13.140625" style="23" customWidth="1"/>
    <col min="19" max="16384" width="9.140625" style="24"/>
  </cols>
  <sheetData>
    <row r="1" spans="1:20" s="38" customFormat="1" ht="34.5" x14ac:dyDescent="0.2">
      <c r="A1" s="22" t="s">
        <v>14</v>
      </c>
      <c r="B1" s="16" t="s">
        <v>15</v>
      </c>
      <c r="C1" s="16" t="s">
        <v>35</v>
      </c>
      <c r="D1" s="16" t="s">
        <v>16</v>
      </c>
      <c r="E1" s="16" t="s">
        <v>33</v>
      </c>
      <c r="F1" s="51" t="s">
        <v>34</v>
      </c>
      <c r="G1" s="16" t="s">
        <v>13</v>
      </c>
      <c r="H1" s="16" t="s">
        <v>1</v>
      </c>
      <c r="I1" s="16" t="s">
        <v>2</v>
      </c>
      <c r="J1" s="16" t="s">
        <v>3</v>
      </c>
      <c r="K1" s="16" t="s">
        <v>32</v>
      </c>
      <c r="L1" s="16" t="s">
        <v>4</v>
      </c>
      <c r="M1" s="17" t="s">
        <v>5</v>
      </c>
      <c r="N1" s="17" t="s">
        <v>6</v>
      </c>
      <c r="O1" s="16" t="s">
        <v>7</v>
      </c>
      <c r="P1" s="16" t="s">
        <v>8</v>
      </c>
      <c r="Q1" s="16" t="s">
        <v>9</v>
      </c>
      <c r="R1" s="16" t="s">
        <v>30</v>
      </c>
      <c r="S1" s="17" t="s">
        <v>10</v>
      </c>
      <c r="T1" s="16" t="s">
        <v>37</v>
      </c>
    </row>
    <row r="2" spans="1:20" ht="114" customHeight="1" x14ac:dyDescent="0.15">
      <c r="A2" s="111">
        <v>2016.0609999999999</v>
      </c>
      <c r="B2" s="24" t="s">
        <v>55</v>
      </c>
      <c r="C2" s="19" t="s">
        <v>161</v>
      </c>
      <c r="D2" s="151" t="s">
        <v>163</v>
      </c>
      <c r="E2" s="113">
        <v>42569</v>
      </c>
      <c r="G2" s="18"/>
      <c r="I2" s="24">
        <v>1</v>
      </c>
      <c r="J2" s="18"/>
      <c r="L2" s="18"/>
      <c r="T2" s="18" t="s">
        <v>162</v>
      </c>
    </row>
    <row r="3" spans="1:20" ht="128.25" customHeight="1" x14ac:dyDescent="0.15">
      <c r="A3" s="111">
        <v>2016.0619999999999</v>
      </c>
      <c r="B3" s="18" t="s">
        <v>55</v>
      </c>
      <c r="C3" s="19" t="s">
        <v>164</v>
      </c>
      <c r="D3" s="163" t="s">
        <v>176</v>
      </c>
      <c r="E3" s="113">
        <v>42573</v>
      </c>
      <c r="F3" s="53">
        <v>42604</v>
      </c>
      <c r="G3" s="18"/>
      <c r="H3" s="18"/>
      <c r="J3" s="24">
        <v>1</v>
      </c>
      <c r="K3" s="18"/>
      <c r="T3" s="18" t="s">
        <v>61</v>
      </c>
    </row>
    <row r="4" spans="1:20" ht="81.75" customHeight="1" x14ac:dyDescent="0.2">
      <c r="A4" s="111">
        <v>2016.0630000000001</v>
      </c>
      <c r="B4" s="18" t="s">
        <v>39</v>
      </c>
      <c r="C4" s="19" t="s">
        <v>145</v>
      </c>
      <c r="D4" s="145" t="s">
        <v>167</v>
      </c>
      <c r="E4" s="113">
        <v>42579</v>
      </c>
      <c r="F4" s="162"/>
      <c r="G4" s="18"/>
      <c r="J4" s="18"/>
      <c r="L4" s="24">
        <v>1</v>
      </c>
      <c r="T4" s="18" t="s">
        <v>61</v>
      </c>
    </row>
    <row r="5" spans="1:20" ht="77.25" customHeight="1" x14ac:dyDescent="0.15">
      <c r="A5" s="111">
        <v>2016.0640000000001</v>
      </c>
      <c r="B5" s="18" t="s">
        <v>55</v>
      </c>
      <c r="C5" s="19" t="s">
        <v>165</v>
      </c>
      <c r="D5" s="165" t="s">
        <v>166</v>
      </c>
      <c r="E5" s="113">
        <v>42579</v>
      </c>
      <c r="G5" s="18"/>
      <c r="L5" s="18">
        <v>1</v>
      </c>
      <c r="T5" s="18" t="s">
        <v>61</v>
      </c>
    </row>
    <row r="6" spans="1:20" ht="57" customHeight="1" x14ac:dyDescent="0.15">
      <c r="A6" s="111">
        <v>2016.0650000000001</v>
      </c>
      <c r="B6" s="18" t="s">
        <v>55</v>
      </c>
      <c r="C6" s="19" t="s">
        <v>168</v>
      </c>
      <c r="D6" s="164" t="s">
        <v>169</v>
      </c>
      <c r="E6" s="113">
        <v>42583</v>
      </c>
      <c r="G6" s="18"/>
      <c r="L6" s="18">
        <v>1</v>
      </c>
      <c r="O6" s="18"/>
      <c r="T6" s="18" t="s">
        <v>48</v>
      </c>
    </row>
    <row r="7" spans="1:20" ht="233.25" customHeight="1" x14ac:dyDescent="0.15">
      <c r="A7" s="111">
        <v>2016.066</v>
      </c>
      <c r="B7" s="18" t="s">
        <v>55</v>
      </c>
      <c r="C7" s="19" t="s">
        <v>170</v>
      </c>
      <c r="D7" s="152" t="s">
        <v>177</v>
      </c>
      <c r="E7" s="26">
        <v>42583</v>
      </c>
      <c r="F7" s="53">
        <v>42612</v>
      </c>
      <c r="G7" s="18"/>
      <c r="J7" s="18">
        <v>1</v>
      </c>
      <c r="L7" s="18"/>
      <c r="T7" s="18" t="s">
        <v>61</v>
      </c>
    </row>
    <row r="8" spans="1:20" ht="101.25" customHeight="1" x14ac:dyDescent="0.15">
      <c r="A8" s="111">
        <v>2016.067</v>
      </c>
      <c r="B8" s="18" t="s">
        <v>55</v>
      </c>
      <c r="C8" s="19" t="s">
        <v>171</v>
      </c>
      <c r="D8" s="152" t="s">
        <v>172</v>
      </c>
      <c r="E8" s="26">
        <v>42583</v>
      </c>
      <c r="G8" s="18"/>
      <c r="H8" s="18">
        <v>1</v>
      </c>
      <c r="O8" s="18"/>
      <c r="T8" s="18" t="s">
        <v>61</v>
      </c>
    </row>
    <row r="9" spans="1:20" ht="11.25" customHeight="1" x14ac:dyDescent="0.15">
      <c r="A9" s="111"/>
      <c r="B9" s="18"/>
      <c r="C9" s="18"/>
      <c r="E9" s="26"/>
      <c r="G9" s="18"/>
      <c r="J9" s="18"/>
      <c r="O9" s="18"/>
      <c r="T9" s="18"/>
    </row>
    <row r="10" spans="1:20" ht="16.5" customHeight="1" x14ac:dyDescent="0.15">
      <c r="A10" s="111"/>
      <c r="B10" s="18"/>
      <c r="C10" s="18"/>
      <c r="E10" s="26"/>
      <c r="G10" s="18"/>
      <c r="H10" s="18"/>
      <c r="O10" s="18"/>
      <c r="T10" s="18"/>
    </row>
    <row r="11" spans="1:20" ht="16.5" customHeight="1" x14ac:dyDescent="0.15">
      <c r="A11" s="111"/>
      <c r="E11" s="26"/>
      <c r="G11" s="18"/>
      <c r="H11" s="18"/>
      <c r="T11" s="18"/>
    </row>
    <row r="12" spans="1:20" x14ac:dyDescent="0.15">
      <c r="A12" s="111"/>
      <c r="B12" s="18"/>
      <c r="C12" s="18"/>
      <c r="T12" s="18"/>
    </row>
    <row r="13" spans="1:20" x14ac:dyDescent="0.15">
      <c r="A13" s="111"/>
      <c r="B13" s="18"/>
      <c r="C13" s="18"/>
      <c r="T13" s="18"/>
    </row>
    <row r="14" spans="1:20" x14ac:dyDescent="0.15">
      <c r="A14" s="111"/>
      <c r="B14" s="18"/>
      <c r="C14" s="18"/>
      <c r="T14" s="18"/>
    </row>
    <row r="15" spans="1:20" x14ac:dyDescent="0.15">
      <c r="A15" s="111"/>
      <c r="B15" s="18"/>
      <c r="C15" s="18"/>
      <c r="T15" s="18"/>
    </row>
    <row r="16" spans="1:20" x14ac:dyDescent="0.15">
      <c r="A16" s="111"/>
      <c r="B16" s="18"/>
      <c r="C16" s="18"/>
      <c r="T16" s="18"/>
    </row>
    <row r="17" spans="1:20" x14ac:dyDescent="0.15">
      <c r="A17" s="111"/>
      <c r="B17" s="18"/>
      <c r="C17" s="18"/>
      <c r="T17" s="18"/>
    </row>
    <row r="18" spans="1:20" s="58" customFormat="1" ht="26.25" customHeight="1" x14ac:dyDescent="0.2">
      <c r="A18" s="96" t="s">
        <v>17</v>
      </c>
      <c r="B18" s="59">
        <f>COUNT(A:A)</f>
        <v>7</v>
      </c>
      <c r="D18" s="59"/>
      <c r="F18" s="60"/>
      <c r="G18" s="58">
        <f t="shared" ref="G18:S18" si="0">SUM(G1:G17)</f>
        <v>0</v>
      </c>
      <c r="H18" s="58">
        <f t="shared" si="0"/>
        <v>1</v>
      </c>
      <c r="I18" s="58">
        <f t="shared" si="0"/>
        <v>1</v>
      </c>
      <c r="J18" s="58">
        <f t="shared" si="0"/>
        <v>2</v>
      </c>
      <c r="K18" s="58">
        <f t="shared" si="0"/>
        <v>0</v>
      </c>
      <c r="L18" s="58">
        <f t="shared" si="0"/>
        <v>3</v>
      </c>
      <c r="M18" s="62">
        <f t="shared" si="0"/>
        <v>0</v>
      </c>
      <c r="N18" s="61">
        <f t="shared" si="0"/>
        <v>0</v>
      </c>
      <c r="O18" s="58">
        <f t="shared" si="0"/>
        <v>0</v>
      </c>
      <c r="P18" s="58">
        <f t="shared" si="0"/>
        <v>0</v>
      </c>
      <c r="Q18" s="58">
        <f t="shared" si="0"/>
        <v>0</v>
      </c>
      <c r="R18" s="58">
        <f t="shared" si="0"/>
        <v>0</v>
      </c>
      <c r="S18" s="62">
        <f t="shared" si="0"/>
        <v>0</v>
      </c>
    </row>
  </sheetData>
  <phoneticPr fontId="0"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0"/>
  <sheetViews>
    <sheetView topLeftCell="H1" workbookViewId="0">
      <pane ySplit="1" topLeftCell="A2" activePane="bottomLeft" state="frozen"/>
      <selection pane="bottomLeft" activeCell="T1" sqref="T1:T1048576"/>
    </sheetView>
  </sheetViews>
  <sheetFormatPr defaultColWidth="9.140625" defaultRowHeight="11.25" x14ac:dyDescent="0.15"/>
  <cols>
    <col min="1" max="1" width="12.85546875" style="36" customWidth="1"/>
    <col min="2" max="2" width="11.85546875" style="33" customWidth="1"/>
    <col min="3" max="3" width="21.7109375" style="33" customWidth="1"/>
    <col min="4" max="4" width="51.28515625" style="23" customWidth="1"/>
    <col min="5" max="5" width="12.5703125" style="33" customWidth="1"/>
    <col min="6" max="6" width="12.5703125" style="52" customWidth="1"/>
    <col min="7" max="11" width="9.140625" style="33"/>
    <col min="12" max="12" width="13" style="121" customWidth="1"/>
    <col min="13" max="13" width="10.5703125" style="33" customWidth="1"/>
    <col min="14" max="15" width="9.140625" style="33"/>
    <col min="16" max="16" width="14" style="33" customWidth="1"/>
    <col min="17" max="17" width="12.42578125" style="33" customWidth="1"/>
    <col min="18" max="18" width="13.140625" style="33" customWidth="1"/>
    <col min="19" max="16384" width="9.140625" style="33"/>
  </cols>
  <sheetData>
    <row r="1" spans="1:20" s="38" customFormat="1" ht="34.5" x14ac:dyDescent="0.2">
      <c r="A1" s="22" t="s">
        <v>14</v>
      </c>
      <c r="B1" s="16" t="s">
        <v>15</v>
      </c>
      <c r="C1" s="16" t="s">
        <v>35</v>
      </c>
      <c r="D1" s="16" t="s">
        <v>16</v>
      </c>
      <c r="E1" s="16" t="s">
        <v>33</v>
      </c>
      <c r="F1" s="51" t="s">
        <v>34</v>
      </c>
      <c r="G1" s="16" t="s">
        <v>13</v>
      </c>
      <c r="H1" s="16" t="s">
        <v>1</v>
      </c>
      <c r="I1" s="16" t="s">
        <v>2</v>
      </c>
      <c r="J1" s="16" t="s">
        <v>3</v>
      </c>
      <c r="K1" s="16" t="s">
        <v>32</v>
      </c>
      <c r="L1" s="16" t="s">
        <v>4</v>
      </c>
      <c r="M1" s="17" t="s">
        <v>5</v>
      </c>
      <c r="N1" s="17" t="s">
        <v>6</v>
      </c>
      <c r="O1" s="16" t="s">
        <v>7</v>
      </c>
      <c r="P1" s="16" t="s">
        <v>8</v>
      </c>
      <c r="Q1" s="16" t="s">
        <v>9</v>
      </c>
      <c r="R1" s="16" t="s">
        <v>30</v>
      </c>
      <c r="S1" s="17" t="s">
        <v>10</v>
      </c>
      <c r="T1" s="16" t="s">
        <v>37</v>
      </c>
    </row>
    <row r="2" spans="1:20" s="38" customFormat="1" ht="63" customHeight="1" x14ac:dyDescent="0.2">
      <c r="A2" s="115">
        <v>2016.068</v>
      </c>
      <c r="B2" s="18" t="s">
        <v>173</v>
      </c>
      <c r="C2" s="19" t="s">
        <v>174</v>
      </c>
      <c r="D2" s="114" t="s">
        <v>175</v>
      </c>
      <c r="E2" s="120">
        <v>42590</v>
      </c>
      <c r="F2" s="117"/>
      <c r="G2" s="116"/>
      <c r="H2" s="116">
        <v>1</v>
      </c>
      <c r="I2" s="116"/>
      <c r="J2" s="116"/>
      <c r="K2" s="116"/>
      <c r="L2" s="116"/>
      <c r="M2" s="118"/>
      <c r="N2" s="118"/>
      <c r="O2" s="116"/>
      <c r="P2" s="116"/>
      <c r="Q2" s="116"/>
      <c r="R2" s="116"/>
      <c r="S2" s="118"/>
      <c r="T2" s="41" t="s">
        <v>67</v>
      </c>
    </row>
    <row r="3" spans="1:20" s="38" customFormat="1" ht="335.25" customHeight="1" x14ac:dyDescent="0.2">
      <c r="A3" s="115">
        <v>2016.069</v>
      </c>
      <c r="B3" s="116" t="s">
        <v>178</v>
      </c>
      <c r="C3" s="116" t="s">
        <v>144</v>
      </c>
      <c r="D3" s="171" t="s">
        <v>179</v>
      </c>
      <c r="E3" s="120">
        <v>42594</v>
      </c>
      <c r="F3" s="117">
        <v>42625</v>
      </c>
      <c r="G3" s="116"/>
      <c r="H3" s="116"/>
      <c r="I3" s="116"/>
      <c r="J3" s="116">
        <v>1</v>
      </c>
      <c r="K3" s="116"/>
      <c r="L3" s="116"/>
      <c r="M3" s="118"/>
      <c r="N3" s="118"/>
      <c r="O3" s="116"/>
      <c r="P3" s="116"/>
      <c r="Q3" s="116"/>
      <c r="R3" s="116"/>
      <c r="S3" s="118"/>
      <c r="T3" s="41"/>
    </row>
    <row r="4" spans="1:20" s="38" customFormat="1" ht="60" customHeight="1" x14ac:dyDescent="0.2">
      <c r="A4" s="115">
        <v>2016.07</v>
      </c>
      <c r="B4" s="116" t="s">
        <v>43</v>
      </c>
      <c r="C4" s="116" t="s">
        <v>180</v>
      </c>
      <c r="D4" s="114" t="s">
        <v>181</v>
      </c>
      <c r="E4" s="120">
        <v>42600</v>
      </c>
      <c r="F4" s="117"/>
      <c r="G4" s="116"/>
      <c r="H4" s="116"/>
      <c r="I4" s="116"/>
      <c r="J4" s="116"/>
      <c r="K4" s="116"/>
      <c r="L4" s="116">
        <v>1</v>
      </c>
      <c r="M4" s="118"/>
      <c r="N4" s="118"/>
      <c r="O4" s="116">
        <v>1</v>
      </c>
      <c r="P4" s="116"/>
      <c r="Q4" s="116"/>
      <c r="R4" s="116"/>
      <c r="S4" s="118"/>
      <c r="T4" s="41" t="s">
        <v>67</v>
      </c>
    </row>
    <row r="5" spans="1:20" s="38" customFormat="1" ht="50.25" customHeight="1" x14ac:dyDescent="0.2">
      <c r="A5" s="115">
        <v>2016.0709999999999</v>
      </c>
      <c r="B5" s="116" t="s">
        <v>43</v>
      </c>
      <c r="C5" s="116" t="s">
        <v>183</v>
      </c>
      <c r="D5" s="114" t="s">
        <v>182</v>
      </c>
      <c r="E5" s="120">
        <v>42601</v>
      </c>
      <c r="F5" s="117"/>
      <c r="G5" s="116"/>
      <c r="H5" s="116"/>
      <c r="I5" s="116"/>
      <c r="J5" s="116">
        <v>1</v>
      </c>
      <c r="K5" s="116"/>
      <c r="L5" s="116"/>
      <c r="M5" s="118"/>
      <c r="N5" s="118"/>
      <c r="O5" s="116"/>
      <c r="P5" s="116"/>
      <c r="Q5" s="116"/>
      <c r="R5" s="116"/>
      <c r="S5" s="118"/>
      <c r="T5" s="41" t="s">
        <v>61</v>
      </c>
    </row>
    <row r="6" spans="1:20" s="38" customFormat="1" ht="101.25" customHeight="1" x14ac:dyDescent="0.2">
      <c r="A6" s="115">
        <v>2016.0719999999999</v>
      </c>
      <c r="B6" s="116" t="s">
        <v>184</v>
      </c>
      <c r="C6" s="116" t="s">
        <v>185</v>
      </c>
      <c r="D6" s="114" t="s">
        <v>186</v>
      </c>
      <c r="E6" s="120">
        <v>42605</v>
      </c>
      <c r="F6" s="117">
        <v>42635</v>
      </c>
      <c r="G6" s="116"/>
      <c r="H6" s="116"/>
      <c r="I6" s="116"/>
      <c r="J6" s="116">
        <v>1</v>
      </c>
      <c r="K6" s="116"/>
      <c r="L6" s="116"/>
      <c r="M6" s="118"/>
      <c r="N6" s="118"/>
      <c r="O6" s="116"/>
      <c r="P6" s="116"/>
      <c r="Q6" s="116"/>
      <c r="R6" s="116"/>
      <c r="S6" s="118"/>
      <c r="T6" s="41" t="s">
        <v>206</v>
      </c>
    </row>
    <row r="7" spans="1:20" s="38" customFormat="1" ht="130.5" customHeight="1" x14ac:dyDescent="0.2">
      <c r="A7" s="115">
        <v>2016.0730000000001</v>
      </c>
      <c r="B7" s="116" t="s">
        <v>55</v>
      </c>
      <c r="C7" s="116" t="s">
        <v>187</v>
      </c>
      <c r="D7" s="114" t="s">
        <v>188</v>
      </c>
      <c r="E7" s="120">
        <v>42606</v>
      </c>
      <c r="F7" s="117">
        <v>42636</v>
      </c>
      <c r="G7" s="116"/>
      <c r="H7" s="116"/>
      <c r="I7" s="116"/>
      <c r="J7" s="116">
        <v>1</v>
      </c>
      <c r="K7" s="116"/>
      <c r="L7" s="116"/>
      <c r="M7" s="122"/>
      <c r="N7" s="118"/>
      <c r="O7" s="116"/>
      <c r="P7" s="116"/>
      <c r="Q7" s="116"/>
      <c r="R7" s="116"/>
      <c r="S7" s="118"/>
      <c r="T7" s="41" t="s">
        <v>67</v>
      </c>
    </row>
    <row r="8" spans="1:20" s="38" customFormat="1" ht="237" customHeight="1" x14ac:dyDescent="0.2">
      <c r="A8" s="115">
        <v>2016.0740000000001</v>
      </c>
      <c r="B8" s="116" t="s">
        <v>55</v>
      </c>
      <c r="C8" s="116" t="s">
        <v>189</v>
      </c>
      <c r="D8" s="114" t="s">
        <v>190</v>
      </c>
      <c r="E8" s="120">
        <v>42608</v>
      </c>
      <c r="F8" s="117"/>
      <c r="G8" s="116"/>
      <c r="H8" s="116"/>
      <c r="I8" s="116"/>
      <c r="J8" s="116"/>
      <c r="K8" s="116"/>
      <c r="L8" s="116">
        <v>1</v>
      </c>
      <c r="M8" s="118"/>
      <c r="N8" s="118"/>
      <c r="O8" s="116"/>
      <c r="P8" s="116"/>
      <c r="Q8" s="116"/>
      <c r="R8" s="116"/>
      <c r="S8" s="118"/>
      <c r="T8" s="41" t="s">
        <v>67</v>
      </c>
    </row>
    <row r="9" spans="1:20" s="38" customFormat="1" ht="66.75" customHeight="1" x14ac:dyDescent="0.2">
      <c r="A9" s="115">
        <v>2016.075</v>
      </c>
      <c r="B9" s="116" t="s">
        <v>55</v>
      </c>
      <c r="C9" s="116" t="s">
        <v>191</v>
      </c>
      <c r="D9" s="151" t="s">
        <v>192</v>
      </c>
      <c r="E9" s="120">
        <v>42619</v>
      </c>
      <c r="F9" s="117"/>
      <c r="G9" s="116"/>
      <c r="H9" s="116"/>
      <c r="I9" s="116"/>
      <c r="J9" s="116"/>
      <c r="K9" s="116"/>
      <c r="L9" s="116">
        <v>1</v>
      </c>
      <c r="M9" s="122"/>
      <c r="N9" s="118"/>
      <c r="O9" s="116"/>
      <c r="P9" s="116"/>
      <c r="Q9" s="116"/>
      <c r="R9" s="116"/>
      <c r="S9" s="118"/>
      <c r="T9" s="41" t="s">
        <v>61</v>
      </c>
    </row>
    <row r="10" spans="1:20" s="38" customFormat="1" ht="39.75" customHeight="1" x14ac:dyDescent="0.2">
      <c r="A10" s="115"/>
      <c r="B10" s="116"/>
      <c r="C10" s="116"/>
      <c r="D10" s="151"/>
      <c r="E10" s="120"/>
      <c r="F10" s="117"/>
      <c r="G10" s="116"/>
      <c r="H10" s="116"/>
      <c r="I10" s="116"/>
      <c r="J10" s="116"/>
      <c r="K10" s="116"/>
      <c r="L10" s="116"/>
      <c r="M10" s="118"/>
      <c r="N10" s="118"/>
      <c r="O10" s="116"/>
      <c r="P10" s="116"/>
      <c r="Q10" s="116"/>
      <c r="R10" s="116"/>
      <c r="S10" s="118"/>
      <c r="T10" s="41"/>
    </row>
    <row r="11" spans="1:20" s="38" customFormat="1" ht="12.75" x14ac:dyDescent="0.2">
      <c r="F11" s="117"/>
      <c r="G11" s="116"/>
      <c r="H11" s="116"/>
      <c r="I11" s="116"/>
      <c r="J11" s="116"/>
      <c r="K11" s="116"/>
      <c r="L11" s="116"/>
      <c r="M11" s="118"/>
      <c r="N11" s="118"/>
      <c r="O11" s="116"/>
      <c r="P11" s="116"/>
      <c r="Q11" s="116"/>
      <c r="R11" s="116"/>
      <c r="S11" s="118"/>
      <c r="T11" s="41"/>
    </row>
    <row r="12" spans="1:20" s="38" customFormat="1" ht="21" customHeight="1" x14ac:dyDescent="0.2">
      <c r="A12" s="115"/>
      <c r="B12" s="116"/>
      <c r="C12" s="116"/>
      <c r="D12" s="166"/>
      <c r="E12" s="120"/>
      <c r="F12" s="117"/>
      <c r="G12" s="116"/>
      <c r="H12" s="116"/>
      <c r="I12" s="116"/>
      <c r="J12" s="116"/>
      <c r="K12" s="116"/>
      <c r="L12" s="116"/>
      <c r="M12" s="118"/>
      <c r="N12" s="118"/>
      <c r="O12" s="116"/>
      <c r="P12" s="116"/>
      <c r="Q12" s="116"/>
      <c r="R12" s="116"/>
      <c r="S12" s="118"/>
      <c r="T12" s="41"/>
    </row>
    <row r="13" spans="1:20" s="38" customFormat="1" ht="27" customHeight="1" x14ac:dyDescent="0.2">
      <c r="A13" s="115"/>
      <c r="B13" s="116"/>
      <c r="C13" s="116"/>
      <c r="D13" s="119"/>
      <c r="E13" s="120"/>
      <c r="F13" s="117"/>
      <c r="G13" s="116"/>
      <c r="H13" s="116"/>
      <c r="I13" s="116"/>
      <c r="J13" s="116"/>
      <c r="K13" s="116"/>
      <c r="L13" s="116"/>
      <c r="M13" s="118"/>
      <c r="N13" s="118"/>
      <c r="O13" s="116"/>
      <c r="P13" s="116"/>
      <c r="Q13" s="116"/>
      <c r="R13" s="116"/>
      <c r="S13" s="118"/>
      <c r="T13" s="41"/>
    </row>
    <row r="14" spans="1:20" s="38" customFormat="1" ht="19.5" customHeight="1" x14ac:dyDescent="0.2">
      <c r="A14" s="115"/>
      <c r="B14" s="116"/>
      <c r="C14" s="116"/>
      <c r="D14" s="119"/>
      <c r="E14" s="120"/>
      <c r="F14" s="117"/>
      <c r="G14" s="116"/>
      <c r="H14" s="116"/>
      <c r="I14" s="116"/>
      <c r="J14" s="116"/>
      <c r="K14" s="116"/>
      <c r="L14" s="116"/>
      <c r="M14" s="118"/>
      <c r="N14" s="118"/>
      <c r="O14" s="116"/>
      <c r="P14" s="116"/>
      <c r="Q14" s="116"/>
      <c r="R14" s="116"/>
      <c r="S14" s="118"/>
      <c r="T14" s="41"/>
    </row>
    <row r="15" spans="1:20" s="38" customFormat="1" ht="20.25" customHeight="1" x14ac:dyDescent="0.2">
      <c r="A15" s="115"/>
      <c r="B15" s="116"/>
      <c r="C15" s="116"/>
      <c r="D15" s="119"/>
      <c r="E15" s="120"/>
      <c r="F15" s="117"/>
      <c r="G15" s="116"/>
      <c r="H15" s="116"/>
      <c r="I15" s="116"/>
      <c r="J15" s="116"/>
      <c r="K15" s="116"/>
      <c r="L15" s="116"/>
      <c r="M15" s="118"/>
      <c r="N15" s="118"/>
      <c r="O15" s="116"/>
      <c r="P15" s="116"/>
      <c r="Q15" s="116"/>
      <c r="R15" s="116"/>
      <c r="S15" s="118"/>
      <c r="T15" s="41"/>
    </row>
    <row r="16" spans="1:20" s="38" customFormat="1" ht="18.75" customHeight="1" x14ac:dyDescent="0.2">
      <c r="A16" s="115"/>
      <c r="B16" s="116"/>
      <c r="C16" s="116"/>
      <c r="D16" s="119"/>
      <c r="E16" s="120"/>
      <c r="F16" s="117"/>
      <c r="G16" s="116"/>
      <c r="H16" s="116"/>
      <c r="I16" s="116"/>
      <c r="J16" s="116"/>
      <c r="K16" s="116"/>
      <c r="L16" s="116"/>
      <c r="M16" s="118"/>
      <c r="N16" s="118"/>
      <c r="O16" s="116"/>
      <c r="P16" s="116"/>
      <c r="Q16" s="116"/>
      <c r="R16" s="116"/>
      <c r="S16" s="118"/>
      <c r="T16" s="41"/>
    </row>
    <row r="17" spans="1:20" s="38" customFormat="1" ht="12.75" customHeight="1" x14ac:dyDescent="0.2">
      <c r="A17" s="115"/>
      <c r="B17" s="116"/>
      <c r="C17" s="116"/>
      <c r="D17" s="119"/>
      <c r="E17" s="120"/>
      <c r="F17" s="117"/>
      <c r="G17" s="116"/>
      <c r="H17" s="116"/>
      <c r="I17" s="116"/>
      <c r="J17" s="116"/>
      <c r="K17" s="116"/>
      <c r="L17" s="116"/>
      <c r="M17" s="118"/>
      <c r="N17" s="118"/>
      <c r="O17" s="116"/>
      <c r="P17" s="116"/>
      <c r="Q17" s="116"/>
      <c r="R17" s="116"/>
      <c r="S17" s="118"/>
      <c r="T17" s="41"/>
    </row>
    <row r="18" spans="1:20" s="38" customFormat="1" ht="11.25" customHeight="1" x14ac:dyDescent="0.2">
      <c r="A18" s="115"/>
      <c r="B18" s="116"/>
      <c r="C18" s="116"/>
      <c r="D18" s="119"/>
      <c r="E18" s="120"/>
      <c r="F18" s="117"/>
      <c r="G18" s="116"/>
      <c r="H18" s="116"/>
      <c r="I18" s="116"/>
      <c r="J18" s="116"/>
      <c r="K18" s="116"/>
      <c r="L18" s="116"/>
      <c r="M18" s="118"/>
      <c r="N18" s="118"/>
      <c r="O18" s="116"/>
      <c r="P18" s="116"/>
      <c r="Q18" s="116"/>
      <c r="R18" s="116"/>
      <c r="S18" s="118"/>
      <c r="T18" s="41"/>
    </row>
    <row r="19" spans="1:20" s="38" customFormat="1" ht="12.75" x14ac:dyDescent="0.2">
      <c r="A19" s="115"/>
      <c r="B19" s="116"/>
      <c r="C19" s="116"/>
      <c r="D19" s="119"/>
      <c r="E19" s="116"/>
      <c r="F19" s="117"/>
      <c r="G19" s="116"/>
      <c r="H19" s="116"/>
      <c r="I19" s="116"/>
      <c r="J19" s="116"/>
      <c r="K19" s="116"/>
      <c r="L19" s="116"/>
      <c r="M19" s="118"/>
      <c r="N19" s="118"/>
      <c r="O19" s="116"/>
      <c r="P19" s="116"/>
      <c r="Q19" s="116"/>
      <c r="R19" s="116"/>
      <c r="S19" s="118"/>
      <c r="T19" s="41"/>
    </row>
    <row r="20" spans="1:20" s="58" customFormat="1" ht="25.5" x14ac:dyDescent="0.2">
      <c r="A20" s="96" t="s">
        <v>17</v>
      </c>
      <c r="B20" s="59">
        <f>COUNT(A:A)</f>
        <v>8</v>
      </c>
      <c r="D20" s="59"/>
      <c r="F20" s="60"/>
      <c r="G20" s="68">
        <f t="shared" ref="G20:S20" si="0">SUM(G1:G19)</f>
        <v>0</v>
      </c>
      <c r="H20" s="58">
        <f t="shared" si="0"/>
        <v>1</v>
      </c>
      <c r="I20" s="58">
        <f t="shared" si="0"/>
        <v>0</v>
      </c>
      <c r="J20" s="58">
        <f t="shared" si="0"/>
        <v>4</v>
      </c>
      <c r="K20" s="58">
        <f t="shared" si="0"/>
        <v>0</v>
      </c>
      <c r="L20" s="68">
        <f t="shared" si="0"/>
        <v>3</v>
      </c>
      <c r="M20" s="62">
        <f t="shared" si="0"/>
        <v>0</v>
      </c>
      <c r="N20" s="61">
        <f t="shared" si="0"/>
        <v>0</v>
      </c>
      <c r="O20" s="58">
        <f t="shared" si="0"/>
        <v>1</v>
      </c>
      <c r="P20" s="58">
        <f t="shared" si="0"/>
        <v>0</v>
      </c>
      <c r="Q20" s="58">
        <f t="shared" si="0"/>
        <v>0</v>
      </c>
      <c r="R20" s="58">
        <f t="shared" si="0"/>
        <v>0</v>
      </c>
      <c r="S20" s="62">
        <f t="shared" si="0"/>
        <v>0</v>
      </c>
    </row>
  </sheetData>
  <phoneticPr fontId="0" type="noConversion"/>
  <pageMargins left="0.7" right="0.7" top="0.75" bottom="0.75" header="0.3" footer="0.3"/>
  <pageSetup scale="45"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Jan-Dec '16</vt:lpstr>
      <vt:lpstr>Jan</vt:lpstr>
      <vt:lpstr>Feb</vt:lpstr>
      <vt:lpstr>Mar</vt:lpstr>
      <vt:lpstr>Apr</vt:lpstr>
      <vt:lpstr>May</vt:lpstr>
      <vt:lpstr>June</vt:lpstr>
      <vt:lpstr>July</vt:lpstr>
      <vt:lpstr>Aug</vt:lpstr>
      <vt:lpstr>Sept</vt:lpstr>
      <vt:lpstr>Oct</vt:lpstr>
      <vt:lpstr>Nov</vt:lpstr>
      <vt:lpstr>Dec</vt:lpstr>
      <vt:lpstr>Sheet1</vt:lpstr>
    </vt:vector>
  </TitlesOfParts>
  <Company>Commonwealth of 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mabooth</dc:creator>
  <cp:lastModifiedBy>Lee Strohecker, Wha</cp:lastModifiedBy>
  <cp:lastPrinted>2014-03-11T13:03:55Z</cp:lastPrinted>
  <dcterms:created xsi:type="dcterms:W3CDTF">2011-01-11T19:46:53Z</dcterms:created>
  <dcterms:modified xsi:type="dcterms:W3CDTF">2017-03-20T19:22:25Z</dcterms:modified>
</cp:coreProperties>
</file>