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R:\Open Requests\21-239 NWS Coal\"/>
    </mc:Choice>
  </mc:AlternateContent>
  <bookViews>
    <workbookView xWindow="16896" yWindow="-156" windowWidth="20640" windowHeight="11760" tabRatio="741"/>
  </bookViews>
  <sheets>
    <sheet name="2017" sheetId="15" r:id="rId1"/>
  </sheets>
  <calcPr calcId="162913"/>
  <customWorkbookViews>
    <customWorkbookView name="d" guid="{E218CB47-CFFC-40FF-B39A-AE3C7E4C00A3}" maximized="1" windowWidth="1362" windowHeight="543" tabRatio="741" activeSheetId="14"/>
  </customWorkbookViews>
</workbook>
</file>

<file path=xl/calcChain.xml><?xml version="1.0" encoding="utf-8"?>
<calcChain xmlns="http://schemas.openxmlformats.org/spreadsheetml/2006/main">
  <c r="G314" i="15" l="1"/>
  <c r="G313" i="15"/>
  <c r="G304" i="15"/>
  <c r="G303" i="15"/>
  <c r="G302" i="15"/>
  <c r="G301" i="15"/>
  <c r="G300" i="15"/>
  <c r="G294" i="15"/>
  <c r="G293" i="15"/>
  <c r="G292" i="15"/>
  <c r="G290" i="15"/>
  <c r="G284" i="15"/>
  <c r="G270" i="15"/>
  <c r="G278" i="15"/>
  <c r="G277" i="15"/>
  <c r="G274" i="15"/>
  <c r="G273" i="15"/>
  <c r="G268" i="15"/>
  <c r="G267" i="15"/>
  <c r="G254" i="15"/>
  <c r="G243" i="15"/>
  <c r="G257" i="15"/>
  <c r="G258" i="15"/>
  <c r="Q234" i="15" l="1"/>
  <c r="Q261" i="15" s="1"/>
  <c r="Q281" i="15" l="1"/>
  <c r="G230" i="15"/>
  <c r="G220" i="15"/>
  <c r="G214" i="15"/>
  <c r="G205" i="15"/>
  <c r="Q299" i="15" l="1"/>
  <c r="Q317" i="15" s="1"/>
  <c r="G189" i="15"/>
  <c r="G187" i="15"/>
  <c r="J184" i="15"/>
  <c r="G184" i="15"/>
  <c r="H184" i="15" s="1"/>
  <c r="J186" i="15"/>
  <c r="G186" i="15"/>
  <c r="H186" i="15" s="1"/>
  <c r="G183" i="15"/>
  <c r="G180" i="15"/>
  <c r="G174" i="15"/>
  <c r="G173" i="15"/>
  <c r="G169" i="15"/>
  <c r="G163" i="15"/>
  <c r="G165" i="15"/>
  <c r="G162" i="15"/>
  <c r="K186" i="15" l="1"/>
  <c r="K184" i="15"/>
  <c r="H189" i="15"/>
  <c r="H183" i="15"/>
  <c r="G188" i="15"/>
  <c r="H188" i="15" s="1"/>
  <c r="H187" i="15"/>
  <c r="G185" i="15"/>
  <c r="H185" i="15" s="1"/>
  <c r="G182" i="15"/>
  <c r="H182" i="15" s="1"/>
  <c r="J183" i="15"/>
  <c r="J182" i="15"/>
  <c r="J181" i="15"/>
  <c r="J180" i="15"/>
  <c r="J179" i="15"/>
  <c r="J178" i="15"/>
  <c r="J177" i="15"/>
  <c r="J176" i="15"/>
  <c r="J175" i="15"/>
  <c r="J174" i="15"/>
  <c r="J173" i="15"/>
  <c r="J172" i="15"/>
  <c r="J171" i="15"/>
  <c r="J170" i="15"/>
  <c r="J169" i="15"/>
  <c r="J168" i="15"/>
  <c r="J167" i="15"/>
  <c r="J166" i="15"/>
  <c r="J165" i="15"/>
  <c r="J164" i="15"/>
  <c r="G158" i="15"/>
  <c r="G157" i="15"/>
  <c r="G156" i="15"/>
  <c r="G155" i="15"/>
  <c r="G153" i="15"/>
  <c r="K183" i="15" l="1"/>
  <c r="K182" i="15"/>
  <c r="H165" i="15"/>
  <c r="K165" i="15" s="1"/>
  <c r="H163" i="15"/>
  <c r="H155" i="15"/>
  <c r="G135" i="15"/>
  <c r="H135" i="15" s="1"/>
  <c r="G181" i="15"/>
  <c r="H181" i="15" s="1"/>
  <c r="K181" i="15" s="1"/>
  <c r="H180" i="15"/>
  <c r="K180" i="15" s="1"/>
  <c r="G179" i="15"/>
  <c r="H179" i="15" s="1"/>
  <c r="K179" i="15" s="1"/>
  <c r="G178" i="15"/>
  <c r="H178" i="15" s="1"/>
  <c r="K178" i="15" s="1"/>
  <c r="G177" i="15"/>
  <c r="H177" i="15" s="1"/>
  <c r="K177" i="15" s="1"/>
  <c r="G176" i="15"/>
  <c r="H176" i="15" s="1"/>
  <c r="K176" i="15" s="1"/>
  <c r="G175" i="15"/>
  <c r="H175" i="15" s="1"/>
  <c r="K175" i="15" s="1"/>
  <c r="H174" i="15"/>
  <c r="K174" i="15" s="1"/>
  <c r="H173" i="15"/>
  <c r="K173" i="15" s="1"/>
  <c r="G172" i="15"/>
  <c r="H172" i="15" s="1"/>
  <c r="K172" i="15" s="1"/>
  <c r="G171" i="15"/>
  <c r="H171" i="15" s="1"/>
  <c r="K171" i="15" s="1"/>
  <c r="G170" i="15"/>
  <c r="H170" i="15" s="1"/>
  <c r="K170" i="15" s="1"/>
  <c r="H169" i="15"/>
  <c r="K169" i="15" s="1"/>
  <c r="G168" i="15"/>
  <c r="H168" i="15" s="1"/>
  <c r="K168" i="15" s="1"/>
  <c r="G167" i="15"/>
  <c r="H167" i="15" s="1"/>
  <c r="K167" i="15" s="1"/>
  <c r="G166" i="15"/>
  <c r="H166" i="15" s="1"/>
  <c r="K166" i="15" s="1"/>
  <c r="G164" i="15"/>
  <c r="H164" i="15" s="1"/>
  <c r="K164" i="15" s="1"/>
  <c r="H162" i="15"/>
  <c r="G161" i="15"/>
  <c r="H161" i="15" s="1"/>
  <c r="G160" i="15"/>
  <c r="H160" i="15" s="1"/>
  <c r="H158" i="15"/>
  <c r="H157" i="15"/>
  <c r="H156" i="15"/>
  <c r="G154" i="15"/>
  <c r="H154" i="15" s="1"/>
  <c r="H153" i="15"/>
  <c r="G152" i="15"/>
  <c r="H152" i="15" s="1"/>
  <c r="G151" i="15"/>
  <c r="H151" i="15" s="1"/>
  <c r="G150" i="15"/>
  <c r="H150" i="15" s="1"/>
  <c r="G149" i="15"/>
  <c r="H149" i="15" s="1"/>
  <c r="G148" i="15"/>
  <c r="H148" i="15" s="1"/>
  <c r="G147" i="15"/>
  <c r="H147" i="15" s="1"/>
  <c r="G146" i="15"/>
  <c r="H146" i="15" s="1"/>
  <c r="G145" i="15"/>
  <c r="H145" i="15" s="1"/>
  <c r="G144" i="15"/>
  <c r="H144" i="15" s="1"/>
  <c r="G143" i="15"/>
  <c r="H143" i="15" s="1"/>
  <c r="G142" i="15"/>
  <c r="H142" i="15" s="1"/>
  <c r="G141" i="15"/>
  <c r="H141" i="15" s="1"/>
  <c r="G140" i="15"/>
  <c r="H140" i="15" s="1"/>
  <c r="G139" i="15"/>
  <c r="H139" i="15" s="1"/>
  <c r="G138" i="15"/>
  <c r="H138" i="15" s="1"/>
  <c r="G137" i="15"/>
  <c r="H137" i="15" s="1"/>
  <c r="G136" i="15"/>
  <c r="H136" i="15" s="1"/>
  <c r="G134" i="15"/>
  <c r="H134" i="15" s="1"/>
  <c r="G132" i="15"/>
  <c r="G133" i="15"/>
  <c r="J163" i="15"/>
  <c r="J162" i="15"/>
  <c r="K162" i="15" s="1"/>
  <c r="J161" i="15"/>
  <c r="J160"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K154" i="15" l="1"/>
  <c r="K152" i="15"/>
  <c r="K138" i="15"/>
  <c r="K146" i="15"/>
  <c r="J159" i="15"/>
  <c r="K140" i="15"/>
  <c r="K148" i="15"/>
  <c r="K134" i="15"/>
  <c r="K160" i="15"/>
  <c r="K158" i="15"/>
  <c r="K157" i="15"/>
  <c r="K156" i="15"/>
  <c r="K151" i="15"/>
  <c r="K150" i="15"/>
  <c r="K149" i="15"/>
  <c r="K144" i="15"/>
  <c r="K143" i="15"/>
  <c r="K142" i="15"/>
  <c r="K141" i="15"/>
  <c r="K139" i="15"/>
  <c r="K147" i="15"/>
  <c r="K155" i="15"/>
  <c r="K163" i="15"/>
  <c r="K137" i="15"/>
  <c r="K145" i="15"/>
  <c r="K153" i="15"/>
  <c r="K161" i="15"/>
  <c r="K136" i="15"/>
  <c r="K135" i="15"/>
  <c r="J130" i="15"/>
  <c r="J129" i="15"/>
  <c r="J128" i="15"/>
  <c r="J127" i="15"/>
  <c r="G130" i="15"/>
  <c r="G127" i="15"/>
  <c r="G129" i="15" l="1"/>
  <c r="H129" i="15" s="1"/>
  <c r="K129" i="15" s="1"/>
  <c r="G128" i="15"/>
  <c r="H128" i="15" s="1"/>
  <c r="K128" i="15" s="1"/>
  <c r="J126" i="15"/>
  <c r="G126" i="15"/>
  <c r="H126" i="15" s="1"/>
  <c r="G124" i="15"/>
  <c r="G123" i="15"/>
  <c r="G122" i="15"/>
  <c r="G112" i="15"/>
  <c r="J112" i="15"/>
  <c r="K126" i="15" l="1"/>
  <c r="G114" i="15"/>
  <c r="H133" i="15"/>
  <c r="K133" i="15" s="1"/>
  <c r="H132" i="15"/>
  <c r="K132" i="15" s="1"/>
  <c r="H130" i="15"/>
  <c r="K130" i="15" s="1"/>
  <c r="G107" i="15"/>
  <c r="G105" i="15"/>
  <c r="G101" i="15"/>
  <c r="J3" i="15" l="1"/>
  <c r="G98" i="15" l="1"/>
  <c r="G78" i="15"/>
  <c r="J99" i="15" l="1"/>
  <c r="G99" i="15"/>
  <c r="H99" i="15" s="1"/>
  <c r="J98" i="15"/>
  <c r="H98" i="15"/>
  <c r="J97" i="15"/>
  <c r="G97" i="15"/>
  <c r="H97" i="15" s="1"/>
  <c r="G88" i="15"/>
  <c r="H88" i="15" s="1"/>
  <c r="G83" i="15"/>
  <c r="H83" i="15" s="1"/>
  <c r="G82" i="15"/>
  <c r="H82" i="15" s="1"/>
  <c r="G79" i="15"/>
  <c r="G75" i="15"/>
  <c r="H75" i="15" s="1"/>
  <c r="H127" i="15"/>
  <c r="K127" i="15" s="1"/>
  <c r="G125" i="15"/>
  <c r="H125" i="15" s="1"/>
  <c r="H124" i="15"/>
  <c r="H123" i="15"/>
  <c r="H122" i="15"/>
  <c r="G121" i="15"/>
  <c r="H121" i="15" s="1"/>
  <c r="G120" i="15"/>
  <c r="H120" i="15" s="1"/>
  <c r="G119" i="15"/>
  <c r="H119" i="15" s="1"/>
  <c r="G118" i="15"/>
  <c r="H118" i="15" s="1"/>
  <c r="G117" i="15"/>
  <c r="H117" i="15" s="1"/>
  <c r="G116" i="15"/>
  <c r="H116" i="15" s="1"/>
  <c r="G115" i="15"/>
  <c r="H115" i="15" s="1"/>
  <c r="H114" i="15"/>
  <c r="G113" i="15"/>
  <c r="H113" i="15" s="1"/>
  <c r="H112" i="15"/>
  <c r="G111" i="15"/>
  <c r="H111" i="15" s="1"/>
  <c r="G110" i="15"/>
  <c r="H110" i="15" s="1"/>
  <c r="G109" i="15"/>
  <c r="H109" i="15" s="1"/>
  <c r="G108" i="15"/>
  <c r="H108" i="15" s="1"/>
  <c r="H107" i="15"/>
  <c r="G106" i="15"/>
  <c r="H106" i="15" s="1"/>
  <c r="H105" i="15"/>
  <c r="G104" i="15"/>
  <c r="H104" i="15" s="1"/>
  <c r="G103" i="15"/>
  <c r="H103" i="15" s="1"/>
  <c r="G102" i="15"/>
  <c r="H102" i="15" s="1"/>
  <c r="H101" i="15"/>
  <c r="G96" i="15"/>
  <c r="G95" i="15"/>
  <c r="G94" i="15"/>
  <c r="G92" i="15"/>
  <c r="H92" i="15" s="1"/>
  <c r="G91" i="15"/>
  <c r="H91" i="15" s="1"/>
  <c r="G90" i="15"/>
  <c r="H90" i="15" s="1"/>
  <c r="G89" i="15"/>
  <c r="H89" i="15" s="1"/>
  <c r="G87" i="15"/>
  <c r="H87" i="15" s="1"/>
  <c r="G86" i="15"/>
  <c r="G85" i="15"/>
  <c r="H85" i="15" s="1"/>
  <c r="G84" i="15"/>
  <c r="H84" i="15" s="1"/>
  <c r="G81" i="15"/>
  <c r="H81" i="15" s="1"/>
  <c r="G80" i="15"/>
  <c r="H80" i="15" s="1"/>
  <c r="H78" i="15"/>
  <c r="G77" i="15"/>
  <c r="H77" i="15" s="1"/>
  <c r="G76" i="15"/>
  <c r="H76" i="15" s="1"/>
  <c r="G74" i="15"/>
  <c r="H74" i="15" s="1"/>
  <c r="G73" i="15"/>
  <c r="H73" i="15" s="1"/>
  <c r="G72" i="15"/>
  <c r="H72" i="15" s="1"/>
  <c r="G71" i="15"/>
  <c r="G70" i="15"/>
  <c r="H70" i="15" s="1"/>
  <c r="G69" i="15"/>
  <c r="H69" i="15" s="1"/>
  <c r="H94" i="15"/>
  <c r="H71" i="15"/>
  <c r="G68" i="15"/>
  <c r="H68" i="15" s="1"/>
  <c r="J125" i="15"/>
  <c r="J124" i="15"/>
  <c r="J123" i="15"/>
  <c r="J122" i="15"/>
  <c r="J121" i="15"/>
  <c r="J120" i="15"/>
  <c r="J119" i="15"/>
  <c r="J118" i="15"/>
  <c r="J117" i="15"/>
  <c r="J116" i="15"/>
  <c r="J115" i="15"/>
  <c r="J114" i="15"/>
  <c r="J113" i="15"/>
  <c r="J111" i="15"/>
  <c r="J110" i="15"/>
  <c r="J109" i="15"/>
  <c r="J108" i="15"/>
  <c r="J107" i="15"/>
  <c r="J106" i="15"/>
  <c r="J105" i="15"/>
  <c r="J104" i="15"/>
  <c r="J103" i="15"/>
  <c r="J102" i="15"/>
  <c r="J101" i="15"/>
  <c r="J96" i="15"/>
  <c r="H96" i="15"/>
  <c r="J95" i="15"/>
  <c r="H95" i="15"/>
  <c r="J94" i="15"/>
  <c r="J92" i="15"/>
  <c r="J91" i="15"/>
  <c r="J90" i="15"/>
  <c r="J89" i="15"/>
  <c r="J88" i="15"/>
  <c r="J87" i="15"/>
  <c r="J86" i="15"/>
  <c r="H86" i="15"/>
  <c r="J85" i="15"/>
  <c r="J84" i="15"/>
  <c r="J83" i="15"/>
  <c r="J82" i="15"/>
  <c r="J81" i="15"/>
  <c r="J80" i="15"/>
  <c r="J79" i="15"/>
  <c r="H79" i="15"/>
  <c r="J78" i="15"/>
  <c r="J77" i="15"/>
  <c r="J76" i="15"/>
  <c r="J75" i="15"/>
  <c r="J74" i="15"/>
  <c r="J73" i="15"/>
  <c r="J72" i="15"/>
  <c r="J71" i="15"/>
  <c r="J70" i="15"/>
  <c r="J69" i="15"/>
  <c r="J68" i="15"/>
  <c r="J67" i="15"/>
  <c r="G67" i="15"/>
  <c r="H67" i="15" s="1"/>
  <c r="J64" i="15"/>
  <c r="G64" i="15"/>
  <c r="H64" i="15" s="1"/>
  <c r="J63" i="15"/>
  <c r="G63" i="15"/>
  <c r="H63" i="15" s="1"/>
  <c r="J62" i="15"/>
  <c r="G62" i="15"/>
  <c r="H62" i="15" s="1"/>
  <c r="J61" i="15"/>
  <c r="G61" i="15"/>
  <c r="H61" i="15" s="1"/>
  <c r="J60" i="15"/>
  <c r="G60" i="15"/>
  <c r="H60" i="15" s="1"/>
  <c r="J59" i="15"/>
  <c r="G59" i="15"/>
  <c r="H59" i="15" s="1"/>
  <c r="J58" i="15"/>
  <c r="G58" i="15"/>
  <c r="H58" i="15" s="1"/>
  <c r="J57" i="15"/>
  <c r="G57" i="15"/>
  <c r="H57" i="15"/>
  <c r="J56" i="15"/>
  <c r="G56" i="15"/>
  <c r="H56" i="15" s="1"/>
  <c r="J55" i="15"/>
  <c r="G55" i="15"/>
  <c r="H55" i="15" s="1"/>
  <c r="J54" i="15"/>
  <c r="G54" i="15"/>
  <c r="H54" i="15" s="1"/>
  <c r="G53" i="15"/>
  <c r="G52" i="15"/>
  <c r="G49" i="15"/>
  <c r="G48" i="15"/>
  <c r="G39" i="15"/>
  <c r="G36" i="15"/>
  <c r="G30" i="15"/>
  <c r="K55" i="15" l="1"/>
  <c r="K59" i="15"/>
  <c r="K54" i="15"/>
  <c r="K58" i="15"/>
  <c r="K98" i="15"/>
  <c r="K57" i="15"/>
  <c r="K56" i="15"/>
  <c r="K62" i="15"/>
  <c r="J131" i="15"/>
  <c r="K67" i="15"/>
  <c r="J100" i="15"/>
  <c r="K60" i="15"/>
  <c r="K64" i="15"/>
  <c r="K73" i="15"/>
  <c r="K61" i="15"/>
  <c r="K63" i="15"/>
  <c r="K125" i="15"/>
  <c r="K105" i="15"/>
  <c r="K109" i="15"/>
  <c r="K113" i="15"/>
  <c r="K101" i="15"/>
  <c r="K99" i="15"/>
  <c r="K97" i="15"/>
  <c r="K117" i="15"/>
  <c r="K121" i="15"/>
  <c r="K89" i="15"/>
  <c r="K85" i="15"/>
  <c r="K81" i="15"/>
  <c r="K77" i="15"/>
  <c r="K96" i="15"/>
  <c r="K80" i="15"/>
  <c r="K112" i="15"/>
  <c r="K69" i="15"/>
  <c r="K87" i="15"/>
  <c r="K91" i="15"/>
  <c r="K70" i="15"/>
  <c r="K72" i="15"/>
  <c r="K79" i="15"/>
  <c r="K86" i="15"/>
  <c r="K88" i="15"/>
  <c r="K95" i="15"/>
  <c r="K102" i="15"/>
  <c r="K104" i="15"/>
  <c r="K111" i="15"/>
  <c r="K74" i="15"/>
  <c r="K76" i="15"/>
  <c r="K83" i="15"/>
  <c r="K90" i="15"/>
  <c r="K92" i="15"/>
  <c r="K106" i="15"/>
  <c r="K108" i="15"/>
  <c r="K115" i="15"/>
  <c r="K122" i="15"/>
  <c r="K124" i="15"/>
  <c r="K71" i="15"/>
  <c r="K103" i="15"/>
  <c r="K110" i="15"/>
  <c r="K119" i="15"/>
  <c r="K84" i="15"/>
  <c r="K107" i="15"/>
  <c r="K116" i="15"/>
  <c r="K78" i="15"/>
  <c r="K94" i="15"/>
  <c r="K75" i="15"/>
  <c r="K82" i="15"/>
  <c r="K114" i="15"/>
  <c r="K123" i="15"/>
  <c r="K118" i="15"/>
  <c r="K120" i="15"/>
  <c r="K68" i="15"/>
  <c r="G28" i="15"/>
  <c r="G27" i="15"/>
  <c r="G22" i="15"/>
  <c r="G20" i="15"/>
  <c r="G19" i="15"/>
  <c r="G18" i="15"/>
  <c r="G12" i="15" l="1"/>
  <c r="G13" i="15"/>
  <c r="G11" i="15"/>
  <c r="G15" i="15" l="1"/>
  <c r="G9" i="15"/>
  <c r="G8" i="15"/>
  <c r="G7" i="15"/>
  <c r="G5" i="15" l="1"/>
  <c r="H5" i="15" s="1"/>
  <c r="G4" i="15"/>
  <c r="H4" i="15" s="1"/>
  <c r="G51" i="15"/>
  <c r="H51" i="15" s="1"/>
  <c r="G50" i="15"/>
  <c r="H50" i="15" s="1"/>
  <c r="H48" i="15"/>
  <c r="G47" i="15"/>
  <c r="H47" i="15" s="1"/>
  <c r="G46" i="15"/>
  <c r="H46" i="15" s="1"/>
  <c r="G45" i="15"/>
  <c r="H45" i="15" s="1"/>
  <c r="G44" i="15"/>
  <c r="H44" i="15" s="1"/>
  <c r="G43" i="15"/>
  <c r="H43" i="15" s="1"/>
  <c r="G41" i="15"/>
  <c r="H41" i="15" s="1"/>
  <c r="G40" i="15"/>
  <c r="H40" i="15" s="1"/>
  <c r="H39" i="15"/>
  <c r="G38" i="15"/>
  <c r="H38" i="15" s="1"/>
  <c r="G37" i="15"/>
  <c r="H37" i="15" s="1"/>
  <c r="H36" i="15"/>
  <c r="G35" i="15"/>
  <c r="H35" i="15" s="1"/>
  <c r="G34" i="15"/>
  <c r="H34" i="15" s="1"/>
  <c r="G33" i="15"/>
  <c r="H33" i="15" s="1"/>
  <c r="G32" i="15"/>
  <c r="H32" i="15" s="1"/>
  <c r="G31" i="15"/>
  <c r="H31" i="15" s="1"/>
  <c r="H30" i="15"/>
  <c r="G29" i="15"/>
  <c r="H29" i="15" s="1"/>
  <c r="H28" i="15"/>
  <c r="G26" i="15"/>
  <c r="H26" i="15" s="1"/>
  <c r="G25" i="15"/>
  <c r="H25" i="15" s="1"/>
  <c r="G24" i="15"/>
  <c r="H24" i="15" s="1"/>
  <c r="G23" i="15"/>
  <c r="H23" i="15" s="1"/>
  <c r="H22" i="15"/>
  <c r="H20" i="15"/>
  <c r="H19" i="15"/>
  <c r="H18" i="15"/>
  <c r="G17" i="15"/>
  <c r="H17" i="15" s="1"/>
  <c r="G16" i="15"/>
  <c r="H16" i="15" s="1"/>
  <c r="H15" i="15"/>
  <c r="G14" i="15"/>
  <c r="H14" i="15" s="1"/>
  <c r="H12" i="15"/>
  <c r="H11" i="15"/>
  <c r="G10" i="15"/>
  <c r="H10" i="15" s="1"/>
  <c r="H8" i="15"/>
  <c r="H7" i="15"/>
  <c r="G6" i="15"/>
  <c r="H6" i="15" s="1"/>
  <c r="G3" i="15"/>
  <c r="H3" i="15" s="1"/>
  <c r="J53" i="15"/>
  <c r="J52" i="15"/>
  <c r="J51" i="15"/>
  <c r="J50" i="15"/>
  <c r="J49" i="15"/>
  <c r="J48" i="15"/>
  <c r="J47" i="15"/>
  <c r="J46" i="15"/>
  <c r="J45" i="15"/>
  <c r="J44" i="15"/>
  <c r="J43" i="15"/>
  <c r="J41" i="15"/>
  <c r="J40" i="15"/>
  <c r="J39" i="15"/>
  <c r="J38" i="15"/>
  <c r="J37" i="15"/>
  <c r="J36" i="15"/>
  <c r="J35" i="15"/>
  <c r="J34" i="15"/>
  <c r="J33" i="15"/>
  <c r="J32" i="15"/>
  <c r="J31" i="15"/>
  <c r="J30" i="15"/>
  <c r="J29" i="15"/>
  <c r="J28" i="15"/>
  <c r="J27" i="15"/>
  <c r="J26" i="15"/>
  <c r="J25" i="15"/>
  <c r="J24" i="15"/>
  <c r="J23" i="15"/>
  <c r="J22" i="15"/>
  <c r="J20" i="15"/>
  <c r="J19" i="15"/>
  <c r="J18" i="15"/>
  <c r="J17" i="15"/>
  <c r="J16" i="15"/>
  <c r="J15" i="15"/>
  <c r="J14" i="15"/>
  <c r="J13" i="15"/>
  <c r="J12" i="15"/>
  <c r="J11" i="15"/>
  <c r="J10" i="15"/>
  <c r="J9" i="15"/>
  <c r="J8" i="15"/>
  <c r="J7" i="15"/>
  <c r="J6" i="15"/>
  <c r="J5" i="15"/>
  <c r="J4" i="15"/>
  <c r="H53" i="15"/>
  <c r="H52" i="15"/>
  <c r="H49" i="15"/>
  <c r="H27" i="15"/>
  <c r="K27" i="15" s="1"/>
  <c r="H13" i="15"/>
  <c r="H9" i="15"/>
  <c r="J2" i="15"/>
  <c r="G2" i="15"/>
  <c r="H2" i="15" s="1"/>
  <c r="J42" i="15" l="1"/>
  <c r="J65" i="15"/>
  <c r="J21" i="15"/>
  <c r="K2" i="15"/>
  <c r="K14" i="15"/>
  <c r="K23" i="15"/>
  <c r="K19" i="15"/>
  <c r="K24" i="15"/>
  <c r="K38" i="15"/>
  <c r="K43" i="15"/>
  <c r="K47" i="15"/>
  <c r="K7" i="15"/>
  <c r="K35" i="15"/>
  <c r="K39" i="15"/>
  <c r="K44" i="15"/>
  <c r="K5" i="15"/>
  <c r="K53" i="15"/>
  <c r="K52" i="15"/>
  <c r="K51" i="15"/>
  <c r="K50" i="15"/>
  <c r="K49" i="15"/>
  <c r="K48" i="15"/>
  <c r="K46" i="15"/>
  <c r="K45" i="15"/>
  <c r="K41" i="15"/>
  <c r="K40" i="15"/>
  <c r="K37" i="15"/>
  <c r="K36" i="15"/>
  <c r="K34" i="15"/>
  <c r="K33" i="15"/>
  <c r="K32" i="15"/>
  <c r="K31" i="15"/>
  <c r="K30" i="15"/>
  <c r="K28" i="15"/>
  <c r="K22" i="15"/>
  <c r="K18" i="15"/>
  <c r="K29" i="15"/>
  <c r="K26" i="15"/>
  <c r="K25" i="15"/>
  <c r="K20" i="15"/>
  <c r="K17" i="15"/>
  <c r="K13" i="15"/>
  <c r="K12" i="15"/>
  <c r="K11" i="15"/>
  <c r="K9" i="15"/>
  <c r="K16" i="15"/>
  <c r="K15" i="15"/>
  <c r="K10" i="15"/>
  <c r="K8" i="15"/>
  <c r="K6" i="15"/>
  <c r="K4" i="15"/>
  <c r="K3" i="15"/>
  <c r="J185" i="15" l="1"/>
  <c r="K185" i="15" l="1"/>
  <c r="J371" i="15"/>
  <c r="J370" i="15"/>
  <c r="J369" i="15"/>
  <c r="J368" i="15"/>
  <c r="J367" i="15"/>
  <c r="J366" i="15"/>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6" i="15"/>
  <c r="J315" i="15"/>
  <c r="J314" i="15"/>
  <c r="J313" i="15"/>
  <c r="J312" i="15"/>
  <c r="J311" i="15"/>
  <c r="J310" i="15"/>
  <c r="J309" i="15"/>
  <c r="J308" i="15"/>
  <c r="J307" i="15"/>
  <c r="J306" i="15"/>
  <c r="J305" i="15"/>
  <c r="J304" i="15"/>
  <c r="J303" i="15"/>
  <c r="J302" i="15"/>
  <c r="J301" i="15"/>
  <c r="J300" i="15"/>
  <c r="J298" i="15"/>
  <c r="J297" i="15"/>
  <c r="J296" i="15"/>
  <c r="J295" i="15"/>
  <c r="J294" i="15"/>
  <c r="J293" i="15"/>
  <c r="J292" i="15"/>
  <c r="J291" i="15"/>
  <c r="J290" i="15"/>
  <c r="J289" i="15"/>
  <c r="J288" i="15"/>
  <c r="J287" i="15"/>
  <c r="J286" i="15"/>
  <c r="J285" i="15"/>
  <c r="J284" i="15"/>
  <c r="J283" i="15"/>
  <c r="J282" i="15"/>
  <c r="J280" i="15"/>
  <c r="J279" i="15"/>
  <c r="J278" i="15"/>
  <c r="J277" i="15"/>
  <c r="J276" i="15"/>
  <c r="J275" i="15"/>
  <c r="J274" i="15"/>
  <c r="J273" i="15"/>
  <c r="J272" i="15"/>
  <c r="J271" i="15"/>
  <c r="J270" i="15"/>
  <c r="J269" i="15"/>
  <c r="J268" i="15"/>
  <c r="J267" i="15"/>
  <c r="J266" i="15"/>
  <c r="J265" i="15"/>
  <c r="J264" i="15"/>
  <c r="J263" i="15"/>
  <c r="J262"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89" i="15"/>
  <c r="K189" i="15" s="1"/>
  <c r="J188" i="15"/>
  <c r="K188" i="15" s="1"/>
  <c r="J187" i="15"/>
  <c r="K187" i="15" s="1"/>
  <c r="G431" i="15"/>
  <c r="G430" i="15"/>
  <c r="G429" i="15"/>
  <c r="G428" i="15"/>
  <c r="G427" i="15"/>
  <c r="G426" i="15"/>
  <c r="G425" i="15"/>
  <c r="G424" i="15"/>
  <c r="G423" i="15"/>
  <c r="G422" i="15"/>
  <c r="G421" i="15"/>
  <c r="G420" i="15"/>
  <c r="G419" i="15"/>
  <c r="G418" i="15"/>
  <c r="G417" i="15"/>
  <c r="G416" i="15"/>
  <c r="G415" i="15"/>
  <c r="G414" i="15"/>
  <c r="G413" i="15"/>
  <c r="G412" i="15"/>
  <c r="G411" i="15"/>
  <c r="G410" i="15"/>
  <c r="G409" i="15"/>
  <c r="G408" i="15"/>
  <c r="G407" i="15"/>
  <c r="G406" i="15"/>
  <c r="G405" i="15"/>
  <c r="G404" i="15"/>
  <c r="G403" i="15"/>
  <c r="G402" i="15"/>
  <c r="G401" i="15"/>
  <c r="G400" i="15"/>
  <c r="G399" i="15"/>
  <c r="G398" i="15"/>
  <c r="G397" i="15"/>
  <c r="G396" i="15"/>
  <c r="G395" i="15"/>
  <c r="G394" i="15"/>
  <c r="G393" i="15"/>
  <c r="G392" i="15"/>
  <c r="G391" i="15"/>
  <c r="G390" i="15"/>
  <c r="G389" i="15"/>
  <c r="G388" i="15"/>
  <c r="G387" i="15"/>
  <c r="G386" i="15"/>
  <c r="G385" i="15"/>
  <c r="G384" i="15"/>
  <c r="G383" i="15"/>
  <c r="G382" i="15"/>
  <c r="G381" i="15"/>
  <c r="G380" i="15"/>
  <c r="G379" i="15"/>
  <c r="G378" i="15"/>
  <c r="G377" i="15"/>
  <c r="G376" i="15"/>
  <c r="G375" i="15"/>
  <c r="G374" i="15"/>
  <c r="G373" i="15"/>
  <c r="G372" i="15"/>
  <c r="G371" i="15"/>
  <c r="G370" i="15"/>
  <c r="G369" i="15"/>
  <c r="G368" i="15"/>
  <c r="G367" i="15"/>
  <c r="G366" i="15"/>
  <c r="G365" i="15"/>
  <c r="G364" i="15"/>
  <c r="G363" i="15"/>
  <c r="G362" i="15"/>
  <c r="G361" i="15"/>
  <c r="G360" i="15"/>
  <c r="G359" i="15"/>
  <c r="G358" i="15"/>
  <c r="G357" i="15"/>
  <c r="G356" i="15"/>
  <c r="G355" i="15"/>
  <c r="G354" i="15"/>
  <c r="G353" i="15"/>
  <c r="G352" i="15"/>
  <c r="G351" i="15"/>
  <c r="G350" i="15"/>
  <c r="G349" i="15"/>
  <c r="G348" i="15"/>
  <c r="G347" i="15"/>
  <c r="G346" i="15"/>
  <c r="G345" i="15"/>
  <c r="G344" i="15"/>
  <c r="G343" i="15"/>
  <c r="G342" i="15"/>
  <c r="G341" i="15"/>
  <c r="G340" i="15"/>
  <c r="H340" i="15" s="1"/>
  <c r="G339" i="15"/>
  <c r="H339" i="15" s="1"/>
  <c r="G338" i="15"/>
  <c r="H338" i="15" s="1"/>
  <c r="G337" i="15"/>
  <c r="H337" i="15" s="1"/>
  <c r="G336" i="15"/>
  <c r="H336" i="15" s="1"/>
  <c r="G335" i="15"/>
  <c r="H335" i="15" s="1"/>
  <c r="G334" i="15"/>
  <c r="H334" i="15" s="1"/>
  <c r="G333" i="15"/>
  <c r="H333" i="15" s="1"/>
  <c r="G332" i="15"/>
  <c r="H332" i="15" s="1"/>
  <c r="G331" i="15"/>
  <c r="H331" i="15" s="1"/>
  <c r="G330" i="15"/>
  <c r="H330" i="15" s="1"/>
  <c r="G329" i="15"/>
  <c r="H329" i="15" s="1"/>
  <c r="G328" i="15"/>
  <c r="H328" i="15" s="1"/>
  <c r="G327" i="15"/>
  <c r="H327" i="15" s="1"/>
  <c r="G326" i="15"/>
  <c r="H326" i="15" s="1"/>
  <c r="G325" i="15"/>
  <c r="H325" i="15" s="1"/>
  <c r="G324" i="15"/>
  <c r="H324" i="15" s="1"/>
  <c r="G323" i="15"/>
  <c r="H323" i="15" s="1"/>
  <c r="G322" i="15"/>
  <c r="H322" i="15" s="1"/>
  <c r="G321" i="15"/>
  <c r="H321" i="15" s="1"/>
  <c r="G320" i="15"/>
  <c r="H320" i="15" s="1"/>
  <c r="G319" i="15"/>
  <c r="H319" i="15" s="1"/>
  <c r="G318" i="15"/>
  <c r="H318" i="15" s="1"/>
  <c r="G316" i="15"/>
  <c r="H316" i="15" s="1"/>
  <c r="G315" i="15"/>
  <c r="H315" i="15" s="1"/>
  <c r="H314" i="15"/>
  <c r="H313" i="15"/>
  <c r="G312" i="15"/>
  <c r="H312" i="15" s="1"/>
  <c r="G311" i="15"/>
  <c r="H311" i="15" s="1"/>
  <c r="G310" i="15"/>
  <c r="H310" i="15" s="1"/>
  <c r="G309" i="15"/>
  <c r="H309" i="15" s="1"/>
  <c r="G308" i="15"/>
  <c r="H308" i="15" s="1"/>
  <c r="G307" i="15"/>
  <c r="H307" i="15" s="1"/>
  <c r="G306" i="15"/>
  <c r="H306" i="15" s="1"/>
  <c r="G305" i="15"/>
  <c r="H305" i="15" s="1"/>
  <c r="H304" i="15"/>
  <c r="H303" i="15"/>
  <c r="H302" i="15"/>
  <c r="H301" i="15"/>
  <c r="H300" i="15"/>
  <c r="G298" i="15"/>
  <c r="H298" i="15" s="1"/>
  <c r="G297" i="15"/>
  <c r="H297" i="15" s="1"/>
  <c r="G296" i="15"/>
  <c r="H296" i="15" s="1"/>
  <c r="G295" i="15"/>
  <c r="H295" i="15" s="1"/>
  <c r="H294" i="15"/>
  <c r="H293" i="15"/>
  <c r="H292" i="15"/>
  <c r="G291" i="15"/>
  <c r="H291" i="15" s="1"/>
  <c r="H290" i="15"/>
  <c r="G289" i="15"/>
  <c r="H289" i="15" s="1"/>
  <c r="G288" i="15"/>
  <c r="H288" i="15" s="1"/>
  <c r="G287" i="15"/>
  <c r="H287" i="15" s="1"/>
  <c r="G286" i="15"/>
  <c r="H286" i="15" s="1"/>
  <c r="G285" i="15"/>
  <c r="H285" i="15" s="1"/>
  <c r="H284" i="15"/>
  <c r="G283" i="15"/>
  <c r="H283" i="15" s="1"/>
  <c r="G282" i="15"/>
  <c r="H282" i="15" s="1"/>
  <c r="G280" i="15"/>
  <c r="H280" i="15" s="1"/>
  <c r="G279" i="15"/>
  <c r="H279" i="15" s="1"/>
  <c r="H278" i="15"/>
  <c r="H277" i="15"/>
  <c r="K277" i="15" s="1"/>
  <c r="G276" i="15"/>
  <c r="H276" i="15" s="1"/>
  <c r="K276" i="15" s="1"/>
  <c r="G275" i="15"/>
  <c r="H275" i="15" s="1"/>
  <c r="H274" i="15"/>
  <c r="H273" i="15"/>
  <c r="G272" i="15"/>
  <c r="H272" i="15" s="1"/>
  <c r="K272" i="15" s="1"/>
  <c r="G271" i="15"/>
  <c r="H271" i="15" s="1"/>
  <c r="H270" i="15"/>
  <c r="G269" i="15"/>
  <c r="H269" i="15" s="1"/>
  <c r="H268" i="15"/>
  <c r="H267" i="15"/>
  <c r="G266" i="15"/>
  <c r="H266" i="15" s="1"/>
  <c r="G265" i="15"/>
  <c r="H265" i="15" s="1"/>
  <c r="K265" i="15" s="1"/>
  <c r="G264" i="15"/>
  <c r="H264" i="15" s="1"/>
  <c r="G263" i="15"/>
  <c r="H263" i="15" s="1"/>
  <c r="G262" i="15"/>
  <c r="H262" i="15" s="1"/>
  <c r="G260" i="15"/>
  <c r="H260" i="15" s="1"/>
  <c r="G259" i="15"/>
  <c r="H259" i="15" s="1"/>
  <c r="K259" i="15" s="1"/>
  <c r="H258" i="15"/>
  <c r="H257" i="15"/>
  <c r="G256" i="15"/>
  <c r="H256" i="15" s="1"/>
  <c r="K256" i="15" s="1"/>
  <c r="G255" i="15"/>
  <c r="H255" i="15" s="1"/>
  <c r="K255" i="15" s="1"/>
  <c r="H254" i="15"/>
  <c r="G253" i="15"/>
  <c r="H253" i="15" s="1"/>
  <c r="G252" i="15"/>
  <c r="H252" i="15" s="1"/>
  <c r="G251" i="15"/>
  <c r="H251" i="15" s="1"/>
  <c r="K251" i="15" s="1"/>
  <c r="G250" i="15"/>
  <c r="H250" i="15" s="1"/>
  <c r="G249" i="15"/>
  <c r="H249" i="15" s="1"/>
  <c r="G248" i="15"/>
  <c r="H248" i="15" s="1"/>
  <c r="G247" i="15"/>
  <c r="H247" i="15" s="1"/>
  <c r="K247" i="15" s="1"/>
  <c r="G246" i="15"/>
  <c r="H246" i="15" s="1"/>
  <c r="G245" i="15"/>
  <c r="H245" i="15" s="1"/>
  <c r="G244" i="15"/>
  <c r="H244" i="15" s="1"/>
  <c r="H243" i="15"/>
  <c r="G242" i="15"/>
  <c r="H242" i="15" s="1"/>
  <c r="G241" i="15"/>
  <c r="H241" i="15" s="1"/>
  <c r="G240" i="15"/>
  <c r="H240" i="15" s="1"/>
  <c r="K240" i="15" s="1"/>
  <c r="G239" i="15"/>
  <c r="H239" i="15" s="1"/>
  <c r="K239" i="15" s="1"/>
  <c r="G238" i="15"/>
  <c r="H238" i="15" s="1"/>
  <c r="G237" i="15"/>
  <c r="H237" i="15" s="1"/>
  <c r="G236" i="15"/>
  <c r="H236" i="15" s="1"/>
  <c r="G235" i="15"/>
  <c r="H235" i="15" s="1"/>
  <c r="G233" i="15"/>
  <c r="H233" i="15" s="1"/>
  <c r="G232" i="15"/>
  <c r="H232" i="15" s="1"/>
  <c r="G231" i="15"/>
  <c r="H231" i="15" s="1"/>
  <c r="H230" i="15"/>
  <c r="G229" i="15"/>
  <c r="H229" i="15" s="1"/>
  <c r="G228" i="15"/>
  <c r="H228" i="15" s="1"/>
  <c r="G227" i="15"/>
  <c r="H227" i="15" s="1"/>
  <c r="K227" i="15" s="1"/>
  <c r="G226" i="15"/>
  <c r="H226" i="15" s="1"/>
  <c r="G225" i="15"/>
  <c r="H225" i="15" s="1"/>
  <c r="G224" i="15"/>
  <c r="H224" i="15" s="1"/>
  <c r="G223" i="15"/>
  <c r="H223" i="15" s="1"/>
  <c r="G222" i="15"/>
  <c r="H222" i="15" s="1"/>
  <c r="G221" i="15"/>
  <c r="H221" i="15" s="1"/>
  <c r="H220" i="15"/>
  <c r="G219" i="15"/>
  <c r="H219" i="15" s="1"/>
  <c r="G218" i="15"/>
  <c r="H218" i="15" s="1"/>
  <c r="G217" i="15"/>
  <c r="H217" i="15" s="1"/>
  <c r="G216" i="15"/>
  <c r="H216" i="15" s="1"/>
  <c r="G215" i="15"/>
  <c r="H215" i="15" s="1"/>
  <c r="H214" i="15"/>
  <c r="G213" i="15"/>
  <c r="H213" i="15" s="1"/>
  <c r="G212" i="15"/>
  <c r="H212" i="15" s="1"/>
  <c r="G211" i="15"/>
  <c r="H211" i="15" s="1"/>
  <c r="K211" i="15" s="1"/>
  <c r="G210" i="15"/>
  <c r="H210" i="15" s="1"/>
  <c r="G209" i="15"/>
  <c r="H209" i="15" s="1"/>
  <c r="G208" i="15"/>
  <c r="H208" i="15" s="1"/>
  <c r="G207" i="15"/>
  <c r="H207" i="15" s="1"/>
  <c r="G206" i="15"/>
  <c r="H206" i="15" s="1"/>
  <c r="H205" i="15"/>
  <c r="G204" i="15"/>
  <c r="H204" i="15" s="1"/>
  <c r="G203" i="15"/>
  <c r="H203" i="15" s="1"/>
  <c r="G202" i="15"/>
  <c r="H202" i="15" s="1"/>
  <c r="G201" i="15"/>
  <c r="H201" i="15" s="1"/>
  <c r="G200" i="15"/>
  <c r="H200" i="15" s="1"/>
  <c r="G199" i="15"/>
  <c r="H199" i="15" s="1"/>
  <c r="G198" i="15"/>
  <c r="H198" i="15" s="1"/>
  <c r="G197" i="15"/>
  <c r="H197" i="15" s="1"/>
  <c r="G196" i="15"/>
  <c r="H196" i="15" s="1"/>
  <c r="G195" i="15"/>
  <c r="H195" i="15" s="1"/>
  <c r="G194" i="15"/>
  <c r="H194" i="15" s="1"/>
  <c r="G193" i="15"/>
  <c r="H193" i="15" s="1"/>
  <c r="G192" i="15"/>
  <c r="H192" i="15" s="1"/>
  <c r="G191" i="15"/>
  <c r="H191" i="15" s="1"/>
  <c r="K249" i="15" l="1"/>
  <c r="K208" i="15"/>
  <c r="K217" i="15"/>
  <c r="K263" i="15"/>
  <c r="K271" i="15"/>
  <c r="J261" i="15"/>
  <c r="J234" i="15"/>
  <c r="J281" i="15"/>
  <c r="K308" i="15"/>
  <c r="K316" i="15"/>
  <c r="J190" i="15"/>
  <c r="K315" i="15"/>
  <c r="K314" i="15"/>
  <c r="K313" i="15"/>
  <c r="K312" i="15"/>
  <c r="K311" i="15"/>
  <c r="K310" i="15"/>
  <c r="K309" i="15"/>
  <c r="K307" i="15"/>
  <c r="K306" i="15"/>
  <c r="K305" i="15"/>
  <c r="K304" i="15"/>
  <c r="K303" i="15"/>
  <c r="K302" i="15"/>
  <c r="K301" i="15"/>
  <c r="K300" i="15"/>
  <c r="J317" i="15"/>
  <c r="K298" i="15"/>
  <c r="K297" i="15"/>
  <c r="K296" i="15"/>
  <c r="K295" i="15"/>
  <c r="K294" i="15"/>
  <c r="K293" i="15"/>
  <c r="K292" i="15"/>
  <c r="K291" i="15"/>
  <c r="K290" i="15"/>
  <c r="K289" i="15"/>
  <c r="K288" i="15"/>
  <c r="K287" i="15"/>
  <c r="K286" i="15"/>
  <c r="K285" i="15"/>
  <c r="J299" i="15"/>
  <c r="K284" i="15"/>
  <c r="K283" i="15"/>
  <c r="K279" i="15"/>
  <c r="K275" i="15"/>
  <c r="K268" i="15"/>
  <c r="K267" i="15"/>
  <c r="K260" i="15"/>
  <c r="K235" i="15"/>
  <c r="K245" i="15"/>
  <c r="K244" i="15"/>
  <c r="K243" i="15"/>
  <c r="K233" i="15"/>
  <c r="K231" i="15"/>
  <c r="K229" i="15"/>
  <c r="K228" i="15"/>
  <c r="K224" i="15"/>
  <c r="K223" i="15"/>
  <c r="K219" i="15"/>
  <c r="K215" i="15"/>
  <c r="K213" i="15"/>
  <c r="K212" i="15"/>
  <c r="K207" i="15"/>
  <c r="K203" i="15"/>
  <c r="K200" i="15"/>
  <c r="K199" i="15"/>
  <c r="K195" i="15"/>
  <c r="K191" i="15"/>
  <c r="K192" i="15"/>
  <c r="K196" i="15"/>
  <c r="K204" i="15"/>
  <c r="K216" i="15"/>
  <c r="K220" i="15"/>
  <c r="K232" i="15"/>
  <c r="K236" i="15"/>
  <c r="K248" i="15"/>
  <c r="K252" i="15"/>
  <c r="K264" i="15"/>
  <c r="K280" i="15"/>
  <c r="K209" i="15"/>
  <c r="K221" i="15"/>
  <c r="K225" i="15"/>
  <c r="K237" i="15"/>
  <c r="K241" i="15"/>
  <c r="K253" i="15"/>
  <c r="K257" i="15"/>
  <c r="K269" i="15"/>
  <c r="K273" i="15"/>
  <c r="K194" i="15"/>
  <c r="K198" i="15"/>
  <c r="K202" i="15"/>
  <c r="K206" i="15"/>
  <c r="K210" i="15"/>
  <c r="K214" i="15"/>
  <c r="K218" i="15"/>
  <c r="K222" i="15"/>
  <c r="K226" i="15"/>
  <c r="K230" i="15"/>
  <c r="K238" i="15"/>
  <c r="K242" i="15"/>
  <c r="K246" i="15"/>
  <c r="K250" i="15"/>
  <c r="K254" i="15"/>
  <c r="K258" i="15"/>
  <c r="K262" i="15"/>
  <c r="K266" i="15"/>
  <c r="K270" i="15"/>
  <c r="K274" i="15"/>
  <c r="K278" i="15"/>
  <c r="K282" i="15"/>
  <c r="K193" i="15"/>
  <c r="K197" i="15"/>
  <c r="K201" i="15"/>
  <c r="K205" i="15"/>
</calcChain>
</file>

<file path=xl/sharedStrings.xml><?xml version="1.0" encoding="utf-8"?>
<sst xmlns="http://schemas.openxmlformats.org/spreadsheetml/2006/main" count="2168" uniqueCount="644">
  <si>
    <t xml:space="preserve">Already have info </t>
  </si>
  <si>
    <t>Community Development</t>
  </si>
  <si>
    <t>Email</t>
  </si>
  <si>
    <t>FOIA Number</t>
  </si>
  <si>
    <t xml:space="preserve">Company </t>
  </si>
  <si>
    <t xml:space="preserve">Peters, Thomas </t>
  </si>
  <si>
    <t>Name</t>
  </si>
  <si>
    <t xml:space="preserve">Subject </t>
  </si>
  <si>
    <t xml:space="preserve">Routed to: </t>
  </si>
  <si>
    <t xml:space="preserve">US Mail </t>
  </si>
  <si>
    <t>Requestor Type: Click Dropdown Box Arrow</t>
  </si>
  <si>
    <t>Scope: Narrow (N) or Broad (B)  (Dropdown)</t>
  </si>
  <si>
    <t>Extension Needed? (Y/N)</t>
  </si>
  <si>
    <t>Legal Consultation Required? Y/N</t>
  </si>
  <si>
    <t>Commercial</t>
  </si>
  <si>
    <t>Narrow</t>
  </si>
  <si>
    <t>N</t>
  </si>
  <si>
    <t>Y</t>
  </si>
  <si>
    <t>(1) Requestor Type Codes:</t>
  </si>
  <si>
    <t>Candidate Related</t>
  </si>
  <si>
    <t>Legal Firms</t>
  </si>
  <si>
    <t>Media</t>
  </si>
  <si>
    <t>Non Profiit</t>
  </si>
  <si>
    <t>Individual Resident</t>
  </si>
  <si>
    <t>Other</t>
  </si>
  <si>
    <t>Broad</t>
  </si>
  <si>
    <t xml:space="preserve">Method of Delivery </t>
  </si>
  <si>
    <t>Addtl. Info / Notes</t>
  </si>
  <si>
    <t xml:space="preserve">Fax </t>
  </si>
  <si>
    <t xml:space="preserve">Denied </t>
  </si>
  <si>
    <t>Staff Time Hours to review and process redactions</t>
  </si>
  <si>
    <t>Date Received</t>
  </si>
  <si>
    <t>Date Due</t>
  </si>
  <si>
    <t># Business Days</t>
  </si>
  <si>
    <t>Date Returned</t>
  </si>
  <si>
    <t># Business Days Returned</t>
  </si>
  <si>
    <t>Difference</t>
  </si>
  <si>
    <t xml:space="preserve">Environmental </t>
  </si>
  <si>
    <t xml:space="preserve">Itah, David </t>
  </si>
  <si>
    <t>8213 N Oriole Ave, Niles Ill 60714 Any permits issued in the last 2 years including a copy of permits and the contractor on record</t>
  </si>
  <si>
    <t xml:space="preserve">Scott, William </t>
  </si>
  <si>
    <t xml:space="preserve">Whelan Arnold LLC </t>
  </si>
  <si>
    <t>6143 Howard - reports, phots, associated with water incident PW ID#WO-16-005876</t>
  </si>
  <si>
    <t xml:space="preserve">Public Services </t>
  </si>
  <si>
    <t>Permits - New / Remodel 12/1/2016 - present over 400K</t>
  </si>
  <si>
    <t>Alexandra Angeles</t>
  </si>
  <si>
    <t>BuildZoom</t>
  </si>
  <si>
    <t>Permit data from December 3 to present</t>
  </si>
  <si>
    <t>Dan Sweatt</t>
  </si>
  <si>
    <t>DataRole</t>
  </si>
  <si>
    <t>updated building permit data for 12/1/16 to 12/31/16</t>
  </si>
  <si>
    <t xml:space="preserve">10-12/2016 Fire Reports final </t>
  </si>
  <si>
    <t xml:space="preserve">Fire Department </t>
  </si>
  <si>
    <t xml:space="preserve">Ambrose, Kyra </t>
  </si>
  <si>
    <t xml:space="preserve">NTP Wireless </t>
  </si>
  <si>
    <t xml:space="preserve">7877 Milwaukee Ave - information on telecommunications pole located at Oasis Water Park </t>
  </si>
  <si>
    <t xml:space="preserve">Gorski, Steven </t>
  </si>
  <si>
    <t xml:space="preserve">Pension Info - last 10 year of contributions </t>
  </si>
  <si>
    <t>Finance Department</t>
  </si>
  <si>
    <t xml:space="preserve">Labus, Brittany </t>
  </si>
  <si>
    <t xml:space="preserve">Global Zoning </t>
  </si>
  <si>
    <t xml:space="preserve">6400 Gross Point - CO, Violations, Zoning </t>
  </si>
  <si>
    <t xml:space="preserve">Griffin, Sulema </t>
  </si>
  <si>
    <t xml:space="preserve">Sheet Metal Werks </t>
  </si>
  <si>
    <t>7300 Caldwell - General Contractor and HVAC</t>
  </si>
  <si>
    <t xml:space="preserve">Spyrdz, Ashely </t>
  </si>
  <si>
    <t xml:space="preserve">Guzaldo Law Office </t>
  </si>
  <si>
    <t xml:space="preserve">7850 Octavia - Occ Inpsection Report </t>
  </si>
  <si>
    <t xml:space="preserve">Sciwiarscu, Andrzej </t>
  </si>
  <si>
    <t xml:space="preserve">Andys Video Gaming </t>
  </si>
  <si>
    <t xml:space="preserve">Liquor License Establishment list </t>
  </si>
  <si>
    <t xml:space="preserve">Liquor Commisson </t>
  </si>
  <si>
    <t xml:space="preserve">Kowalyk, Daniel </t>
  </si>
  <si>
    <t xml:space="preserve">7639 Oriole - Water Bill </t>
  </si>
  <si>
    <t>Yost, Colin</t>
  </si>
  <si>
    <t xml:space="preserve">Accutrend Data Collection </t>
  </si>
  <si>
    <t>BL List for 10-12/2016</t>
  </si>
  <si>
    <t xml:space="preserve">Brusca, Marcel </t>
  </si>
  <si>
    <t xml:space="preserve">Hill Crest Management </t>
  </si>
  <si>
    <t xml:space="preserve">9701 Dee Rd. - Unit 1B &amp; 2B - permits, drawings, Contractors </t>
  </si>
  <si>
    <t xml:space="preserve">Zeidman, Lee </t>
  </si>
  <si>
    <t xml:space="preserve">Zeidman &amp; Assoc. </t>
  </si>
  <si>
    <t xml:space="preserve">Cleveland Corridor Sewer Improvement - Bonds </t>
  </si>
  <si>
    <t xml:space="preserve">McNeely, Crystal </t>
  </si>
  <si>
    <t>GHD</t>
  </si>
  <si>
    <t xml:space="preserve">7400 North Lehigh Avenue - Fire and Building Records </t>
  </si>
  <si>
    <t xml:space="preserve">Community Development and Fire </t>
  </si>
  <si>
    <t xml:space="preserve">Monroy, Leslie </t>
  </si>
  <si>
    <t>Bron Inc</t>
  </si>
  <si>
    <t xml:space="preserve">We register on behalf of Selene Finance and in attempts to register this property Kim Delia informed us the property has been sold and we need the new property owner's info to confirm with Selene Finance, no info has been sent to us stating the property has been sold, we still show Selen as the owner.
</t>
  </si>
  <si>
    <t>2 emails sent to request to narrow down request, no reply</t>
  </si>
  <si>
    <t xml:space="preserve">Robb, Tom </t>
  </si>
  <si>
    <t xml:space="preserve">Niles Journal </t>
  </si>
  <si>
    <t xml:space="preserve">Leaning Tower Documents - Agreements and leases, codecil, trust </t>
  </si>
  <si>
    <t xml:space="preserve">Legal </t>
  </si>
  <si>
    <t>JAN = 19</t>
  </si>
  <si>
    <t>Curran, Kristen</t>
  </si>
  <si>
    <t xml:space="preserve">Bishop Plumbing </t>
  </si>
  <si>
    <t xml:space="preserve">Village owed - RPZ and testing info </t>
  </si>
  <si>
    <t xml:space="preserve">Jones, Robert </t>
  </si>
  <si>
    <t xml:space="preserve">Contractors Adjustment Co. </t>
  </si>
  <si>
    <t xml:space="preserve">Payments made to Bolder in Cleveland Sewer Project </t>
  </si>
  <si>
    <t xml:space="preserve">Pogorzelski, Agnes </t>
  </si>
  <si>
    <t xml:space="preserve">Law Office of A Pogorzelski </t>
  </si>
  <si>
    <t>8109 Overhill - liens, violations, debt</t>
  </si>
  <si>
    <t xml:space="preserve">Community Development and Finance </t>
  </si>
  <si>
    <t xml:space="preserve">1/1/2017-Present over 400K Permits </t>
  </si>
  <si>
    <t xml:space="preserve">Boyd, Jeff </t>
  </si>
  <si>
    <t xml:space="preserve">DRF Trusted Prop. Solutions </t>
  </si>
  <si>
    <t xml:space="preserve">8708 W North Terrace - Water heater permit </t>
  </si>
  <si>
    <t xml:space="preserve">Agrawal,Vidhan </t>
  </si>
  <si>
    <t>Permits from 1/6/2017-2/1/2017</t>
  </si>
  <si>
    <t xml:space="preserve">Sweatt, Dan </t>
  </si>
  <si>
    <t xml:space="preserve">Hirewheel </t>
  </si>
  <si>
    <t>Permits from 1/1/2017-1/31/2017</t>
  </si>
  <si>
    <t xml:space="preserve">Cerrone, Nick </t>
  </si>
  <si>
    <t>Any docs and or list of all active commercial fire alarm accounts monitored by VON</t>
  </si>
  <si>
    <t xml:space="preserve">Grochola, Marcin </t>
  </si>
  <si>
    <t xml:space="preserve">Anton, Chris </t>
  </si>
  <si>
    <t xml:space="preserve">Przybylo, Andrew </t>
  </si>
  <si>
    <t>IT / Community Development</t>
  </si>
  <si>
    <t xml:space="preserve">Smith, Logan </t>
  </si>
  <si>
    <t>Community Development / Fire</t>
  </si>
  <si>
    <t xml:space="preserve">Szwed, Paul </t>
  </si>
  <si>
    <t xml:space="preserve">Community Development </t>
  </si>
  <si>
    <t xml:space="preserve">Lauricella, Gabiella </t>
  </si>
  <si>
    <t xml:space="preserve">Newland, Gary </t>
  </si>
  <si>
    <t xml:space="preserve">Community Development / Public Services </t>
  </si>
  <si>
    <t xml:space="preserve">Demas, Thomas </t>
  </si>
  <si>
    <t xml:space="preserve">Community Development / Fire / Finance </t>
  </si>
  <si>
    <t xml:space="preserve">Burkett, Erika </t>
  </si>
  <si>
    <t xml:space="preserve">Causvic, Senaida </t>
  </si>
  <si>
    <t xml:space="preserve">Sanders, Dustin </t>
  </si>
  <si>
    <t xml:space="preserve">Merrit, Jeremy </t>
  </si>
  <si>
    <t xml:space="preserve">Community Development / PD </t>
  </si>
  <si>
    <t xml:space="preserve">Cooper, Sarah </t>
  </si>
  <si>
    <t xml:space="preserve">8718 Merrill - Stormwater records </t>
  </si>
  <si>
    <t>8613 Osceola Ave., - liens, bills</t>
  </si>
  <si>
    <t xml:space="preserve">8157 Susan Court - OCC report  and reinspection </t>
  </si>
  <si>
    <t xml:space="preserve">Current list of all BL in Niles </t>
  </si>
  <si>
    <t xml:space="preserve">IT would not provide list, KT obtained by running report </t>
  </si>
  <si>
    <t xml:space="preserve">AEI Consultants </t>
  </si>
  <si>
    <t>7320 Milwaukee  - permits, records, UST</t>
  </si>
  <si>
    <t xml:space="preserve">6374 Howard - BL Info </t>
  </si>
  <si>
    <t xml:space="preserve">Smart Procure </t>
  </si>
  <si>
    <t>Open reqs</t>
  </si>
  <si>
    <t>Newland &amp; Newland LLP</t>
  </si>
  <si>
    <t xml:space="preserve">7555 N Caldwell - Contracts, permtis, lien waivers </t>
  </si>
  <si>
    <t xml:space="preserve">Attorney </t>
  </si>
  <si>
    <t xml:space="preserve">6706 Harts, 7041 Touhy Unit 606, 8276 Wisner - transfer, permits, </t>
  </si>
  <si>
    <t xml:space="preserve">EcoLab </t>
  </si>
  <si>
    <t xml:space="preserve">9465 Milwaukee and 312 Golf Mill - Inpections Health </t>
  </si>
  <si>
    <t xml:space="preserve">Journal Topics </t>
  </si>
  <si>
    <t xml:space="preserve">Koch - PD File and LCA </t>
  </si>
  <si>
    <t xml:space="preserve">Police Department </t>
  </si>
  <si>
    <t xml:space="preserve">Issue* Must notify Mayor </t>
  </si>
  <si>
    <t>FEB = 19</t>
  </si>
  <si>
    <t xml:space="preserve">7943 Neva - address file, permits, plat </t>
  </si>
  <si>
    <t>Also pick up at VH</t>
  </si>
  <si>
    <t xml:space="preserve">9028 Churchhill Circle - permits, open, zoning, violations </t>
  </si>
  <si>
    <t xml:space="preserve">Merritt Development Group </t>
  </si>
  <si>
    <t xml:space="preserve">King Spa - BL Confimation </t>
  </si>
  <si>
    <t xml:space="preserve">Senior Housing Analytics </t>
  </si>
  <si>
    <t xml:space="preserve">New housing coming to Niles </t>
  </si>
  <si>
    <t>Not a FOIA, Bruce S Handled with email ..</t>
  </si>
  <si>
    <t xml:space="preserve">Frank, Mary Beth </t>
  </si>
  <si>
    <t xml:space="preserve">Property Debt Research </t>
  </si>
  <si>
    <t xml:space="preserve">8273 Washington - utility balnace open coe violations </t>
  </si>
  <si>
    <t xml:space="preserve">Community Development / Finance </t>
  </si>
  <si>
    <t>2/1-2017- current Permits over 400K</t>
  </si>
  <si>
    <t>Davis, Robert</t>
  </si>
  <si>
    <t xml:space="preserve">2/1/2017-3/1/2017 Permit data </t>
  </si>
  <si>
    <t>Garza, Michele</t>
  </si>
  <si>
    <t xml:space="preserve">Kendall Partners LTD </t>
  </si>
  <si>
    <t xml:space="preserve">8500 Greenwood - inpections, permits drawings, bills  </t>
  </si>
  <si>
    <t xml:space="preserve">Thesinger, Nicholas </t>
  </si>
  <si>
    <t xml:space="preserve">8460 Oleander - violations </t>
  </si>
  <si>
    <t xml:space="preserve">TIF Records and assistance to Jack Drexlar </t>
  </si>
  <si>
    <t xml:space="preserve">Econ Development (Klicker) Fin. Software </t>
  </si>
  <si>
    <t>Pick Up</t>
  </si>
  <si>
    <t>Pick up</t>
  </si>
  <si>
    <t xml:space="preserve">No info </t>
  </si>
  <si>
    <t xml:space="preserve">Makula, Joseph </t>
  </si>
  <si>
    <t xml:space="preserve">Molinaro, Al </t>
  </si>
  <si>
    <t>Reimer Dobrovolny &amp; Karlson LLC</t>
  </si>
  <si>
    <t xml:space="preserve">Health Insurnace Plans and Benefits </t>
  </si>
  <si>
    <t xml:space="preserve">HR </t>
  </si>
  <si>
    <t xml:space="preserve">Chapman, Ross </t>
  </si>
  <si>
    <t xml:space="preserve">Beck &amp; Chapman </t>
  </si>
  <si>
    <t xml:space="preserve">Betty Guy - all records </t>
  </si>
  <si>
    <t xml:space="preserve">No Info, wrong Niles </t>
  </si>
  <si>
    <t xml:space="preserve">Didyk, Olga </t>
  </si>
  <si>
    <t>Federal Signal Corp</t>
  </si>
  <si>
    <t xml:space="preserve">Street Sweeper Info, amount of trucks </t>
  </si>
  <si>
    <t xml:space="preserve">Mike Haws provide info </t>
  </si>
  <si>
    <t xml:space="preserve">McNamara, Kevin </t>
  </si>
  <si>
    <t xml:space="preserve">Attonrey </t>
  </si>
  <si>
    <t xml:space="preserve">9777 Greenwood - permits, drawings, cititaons </t>
  </si>
  <si>
    <t>Reyes, Gigi</t>
  </si>
  <si>
    <t xml:space="preserve">Audio Transcript for Feb 21 2017 10 am PD Adj </t>
  </si>
  <si>
    <t xml:space="preserve">White, Laura </t>
  </si>
  <si>
    <t xml:space="preserve">ESE partners </t>
  </si>
  <si>
    <t xml:space="preserve">6150 Howard - Hazmat, spills, violations </t>
  </si>
  <si>
    <t xml:space="preserve">Community Development / Fire </t>
  </si>
  <si>
    <t xml:space="preserve">Moyer, Jeff </t>
  </si>
  <si>
    <t xml:space="preserve">A Lamp Contrete </t>
  </si>
  <si>
    <t xml:space="preserve">Bid Tab - 2016 Touhy Watermain </t>
  </si>
  <si>
    <t>Onofrey, Don</t>
  </si>
  <si>
    <t xml:space="preserve">Froniter Airlines </t>
  </si>
  <si>
    <t xml:space="preserve">Police Report and Fire Report for 8702 Golf Rd. </t>
  </si>
  <si>
    <t xml:space="preserve">Police / Fire </t>
  </si>
  <si>
    <t>9061 Grace - Permit for Water Heater</t>
  </si>
  <si>
    <t xml:space="preserve">Galati, Leo </t>
  </si>
  <si>
    <t xml:space="preserve">Drawings </t>
  </si>
  <si>
    <t>Handled at Comm Dev Counter</t>
  </si>
  <si>
    <t>Kim, Doo Han</t>
  </si>
  <si>
    <t xml:space="preserve">Lux General Cont. </t>
  </si>
  <si>
    <t xml:space="preserve">7555 Caldwell - building permits and apps </t>
  </si>
  <si>
    <t>Back and forth with CD to get correct docs</t>
  </si>
  <si>
    <t xml:space="preserve">Rodgers and Hollands - GC and HVAC Cont. </t>
  </si>
  <si>
    <t xml:space="preserve">No docs </t>
  </si>
  <si>
    <t>MAR = 22</t>
  </si>
  <si>
    <t>Withdrawn by requestor</t>
  </si>
  <si>
    <t xml:space="preserve">Buck, Holly </t>
  </si>
  <si>
    <t xml:space="preserve">Backflow Testing Services Inc </t>
  </si>
  <si>
    <t xml:space="preserve">All backflow devices in VON Muni buildings </t>
  </si>
  <si>
    <t xml:space="preserve">Gray-Etherson, Lyla </t>
  </si>
  <si>
    <t xml:space="preserve">Property Solutions </t>
  </si>
  <si>
    <t xml:space="preserve">7500 Natchez - UST, history </t>
  </si>
  <si>
    <t xml:space="preserve">Bagnell, Scott </t>
  </si>
  <si>
    <t xml:space="preserve">8555 Shermer  - permits, building docs </t>
  </si>
  <si>
    <t xml:space="preserve">Costello, Lynda </t>
  </si>
  <si>
    <t xml:space="preserve">8855 Prospect - calls for service, bills </t>
  </si>
  <si>
    <t xml:space="preserve">Valerio, Ashley </t>
  </si>
  <si>
    <t xml:space="preserve">Heavner, Beyers Mihlar </t>
  </si>
  <si>
    <t>9061 Chester - bills, violations</t>
  </si>
  <si>
    <t xml:space="preserve">Preston, Louella </t>
  </si>
  <si>
    <t xml:space="preserve">Resident </t>
  </si>
  <si>
    <t xml:space="preserve">2017 VON Detail Budget </t>
  </si>
  <si>
    <t>Beirne, Mary</t>
  </si>
  <si>
    <t xml:space="preserve">Dream Town Realty </t>
  </si>
  <si>
    <t xml:space="preserve">7091 Touhy - Unit 503 - drawings </t>
  </si>
  <si>
    <t xml:space="preserve">Cole, Beth </t>
  </si>
  <si>
    <t xml:space="preserve">Pinoeer Eng. Enviro. </t>
  </si>
  <si>
    <t xml:space="preserve">7550 Oak Park - permits, UST, Fire rec. </t>
  </si>
  <si>
    <t xml:space="preserve">3/2017 - pemit data </t>
  </si>
  <si>
    <t xml:space="preserve">ran report </t>
  </si>
  <si>
    <t xml:space="preserve">Uscanga, Megan </t>
  </si>
  <si>
    <t xml:space="preserve">Already provided  </t>
  </si>
  <si>
    <t xml:space="preserve">Already provided this info before </t>
  </si>
  <si>
    <t>3/1/2017 - current permits over 400K</t>
  </si>
  <si>
    <t xml:space="preserve">Anague, Caludine </t>
  </si>
  <si>
    <t xml:space="preserve">Kokot, Bernadette </t>
  </si>
  <si>
    <t xml:space="preserve">8361 Gold Rd. - Info on Owner </t>
  </si>
  <si>
    <t xml:space="preserve">Per CD - go to Recorder of Deeds </t>
  </si>
  <si>
    <t>Rafferty, Brad</t>
  </si>
  <si>
    <t xml:space="preserve">8118 Overhill - drawings </t>
  </si>
  <si>
    <t xml:space="preserve">No Info </t>
  </si>
  <si>
    <t xml:space="preserve">Brooks, Micheal </t>
  </si>
  <si>
    <t xml:space="preserve">Trileaf </t>
  </si>
  <si>
    <t xml:space="preserve">7655 Dempster - UST, Uses, permits, inspections reports </t>
  </si>
  <si>
    <t xml:space="preserve">Powell, Jada </t>
  </si>
  <si>
    <t xml:space="preserve">1-3/2017 BL List New </t>
  </si>
  <si>
    <t xml:space="preserve">Gregory, Ted </t>
  </si>
  <si>
    <t xml:space="preserve">Chicago Tribune </t>
  </si>
  <si>
    <t>Water Usage  as wholesale</t>
  </si>
  <si>
    <t xml:space="preserve">Hamilton, Demetria </t>
  </si>
  <si>
    <t xml:space="preserve">Bryan Cave </t>
  </si>
  <si>
    <t xml:space="preserve">5959 Howard - all docs related to TIF approved or denied </t>
  </si>
  <si>
    <t xml:space="preserve">Econ Development (Klicker) </t>
  </si>
  <si>
    <t xml:space="preserve">Kramer, Brian </t>
  </si>
  <si>
    <t xml:space="preserve">Laicon </t>
  </si>
  <si>
    <t xml:space="preserve">5681-5683 Touhy - permits, plans </t>
  </si>
  <si>
    <t xml:space="preserve">Rosch, Ashley </t>
  </si>
  <si>
    <t xml:space="preserve">Carnow Conibear, Assoc </t>
  </si>
  <si>
    <t>9201 Maryland - UST</t>
  </si>
  <si>
    <t xml:space="preserve">Fitch, Philip </t>
  </si>
  <si>
    <t xml:space="preserve">Savatree </t>
  </si>
  <si>
    <t xml:space="preserve">2015-2017 bid tab for tree pruning </t>
  </si>
  <si>
    <t xml:space="preserve">Krastevska, Pavlina </t>
  </si>
  <si>
    <t xml:space="preserve">7037 Monroe - plans </t>
  </si>
  <si>
    <t xml:space="preserve">Stoynoff, Steve </t>
  </si>
  <si>
    <t xml:space="preserve">Labors Dist Council </t>
  </si>
  <si>
    <t xml:space="preserve">Bid Tad - Touhy Pump Station </t>
  </si>
  <si>
    <t xml:space="preserve">Fields, Stephan </t>
  </si>
  <si>
    <t xml:space="preserve">Prestige Contracting Services </t>
  </si>
  <si>
    <t>6706 Harts - permit fee, bond</t>
  </si>
  <si>
    <t xml:space="preserve">Swanson, Kim </t>
  </si>
  <si>
    <t xml:space="preserve">Codilis  &amp; Assoc. </t>
  </si>
  <si>
    <t xml:space="preserve">8101 W Courte Unit 205 - water bills and liens </t>
  </si>
  <si>
    <t xml:space="preserve">Withdrawn Officer </t>
  </si>
  <si>
    <t xml:space="preserve">Rutecki, Jared </t>
  </si>
  <si>
    <t xml:space="preserve">Better Gov Assoc </t>
  </si>
  <si>
    <t xml:space="preserve">Annual payroll </t>
  </si>
  <si>
    <t xml:space="preserve">Detail budget provided </t>
  </si>
  <si>
    <t xml:space="preserve">Epifano, Julie </t>
  </si>
  <si>
    <t xml:space="preserve">9347-9371 Miwaukee - fire code violations </t>
  </si>
  <si>
    <t xml:space="preserve">Gruebnu, Nicholas </t>
  </si>
  <si>
    <t xml:space="preserve">8232 Merrill - building records </t>
  </si>
  <si>
    <t xml:space="preserve">Porter, Kim </t>
  </si>
  <si>
    <t xml:space="preserve">Prof. Finders </t>
  </si>
  <si>
    <t xml:space="preserve">Outstanding Checks </t>
  </si>
  <si>
    <t xml:space="preserve">Podolny, James </t>
  </si>
  <si>
    <t>Grant applications submitted to RTA by VON</t>
  </si>
  <si>
    <t xml:space="preserve">Econ. Dev., Village Manager, Public Serivces </t>
  </si>
  <si>
    <t>Carr, Diana</t>
  </si>
  <si>
    <t xml:space="preserve">Partner Enviro. </t>
  </si>
  <si>
    <t xml:space="preserve">9371 Milwaukee Ave - Fire Violations </t>
  </si>
  <si>
    <t>APRIL = 34</t>
  </si>
  <si>
    <t xml:space="preserve">Ranieri, John </t>
  </si>
  <si>
    <t>8702 Golf Rd - permits, applications, BL</t>
  </si>
  <si>
    <t xml:space="preserve">Minniefield, Kathy </t>
  </si>
  <si>
    <t xml:space="preserve">Highland Towers Cond. Assoc. </t>
  </si>
  <si>
    <t xml:space="preserve">Copy of Rental License Certificate for 8815 Golf </t>
  </si>
  <si>
    <t xml:space="preserve">Health inspection reports </t>
  </si>
  <si>
    <t xml:space="preserve">No recorsds </t>
  </si>
  <si>
    <t xml:space="preserve">Bid Tab - 2017 Touhy Watermain </t>
  </si>
  <si>
    <t xml:space="preserve">8136 Oketo - 2014 Water heater </t>
  </si>
  <si>
    <t>AVERAGE AMT OF DAYS</t>
  </si>
  <si>
    <t>Withdrawn</t>
  </si>
  <si>
    <t>Sandesara, Mahendra</t>
  </si>
  <si>
    <t xml:space="preserve">Environment Inc </t>
  </si>
  <si>
    <t>6959 Milwaukee - building and fire records</t>
  </si>
  <si>
    <t xml:space="preserve">Santiago, V. Vincente </t>
  </si>
  <si>
    <t xml:space="preserve">8105 Ottawa - Records of wall repair </t>
  </si>
  <si>
    <t>Permits - April 2017</t>
  </si>
  <si>
    <t xml:space="preserve">Ulis, Charles </t>
  </si>
  <si>
    <t xml:space="preserve">8552 Oketo - lot lines fence request </t>
  </si>
  <si>
    <t xml:space="preserve">Upadhyay, Parin </t>
  </si>
  <si>
    <t xml:space="preserve">8525 Greenwood - building permits </t>
  </si>
  <si>
    <t xml:space="preserve">Klainaitis, Andrea </t>
  </si>
  <si>
    <t>Ramboll Enviro</t>
  </si>
  <si>
    <t xml:space="preserve">6801 Jarvis / 7400-7500 Oak Park - UST, Fire, Spills, Building </t>
  </si>
  <si>
    <t xml:space="preserve">Galicia, Jorge </t>
  </si>
  <si>
    <t xml:space="preserve">6537 Ebinger - permits and building inspections </t>
  </si>
  <si>
    <t xml:space="preserve">Gozo, Romeo </t>
  </si>
  <si>
    <t xml:space="preserve">7023 Jonquil - Inspection Report </t>
  </si>
  <si>
    <t xml:space="preserve">BuildZoom </t>
  </si>
  <si>
    <t xml:space="preserve">Already have Info </t>
  </si>
  <si>
    <t xml:space="preserve">Tuzik, Tim </t>
  </si>
  <si>
    <t xml:space="preserve">Aspen Environmental </t>
  </si>
  <si>
    <t xml:space="preserve">8501 Dempster - building permits, demo, additions UST </t>
  </si>
  <si>
    <t xml:space="preserve">Isaaces, Mike </t>
  </si>
  <si>
    <t xml:space="preserve">Pinoeer Press </t>
  </si>
  <si>
    <t xml:space="preserve">WC Settlement Agreement - Approved on April 2017 Board meeting </t>
  </si>
  <si>
    <t xml:space="preserve">Waiting on IWCC to approved settlement contract </t>
  </si>
  <si>
    <t>Permits over 400K - 4/1/2017-presene</t>
  </si>
  <si>
    <t>No permits over 400K</t>
  </si>
  <si>
    <t xml:space="preserve">Batchos, Nicholas </t>
  </si>
  <si>
    <t xml:space="preserve">Carlson Envio. </t>
  </si>
  <si>
    <t>7655 W. Dempster - UST, spills, tanks, building records</t>
  </si>
  <si>
    <t xml:space="preserve">8040 Wisner - inspection report </t>
  </si>
  <si>
    <t xml:space="preserve">Ahern, Terry </t>
  </si>
  <si>
    <t xml:space="preserve">Surburban Tribune </t>
  </si>
  <si>
    <t xml:space="preserve">Upfitting of Fire Vehicle and 13 new PD squads </t>
  </si>
  <si>
    <t xml:space="preserve">Puchasing / PW </t>
  </si>
  <si>
    <t>No bid for Squads</t>
  </si>
  <si>
    <t xml:space="preserve">Gaseor, Kathy </t>
  </si>
  <si>
    <t xml:space="preserve">Village of Norridge </t>
  </si>
  <si>
    <t xml:space="preserve">AMC - Amusement Tax Info </t>
  </si>
  <si>
    <t xml:space="preserve">Sotirakos, Maria </t>
  </si>
  <si>
    <t>8353 Harrison - premit for basement</t>
  </si>
  <si>
    <t xml:space="preserve">Locallabs Media Services </t>
  </si>
  <si>
    <t xml:space="preserve">2015-16 FY list of all vendors </t>
  </si>
  <si>
    <t xml:space="preserve">Holub, Lisa </t>
  </si>
  <si>
    <t>Momkus, McCluskey Roberts LLC</t>
  </si>
  <si>
    <t>Muni Backflow Devises Log</t>
  </si>
  <si>
    <t xml:space="preserve">Public Services / Comm Dev. </t>
  </si>
  <si>
    <t xml:space="preserve">Sharrock, Shirquita </t>
  </si>
  <si>
    <t xml:space="preserve">2017-02-17-current purchasing list </t>
  </si>
  <si>
    <t xml:space="preserve">Fuzeto, Gil </t>
  </si>
  <si>
    <t xml:space="preserve">Johnsen, Fretty, Co </t>
  </si>
  <si>
    <t xml:space="preserve">Bus Shelter Agreetment with PACE and Intersection Media </t>
  </si>
  <si>
    <t xml:space="preserve">Clerk Office </t>
  </si>
  <si>
    <t xml:space="preserve">Breakdown of BL for each catergory - see attached </t>
  </si>
  <si>
    <t xml:space="preserve">Finance Department / CD </t>
  </si>
  <si>
    <t xml:space="preserve">Young, Patti </t>
  </si>
  <si>
    <t xml:space="preserve">Thompson Elevator </t>
  </si>
  <si>
    <t xml:space="preserve">Any and all communications between Citywide Elevator and Village </t>
  </si>
  <si>
    <t xml:space="preserve">Community Development / IT </t>
  </si>
  <si>
    <t xml:space="preserve">Barclae, Brittany </t>
  </si>
  <si>
    <t xml:space="preserve">Barclae Law </t>
  </si>
  <si>
    <t>PD Policy on video, booking, admin of breathtest, amount of time video is retained</t>
  </si>
  <si>
    <t>Boscoianu, Dragos</t>
  </si>
  <si>
    <t xml:space="preserve">Access Law Group </t>
  </si>
  <si>
    <t>Permits - R  &amp; A electric Inc or Radu Arghiropol</t>
  </si>
  <si>
    <t>Peake, Vicki</t>
  </si>
  <si>
    <t xml:space="preserve">Wood River Condo Assoc. </t>
  </si>
  <si>
    <t>6660 Wood River Dr. - inspections, decks and balconies since 2010</t>
  </si>
  <si>
    <t>MAY = 30</t>
  </si>
  <si>
    <t xml:space="preserve">Elizarraga, Ana </t>
  </si>
  <si>
    <t>Elk Grove Village</t>
  </si>
  <si>
    <t>Police calls for service to Hotel/Motel properties for calendar
year 2016; All records regarding Hotel/Motel health and safety
inspections for calendar year 2016</t>
  </si>
  <si>
    <t>Community Development / Police</t>
  </si>
  <si>
    <t>Permits - 4/1-30/2017</t>
  </si>
  <si>
    <t xml:space="preserve">Turofsky, Gerald </t>
  </si>
  <si>
    <t xml:space="preserve">Number of Owners taken the Crime Free Housing Course </t>
  </si>
  <si>
    <t xml:space="preserve">Called left msg. 8 of 15 class completed </t>
  </si>
  <si>
    <t xml:space="preserve">Daughtry, Tammy </t>
  </si>
  <si>
    <t>Bock &amp; Clark Corporation</t>
  </si>
  <si>
    <t xml:space="preserve"> 6801 W. Jarvis Ave, 7500 North Oak Park Ave.  , 7400 North Oak Park Ave - UST, permits, CO, violations </t>
  </si>
  <si>
    <t>Fire Alarm System Install - docs</t>
  </si>
  <si>
    <t>Mattis, Daniel</t>
  </si>
  <si>
    <t xml:space="preserve">Samborski, Mattis Inc </t>
  </si>
  <si>
    <t xml:space="preserve">Plat of Survey for 8625 8623 8617 8615 8613 8611 8607 8605 National </t>
  </si>
  <si>
    <t xml:space="preserve">Public Services, Community Development </t>
  </si>
  <si>
    <t xml:space="preserve">Wallrab, Krisiti </t>
  </si>
  <si>
    <t>Wallrab, Capenigro &amp; Associates</t>
  </si>
  <si>
    <t>6959 Jarvis - any and all building records, violations, permits, etc.</t>
  </si>
  <si>
    <t xml:space="preserve">Griffin, Ciera </t>
  </si>
  <si>
    <t xml:space="preserve">American Tax Reporting </t>
  </si>
  <si>
    <t>8025 Washington - liens, violations</t>
  </si>
  <si>
    <t xml:space="preserve">Finanance Deparment Community Development </t>
  </si>
  <si>
    <t xml:space="preserve">Deering, Christine </t>
  </si>
  <si>
    <t xml:space="preserve">7120 Niles - Plans, history of permits improvements </t>
  </si>
  <si>
    <t>Partial document releases, donation agreement tbd. All documents released on 7/31/2017 after closing</t>
  </si>
  <si>
    <t xml:space="preserve">Reyes, Cecilia </t>
  </si>
  <si>
    <t>Water Rates 2013</t>
  </si>
  <si>
    <t>Finance</t>
  </si>
  <si>
    <t xml:space="preserve">Johnson, Carol </t>
  </si>
  <si>
    <t>Pace incident from 7/7/2017</t>
  </si>
  <si>
    <t xml:space="preserve">Public Serivces </t>
  </si>
  <si>
    <t>Kloss, Shanon</t>
  </si>
  <si>
    <t xml:space="preserve">Eviro. Protection Inst. </t>
  </si>
  <si>
    <t>9207 N Milwaukee - permits demo, Ust</t>
  </si>
  <si>
    <t xml:space="preserve">Reid, William </t>
  </si>
  <si>
    <t xml:space="preserve">7327 Harlem - BL for Sofias Video Gaming Café </t>
  </si>
  <si>
    <t xml:space="preserve">Biswurm, Sarah </t>
  </si>
  <si>
    <t xml:space="preserve">Weissberg And Assoc </t>
  </si>
  <si>
    <t>6143 Howard - permits, inspections reports, notices, zoning, plans, fines, tax, memos notes</t>
  </si>
  <si>
    <t xml:space="preserve">Finanance Deparment Community Development Public Services  Fire </t>
  </si>
  <si>
    <t xml:space="preserve">5/1/2017-present over 400 K BL permits </t>
  </si>
  <si>
    <t>Macek, David</t>
  </si>
  <si>
    <t xml:space="preserve">Spahn-Breckinridge </t>
  </si>
  <si>
    <t xml:space="preserve">Police Report - 2016-21282 and BL app for Body Mind Sence </t>
  </si>
  <si>
    <t>Tabor, Lynn</t>
  </si>
  <si>
    <t xml:space="preserve">Healy Construstion Services </t>
  </si>
  <si>
    <t xml:space="preserve">239 Golf Mill - Contractors for Ulta </t>
  </si>
  <si>
    <t xml:space="preserve">Terleckyj, Danylo </t>
  </si>
  <si>
    <t xml:space="preserve">Law Offices Joseph Klest </t>
  </si>
  <si>
    <t xml:space="preserve">Criminal Case for 2016-21282 </t>
  </si>
  <si>
    <t>Separation Agreements for Chief of PD/FD</t>
  </si>
  <si>
    <t xml:space="preserve">Ostman, Chuck </t>
  </si>
  <si>
    <t xml:space="preserve">Johnson, Robert </t>
  </si>
  <si>
    <t>ECG</t>
  </si>
  <si>
    <t>7530 Oakton - 8006 Milwaukee Ave. permits, inspections, UST, hazard UST</t>
  </si>
  <si>
    <t xml:space="preserve">Meadows, Jonah </t>
  </si>
  <si>
    <t xml:space="preserve">PATCH </t>
  </si>
  <si>
    <t xml:space="preserve">Hate Crimes 1/1/17-6/21/2017 </t>
  </si>
  <si>
    <t xml:space="preserve">John M </t>
  </si>
  <si>
    <t>DRNDS</t>
  </si>
  <si>
    <t>8553 Ottawa - code vioaltions, pertmits</t>
  </si>
  <si>
    <t xml:space="preserve">Romanek, Gerald </t>
  </si>
  <si>
    <t xml:space="preserve">lease agreement Oak park </t>
  </si>
  <si>
    <t xml:space="preserve">Labus, Shelly </t>
  </si>
  <si>
    <t>7460 Lehigh - open building fire violations, variances, site plan, OCC, improvements</t>
  </si>
  <si>
    <t>Records for Oak Park, baseball area, permits, emails</t>
  </si>
  <si>
    <t>Community Development, PW, IT (Email)</t>
  </si>
  <si>
    <t>Woitel, Frank</t>
  </si>
  <si>
    <t>Standard Industrial Auto Equip.</t>
  </si>
  <si>
    <t>List of licenses for auto repairs shops, car dealers</t>
  </si>
  <si>
    <t>JUNE = 27</t>
  </si>
  <si>
    <t xml:space="preserve">Thomas, Caileen </t>
  </si>
  <si>
    <t>Il Cash Home Buyers</t>
  </si>
  <si>
    <t>9065 Grace - liens, violations</t>
  </si>
  <si>
    <t>Finanance Deparment Community Development</t>
  </si>
  <si>
    <t>Forum Mortage Bancorp</t>
  </si>
  <si>
    <t xml:space="preserve">8440 Clara - gross living area permits </t>
  </si>
  <si>
    <t>O'Donoghue, Dennis</t>
  </si>
  <si>
    <t xml:space="preserve">Vogel, John </t>
  </si>
  <si>
    <t xml:space="preserve">Travelers Insurance </t>
  </si>
  <si>
    <t>239 Golf Mill - work done by J Olivo Const. 2012-2013</t>
  </si>
  <si>
    <t>Permits issued 5/2017 - 6/2017</t>
  </si>
  <si>
    <t xml:space="preserve">Health Insurance Benefit </t>
  </si>
  <si>
    <t xml:space="preserve">Choi, Tiffany </t>
  </si>
  <si>
    <t>AECOM</t>
  </si>
  <si>
    <t xml:space="preserve">7800  N Austin Niles - UST, violations </t>
  </si>
  <si>
    <t xml:space="preserve">Not address in Niles </t>
  </si>
  <si>
    <t xml:space="preserve">Youkhana, Paul </t>
  </si>
  <si>
    <t>7050 Greenleaf - violations, inspections, compliants, permits, police reports</t>
  </si>
  <si>
    <t>Community Development Police Department</t>
  </si>
  <si>
    <t xml:space="preserve">Rosario, Sergio </t>
  </si>
  <si>
    <t xml:space="preserve">7050 Greenleaf- inspection report </t>
  </si>
  <si>
    <t>In Person Pick up at VH</t>
  </si>
  <si>
    <t xml:space="preserve">Tsalkalis, Niki </t>
  </si>
  <si>
    <t xml:space="preserve">8801 Golf Rd - Number of rental units, How many comply </t>
  </si>
  <si>
    <t>Berglund, Joseph</t>
  </si>
  <si>
    <t xml:space="preserve">7133 N Days Terrace - 10/1/2016-06/1/17 applcations for permits, concrete </t>
  </si>
  <si>
    <t xml:space="preserve">Mihaylova, Tnais </t>
  </si>
  <si>
    <t xml:space="preserve">8341 Madison - debt, permits, surneys, lawsuits </t>
  </si>
  <si>
    <t xml:space="preserve">Community Development Finanace Department </t>
  </si>
  <si>
    <t xml:space="preserve">Montgomery, Donna </t>
  </si>
  <si>
    <t>7542 W Cleveland - inspection rental unit</t>
  </si>
  <si>
    <t xml:space="preserve">Grondin, Nathanial </t>
  </si>
  <si>
    <t xml:space="preserve">Vertex </t>
  </si>
  <si>
    <t xml:space="preserve">7460 N Lehigh - OCC, UST, permits </t>
  </si>
  <si>
    <t xml:space="preserve">Beene, Skyy </t>
  </si>
  <si>
    <t xml:space="preserve">Planning and Zoning Resource Co </t>
  </si>
  <si>
    <t xml:space="preserve">9201 N Maryland - violations, permits, OCC, UST </t>
  </si>
  <si>
    <t xml:space="preserve">Gavrilovski, Toni </t>
  </si>
  <si>
    <t xml:space="preserve">Comcast </t>
  </si>
  <si>
    <t xml:space="preserve">List of BL </t>
  </si>
  <si>
    <t xml:space="preserve">Imaoka, Alexa </t>
  </si>
  <si>
    <t xml:space="preserve">Farmers Insurance </t>
  </si>
  <si>
    <t xml:space="preserve">7619 Oriole - Roof permit </t>
  </si>
  <si>
    <t xml:space="preserve">Spadlo, Monika </t>
  </si>
  <si>
    <t>Zhang, Lin</t>
  </si>
  <si>
    <t xml:space="preserve">Boston University </t>
  </si>
  <si>
    <t xml:space="preserve">Election Terms </t>
  </si>
  <si>
    <t xml:space="preserve">Village Clerk </t>
  </si>
  <si>
    <t xml:space="preserve">Smyser, Katherine </t>
  </si>
  <si>
    <t>NBC 5</t>
  </si>
  <si>
    <t>Gun inverntory info</t>
  </si>
  <si>
    <t>BL List - 4/2017-6/2017</t>
  </si>
  <si>
    <t xml:space="preserve">Butzine, Suzie </t>
  </si>
  <si>
    <t>ARS of IL</t>
  </si>
  <si>
    <t xml:space="preserve">8523 Bruce - Plat of Survey </t>
  </si>
  <si>
    <t xml:space="preserve">Oak Park - lease, emails, letters, etc </t>
  </si>
  <si>
    <t>Addlt. Info sent on 7/27/2017</t>
  </si>
  <si>
    <t>Already have info - same info</t>
  </si>
  <si>
    <t>Yasell, Steven</t>
  </si>
  <si>
    <t xml:space="preserve">Petitions Forms from 2017 Election </t>
  </si>
  <si>
    <t xml:space="preserve">Clerk gave at counter </t>
  </si>
  <si>
    <t xml:space="preserve">Niemira, Edwin </t>
  </si>
  <si>
    <t>Brown, I an</t>
  </si>
  <si>
    <t xml:space="preserve">Shapiro and Assoc. </t>
  </si>
  <si>
    <t>Permit Activity in the last 5 yr., revoke</t>
  </si>
  <si>
    <t xml:space="preserve">Freeman, James </t>
  </si>
  <si>
    <t xml:space="preserve">All records of contact with Freeman/Aravantis </t>
  </si>
  <si>
    <t xml:space="preserve">Family Services IT Department </t>
  </si>
  <si>
    <t xml:space="preserve">Watson, Valerie </t>
  </si>
  <si>
    <t>Fire Report - Scott Tracz</t>
  </si>
  <si>
    <t>Reeve, Jenna</t>
  </si>
  <si>
    <t xml:space="preserve">Edge Point </t>
  </si>
  <si>
    <t>JULY = 30</t>
  </si>
  <si>
    <t xml:space="preserve">Oak Park - peititons from 1992 and use docs </t>
  </si>
  <si>
    <t>2017 Niles PD PO for selling tobacco or alcohol</t>
  </si>
  <si>
    <t xml:space="preserve">Metcalf, Leslie </t>
  </si>
  <si>
    <t xml:space="preserve">Chicago Wolves </t>
  </si>
  <si>
    <t xml:space="preserve">BL list current </t>
  </si>
  <si>
    <t xml:space="preserve">Gardener, Megan </t>
  </si>
  <si>
    <t xml:space="preserve">WasteZero </t>
  </si>
  <si>
    <t xml:space="preserve">Year waste facts </t>
  </si>
  <si>
    <t xml:space="preserve">Website and Groot </t>
  </si>
  <si>
    <t xml:space="preserve">Sak, Katarzyna </t>
  </si>
  <si>
    <t xml:space="preserve">Law </t>
  </si>
  <si>
    <t xml:space="preserve">7305 Neva - violations, fines, water bill </t>
  </si>
  <si>
    <t>Holmes, Emily</t>
  </si>
  <si>
    <t xml:space="preserve">Donald Hyun Kiolbassa </t>
  </si>
  <si>
    <t xml:space="preserve">8118 Lyons - permits, violations, fines </t>
  </si>
  <si>
    <t xml:space="preserve">Cates, Max </t>
  </si>
  <si>
    <t xml:space="preserve">Pond Robinson Assoc </t>
  </si>
  <si>
    <t>7640 Lehigh - open violations and OCC</t>
  </si>
  <si>
    <t>Peterson, Cheryl</t>
  </si>
  <si>
    <t>7421-7443 Waukegan - notices, reports enviro</t>
  </si>
  <si>
    <t>No Enviro on file</t>
  </si>
  <si>
    <t xml:space="preserve">Oath of Office for Village Officals </t>
  </si>
  <si>
    <t xml:space="preserve">Dyreng, Sarah </t>
  </si>
  <si>
    <t xml:space="preserve">Select Portfolio Servicing </t>
  </si>
  <si>
    <t xml:space="preserve">8140 Oketo - balance on fines fees </t>
  </si>
  <si>
    <t xml:space="preserve">Finance Dept </t>
  </si>
  <si>
    <t xml:space="preserve">Peter, Thomas </t>
  </si>
  <si>
    <t>BL List - 6/15/2017-current overk 400K</t>
  </si>
  <si>
    <t xml:space="preserve">Divincenzo, David </t>
  </si>
  <si>
    <t xml:space="preserve">Landscaping </t>
  </si>
  <si>
    <t xml:space="preserve">Contractor license issued </t>
  </si>
  <si>
    <t>Carol sent via US Mail</t>
  </si>
  <si>
    <t xml:space="preserve">Slavin, Anna </t>
  </si>
  <si>
    <t xml:space="preserve">Global Pain Spine Clinic </t>
  </si>
  <si>
    <t xml:space="preserve">8565 Dempster - Elevator permit </t>
  </si>
  <si>
    <t>Resent email again on 8/22/17</t>
  </si>
  <si>
    <t xml:space="preserve">Matyas, Jordan </t>
  </si>
  <si>
    <t xml:space="preserve">Matyas Law Office </t>
  </si>
  <si>
    <t xml:space="preserve">RFP Proposal 17-01 Finance Study proposal </t>
  </si>
  <si>
    <t xml:space="preserve">VM and Finance </t>
  </si>
  <si>
    <t xml:space="preserve">Silins, Neil </t>
  </si>
  <si>
    <t xml:space="preserve">8650-8832 Dempster  - OCC, permits, UST AST </t>
  </si>
  <si>
    <t xml:space="preserve">Mancino, Cynthia </t>
  </si>
  <si>
    <t xml:space="preserve">Environmental Proectection Indt. </t>
  </si>
  <si>
    <t xml:space="preserve">5701 Touhy Ave. permits, spills, tanks </t>
  </si>
  <si>
    <t xml:space="preserve">Jimenez, Joseph </t>
  </si>
  <si>
    <t xml:space="preserve">Keblusek, Melissa </t>
  </si>
  <si>
    <t xml:space="preserve">Aqua Flow Plumbing Corp </t>
  </si>
  <si>
    <t xml:space="preserve">9841 Glendale - sewer line inspection </t>
  </si>
  <si>
    <t>Venit, Steven</t>
  </si>
  <si>
    <t xml:space="preserve">6619-25 Jarvis - violations, use, permits </t>
  </si>
  <si>
    <t xml:space="preserve">Annual budget and treasures reports </t>
  </si>
  <si>
    <t xml:space="preserve">Finance Department </t>
  </si>
  <si>
    <t>Permits July 2017</t>
  </si>
  <si>
    <t xml:space="preserve">Tomsecu, Titus </t>
  </si>
  <si>
    <t>8116 Osceola - permits 2014-2015</t>
  </si>
  <si>
    <t xml:space="preserve">Williams, Laura </t>
  </si>
  <si>
    <t xml:space="preserve">Disclosure of intrest Ownership </t>
  </si>
  <si>
    <t xml:space="preserve">Gun Range - Emails </t>
  </si>
  <si>
    <t xml:space="preserve">IT </t>
  </si>
  <si>
    <t xml:space="preserve">Emails for Oak park on bioswale project and docs </t>
  </si>
  <si>
    <t xml:space="preserve">Ocic, Jeff </t>
  </si>
  <si>
    <t xml:space="preserve">Crunch Const. </t>
  </si>
  <si>
    <t xml:space="preserve">7023 Dempster  - plans </t>
  </si>
  <si>
    <t xml:space="preserve">Docs on Niles Monuments </t>
  </si>
  <si>
    <t xml:space="preserve">Mary provided response via email to Yasell </t>
  </si>
  <si>
    <t xml:space="preserve">Gibson, Lori </t>
  </si>
  <si>
    <t xml:space="preserve">8801 Washington Unit C - Inspections </t>
  </si>
  <si>
    <t xml:space="preserve">Hornbeck, Lesa </t>
  </si>
  <si>
    <t xml:space="preserve">Zoning Info </t>
  </si>
  <si>
    <t xml:space="preserve">8650 - 8832 Dempster - Ord for this locations on Special Use </t>
  </si>
  <si>
    <t xml:space="preserve">8650 - 8832 Dempster -plans, site, permits all </t>
  </si>
  <si>
    <t xml:space="preserve">All docs sent via Zoninig Verfi. </t>
  </si>
  <si>
    <t xml:space="preserve">Kaufman, Ed </t>
  </si>
  <si>
    <t xml:space="preserve">7747 F A Nordica - overcrowding docs, Fence permit </t>
  </si>
  <si>
    <t xml:space="preserve">Gunawan, Joseph </t>
  </si>
  <si>
    <t xml:space="preserve">7650 W Grennan Pl - violations, permits, tickets </t>
  </si>
  <si>
    <t xml:space="preserve">Saari-Thaker, Karen </t>
  </si>
  <si>
    <t xml:space="preserve">PD call 7/28/2017 at Golf Mill and Fire Report </t>
  </si>
  <si>
    <t xml:space="preserve">Police and Fire </t>
  </si>
  <si>
    <t>Jedziniak, Theresa</t>
  </si>
  <si>
    <t xml:space="preserve">Fountain View Condo </t>
  </si>
  <si>
    <t xml:space="preserve">Proposal from landscaper Paul Busching </t>
  </si>
  <si>
    <t xml:space="preserve">Tabert, Larry </t>
  </si>
  <si>
    <t xml:space="preserve">Fire Report for Aug. 2017 by Golf Mill Theather </t>
  </si>
  <si>
    <t xml:space="preserve">Walczak, Michael </t>
  </si>
  <si>
    <t xml:space="preserve">Bellas &amp; Wachowski </t>
  </si>
  <si>
    <t xml:space="preserve">9128 Terrace Dr. - permits </t>
  </si>
  <si>
    <t xml:space="preserve">7617 Oketo - Tree House Docs </t>
  </si>
  <si>
    <t xml:space="preserve">Pascual, Patricia </t>
  </si>
  <si>
    <t xml:space="preserve">Patricia Gutierrez Pascaul PC </t>
  </si>
  <si>
    <t xml:space="preserve">7627 Osceola - permits, violations </t>
  </si>
  <si>
    <t xml:space="preserve">Sterling, Nannette </t>
  </si>
  <si>
    <t xml:space="preserve">Police Report of Sterling and daughter </t>
  </si>
  <si>
    <t xml:space="preserve">Police </t>
  </si>
  <si>
    <t xml:space="preserve">Pick up in person </t>
  </si>
  <si>
    <t xml:space="preserve">7922 Oakton - permits, liens violations </t>
  </si>
  <si>
    <t xml:space="preserve">Pekar, Kimberly </t>
  </si>
  <si>
    <t xml:space="preserve">6240 GrossPointe - UST, permits, use, etc </t>
  </si>
  <si>
    <t xml:space="preserve">Community Development Finanace Department Public Services </t>
  </si>
  <si>
    <t xml:space="preserve">Le, Samantha </t>
  </si>
  <si>
    <t xml:space="preserve">Sterling Org. Golf Mill </t>
  </si>
  <si>
    <t xml:space="preserve">9206 Milwaukee - Plans </t>
  </si>
  <si>
    <t>AUGUST = 43</t>
  </si>
  <si>
    <t>SEPTEMBER = 26</t>
  </si>
  <si>
    <t>OCTOBER = 19</t>
  </si>
  <si>
    <t>v</t>
  </si>
  <si>
    <t>NOVEMBER = 17</t>
  </si>
  <si>
    <t>DECEMBER =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</si>
</sst>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
  </numFmts>
  <fonts count="6" x14ac:knownFonts="1">
    <font>
      <sz val="10"/>
      <name val="Arial"/>
    </font>
    <font>
      <b/>
      <u/>
      <sz val="12"/>
      <name val="Times New Roman"/>
      <family val="1"/>
    </font>
    <font>
      <sz val="12"/>
      <name val="Times New Roman"/>
      <family val="1"/>
    </font>
    <font>
      <b/>
      <sz val="12"/>
      <name val="Times New Roman"/>
      <family val="1"/>
    </font>
    <font>
      <sz val="12"/>
      <color rgb="FF000000"/>
      <name val="Times New Roman"/>
      <family val="1"/>
    </font>
    <font>
      <b/>
      <sz val="12"/>
      <color rgb="FF000000"/>
      <name val="Times New Roman"/>
      <family val="1"/>
    </font>
  </fonts>
  <fills count="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s>
  <cellStyleXfs count="1">
    <xf numFmtId="0" fontId="0" fillId="0" borderId="0"/>
  </cellStyleXfs>
  <cellXfs count="54">
    <xf numFmtId="0" fontId="0" fillId="0" borderId="0" xfId="0"/>
    <xf numFmtId="0" fontId="2" fillId="0" borderId="0" xfId="0" applyFont="1"/>
    <xf numFmtId="0" fontId="2" fillId="0" borderId="1" xfId="0" applyFont="1" applyBorder="1" applyAlignment="1">
      <alignment wrapText="1"/>
    </xf>
    <xf numFmtId="0" fontId="2" fillId="0" borderId="1" xfId="0" applyFont="1" applyBorder="1"/>
    <xf numFmtId="14" fontId="2" fillId="0" borderId="1" xfId="0" applyNumberFormat="1" applyFont="1" applyBorder="1" applyAlignment="1">
      <alignment horizontal="center" wrapText="1"/>
    </xf>
    <xf numFmtId="14" fontId="2" fillId="0" borderId="1" xfId="0" applyNumberFormat="1" applyFont="1" applyBorder="1" applyAlignment="1">
      <alignment horizontal="center"/>
    </xf>
    <xf numFmtId="0" fontId="2" fillId="0" borderId="0" xfId="0" applyFont="1" applyAlignment="1">
      <alignment wrapText="1"/>
    </xf>
    <xf numFmtId="0" fontId="2" fillId="0" borderId="1" xfId="0" applyFont="1" applyBorder="1" applyAlignment="1">
      <alignment horizontal="center" wrapText="1"/>
    </xf>
    <xf numFmtId="0" fontId="2" fillId="2" borderId="1" xfId="0" applyFont="1" applyFill="1" applyBorder="1" applyAlignment="1">
      <alignment wrapText="1"/>
    </xf>
    <xf numFmtId="0" fontId="3" fillId="2" borderId="1" xfId="0" applyFont="1" applyFill="1" applyBorder="1" applyAlignment="1">
      <alignment horizontal="center" wrapText="1"/>
    </xf>
    <xf numFmtId="0" fontId="4" fillId="0" borderId="1" xfId="0" applyFont="1" applyBorder="1" applyAlignment="1">
      <alignment horizontal="center" wrapText="1"/>
    </xf>
    <xf numFmtId="0" fontId="2" fillId="2" borderId="4" xfId="0" applyFont="1" applyFill="1" applyBorder="1" applyAlignment="1">
      <alignment wrapText="1"/>
    </xf>
    <xf numFmtId="0" fontId="2" fillId="0" borderId="4" xfId="0" applyFont="1" applyBorder="1" applyAlignment="1">
      <alignment wrapText="1"/>
    </xf>
    <xf numFmtId="0" fontId="2" fillId="2" borderId="5" xfId="0" applyFont="1" applyFill="1" applyBorder="1" applyAlignment="1">
      <alignment horizontal="center" wrapText="1"/>
    </xf>
    <xf numFmtId="0" fontId="2" fillId="2" borderId="1" xfId="0" applyFont="1" applyFill="1" applyBorder="1" applyAlignment="1">
      <alignment horizontal="center" wrapText="1"/>
    </xf>
    <xf numFmtId="14" fontId="2" fillId="2" borderId="4" xfId="0" applyNumberFormat="1" applyFont="1" applyFill="1" applyBorder="1" applyAlignment="1">
      <alignment horizontal="center" wrapText="1"/>
    </xf>
    <xf numFmtId="2" fontId="2" fillId="0" borderId="5" xfId="0" applyNumberFormat="1" applyFont="1" applyBorder="1" applyAlignment="1">
      <alignment horizontal="center"/>
    </xf>
    <xf numFmtId="2" fontId="2" fillId="2" borderId="4" xfId="0" applyNumberFormat="1" applyFont="1" applyFill="1" applyBorder="1" applyAlignment="1">
      <alignment horizontal="center"/>
    </xf>
    <xf numFmtId="2" fontId="2" fillId="0" borderId="1" xfId="0" applyNumberFormat="1" applyFont="1" applyBorder="1" applyAlignment="1">
      <alignment horizontal="center"/>
    </xf>
    <xf numFmtId="14" fontId="2" fillId="0" borderId="3" xfId="0" applyNumberFormat="1" applyFont="1" applyBorder="1" applyAlignment="1">
      <alignment horizontal="center"/>
    </xf>
    <xf numFmtId="2" fontId="2" fillId="0" borderId="3" xfId="0" applyNumberFormat="1" applyFont="1" applyBorder="1" applyAlignment="1">
      <alignment horizontal="center"/>
    </xf>
    <xf numFmtId="14" fontId="2" fillId="2" borderId="1" xfId="0" applyNumberFormat="1" applyFont="1" applyFill="1" applyBorder="1" applyAlignment="1">
      <alignment horizontal="center" wrapText="1"/>
    </xf>
    <xf numFmtId="2" fontId="2" fillId="2" borderId="1" xfId="0" applyNumberFormat="1" applyFont="1" applyFill="1" applyBorder="1" applyAlignment="1">
      <alignment horizontal="center"/>
    </xf>
    <xf numFmtId="0" fontId="4" fillId="0" borderId="0" xfId="0" applyFont="1" applyAlignment="1">
      <alignment wrapText="1"/>
    </xf>
    <xf numFmtId="0" fontId="2" fillId="0" borderId="0" xfId="0" applyFont="1" applyAlignment="1">
      <alignment horizontal="center" wrapText="1"/>
    </xf>
    <xf numFmtId="0" fontId="4" fillId="0" borderId="0" xfId="0" applyFont="1" applyAlignment="1"/>
    <xf numFmtId="0" fontId="2" fillId="0" borderId="0" xfId="0" applyFont="1" applyAlignment="1"/>
    <xf numFmtId="165" fontId="2" fillId="0" borderId="1" xfId="0" applyNumberFormat="1" applyFont="1" applyBorder="1" applyAlignment="1">
      <alignment horizontal="center" wrapText="1"/>
    </xf>
    <xf numFmtId="2" fontId="2" fillId="0" borderId="1" xfId="0" applyNumberFormat="1" applyFont="1" applyBorder="1" applyAlignment="1">
      <alignment horizontal="center" wrapText="1"/>
    </xf>
    <xf numFmtId="2" fontId="2" fillId="0" borderId="6" xfId="0" applyNumberFormat="1" applyFont="1" applyBorder="1" applyAlignment="1">
      <alignment horizontal="center"/>
    </xf>
    <xf numFmtId="2" fontId="2" fillId="2" borderId="7" xfId="0" applyNumberFormat="1" applyFont="1" applyFill="1" applyBorder="1" applyAlignment="1">
      <alignment horizontal="center"/>
    </xf>
    <xf numFmtId="2" fontId="2" fillId="0" borderId="5" xfId="0" applyNumberFormat="1" applyFont="1" applyBorder="1" applyAlignment="1">
      <alignment horizontal="center" wrapText="1"/>
    </xf>
    <xf numFmtId="2" fontId="2" fillId="2" borderId="4" xfId="0" applyNumberFormat="1" applyFont="1" applyFill="1" applyBorder="1" applyAlignment="1">
      <alignment horizontal="center" wrapText="1"/>
    </xf>
    <xf numFmtId="164" fontId="1" fillId="3" borderId="1" xfId="0" applyNumberFormat="1" applyFont="1" applyFill="1" applyBorder="1" applyAlignment="1">
      <alignment horizontal="center" wrapText="1"/>
    </xf>
    <xf numFmtId="0" fontId="1" fillId="3" borderId="1" xfId="0" applyFont="1" applyFill="1" applyBorder="1" applyAlignment="1">
      <alignment horizontal="center" wrapText="1"/>
    </xf>
    <xf numFmtId="0" fontId="1" fillId="3" borderId="4" xfId="0" applyFont="1" applyFill="1" applyBorder="1" applyAlignment="1">
      <alignment horizontal="center" wrapText="1"/>
    </xf>
    <xf numFmtId="2" fontId="1" fillId="3" borderId="5" xfId="0" applyNumberFormat="1" applyFont="1" applyFill="1" applyBorder="1" applyAlignment="1">
      <alignment horizontal="center" wrapText="1"/>
    </xf>
    <xf numFmtId="0" fontId="1" fillId="3" borderId="5" xfId="0" applyFont="1" applyFill="1" applyBorder="1" applyAlignment="1">
      <alignment horizontal="center" wrapText="1"/>
    </xf>
    <xf numFmtId="0" fontId="1" fillId="3" borderId="2" xfId="0" applyFont="1" applyFill="1" applyBorder="1" applyAlignment="1">
      <alignment horizontal="center" wrapText="1"/>
    </xf>
    <xf numFmtId="0" fontId="1" fillId="3" borderId="7" xfId="0" applyFont="1" applyFill="1" applyBorder="1" applyAlignment="1">
      <alignment horizontal="center" wrapText="1"/>
    </xf>
    <xf numFmtId="0" fontId="3" fillId="4" borderId="1" xfId="0" applyFont="1" applyFill="1" applyBorder="1" applyAlignment="1">
      <alignment horizontal="center" wrapText="1"/>
    </xf>
    <xf numFmtId="0" fontId="2" fillId="4" borderId="1" xfId="0" applyFont="1" applyFill="1" applyBorder="1" applyAlignment="1">
      <alignment wrapText="1"/>
    </xf>
    <xf numFmtId="0" fontId="2" fillId="4" borderId="4" xfId="0" applyFont="1" applyFill="1" applyBorder="1" applyAlignment="1">
      <alignment wrapText="1"/>
    </xf>
    <xf numFmtId="2" fontId="2" fillId="4" borderId="1" xfId="0" applyNumberFormat="1" applyFont="1" applyFill="1" applyBorder="1" applyAlignment="1">
      <alignment horizontal="center" wrapText="1"/>
    </xf>
    <xf numFmtId="0" fontId="2" fillId="4" borderId="5" xfId="0" applyFont="1" applyFill="1" applyBorder="1" applyAlignment="1">
      <alignment horizontal="center" wrapText="1"/>
    </xf>
    <xf numFmtId="0" fontId="2" fillId="4" borderId="1" xfId="0" applyFont="1" applyFill="1" applyBorder="1" applyAlignment="1">
      <alignment horizontal="center" wrapText="1"/>
    </xf>
    <xf numFmtId="0" fontId="4" fillId="4" borderId="1" xfId="0" applyFont="1" applyFill="1" applyBorder="1" applyAlignment="1">
      <alignment horizontal="center" wrapText="1"/>
    </xf>
    <xf numFmtId="14" fontId="2" fillId="0" borderId="4" xfId="0" applyNumberFormat="1" applyFont="1" applyFill="1" applyBorder="1" applyAlignment="1">
      <alignment horizontal="center" wrapText="1"/>
    </xf>
    <xf numFmtId="0" fontId="3" fillId="0" borderId="1" xfId="0" applyFont="1" applyFill="1" applyBorder="1" applyAlignment="1">
      <alignment horizontal="center" wrapText="1"/>
    </xf>
    <xf numFmtId="2" fontId="3" fillId="4" borderId="5" xfId="0" applyNumberFormat="1" applyFont="1" applyFill="1" applyBorder="1" applyAlignment="1">
      <alignment horizontal="center" wrapText="1"/>
    </xf>
    <xf numFmtId="2" fontId="2" fillId="2" borderId="5" xfId="0" applyNumberFormat="1" applyFont="1" applyFill="1" applyBorder="1" applyAlignment="1">
      <alignment horizontal="center" wrapText="1"/>
    </xf>
    <xf numFmtId="14" fontId="3" fillId="4" borderId="4" xfId="0" applyNumberFormat="1" applyFont="1" applyFill="1" applyBorder="1" applyAlignment="1">
      <alignment horizontal="right" wrapText="1"/>
    </xf>
    <xf numFmtId="14" fontId="3" fillId="4" borderId="8" xfId="0" applyNumberFormat="1" applyFont="1" applyFill="1" applyBorder="1" applyAlignment="1">
      <alignment horizontal="right" wrapText="1"/>
    </xf>
    <xf numFmtId="0" fontId="5"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D431"/>
  <sheetViews>
    <sheetView tabSelected="1" topLeftCell="A94" zoomScale="85" zoomScaleNormal="85" workbookViewId="0">
      <pane xSplit="2748" ySplit="3492" topLeftCell="N289" activePane="topRight"/>
      <selection activeCell="K260" sqref="K260"/>
      <selection pane="topRight" activeCell="D1" sqref="D1:E1048576"/>
      <selection pane="bottomLeft" activeCell="A317" sqref="A317"/>
      <selection pane="bottomRight" activeCell="H316" sqref="H316"/>
    </sheetView>
  </sheetViews>
  <sheetFormatPr defaultColWidth="9.109375" defaultRowHeight="15.6" x14ac:dyDescent="0.3"/>
  <cols>
    <col min="1" max="1" width="25.109375" style="1" customWidth="1"/>
    <col min="2" max="2" width="32.109375" style="1" customWidth="1"/>
    <col min="3" max="3" width="30.88671875" style="1" bestFit="1" customWidth="1"/>
    <col min="4" max="4" width="49" style="1" bestFit="1" customWidth="1"/>
    <col min="5" max="5" width="36.6640625" style="1" bestFit="1" customWidth="1"/>
    <col min="6" max="6" width="25.88671875" style="1" customWidth="1"/>
    <col min="7" max="7" width="23" style="1" customWidth="1"/>
    <col min="8" max="8" width="25.6640625" style="1" customWidth="1"/>
    <col min="9" max="9" width="36.6640625" style="1" bestFit="1" customWidth="1"/>
    <col min="10" max="10" width="24" style="1" customWidth="1"/>
    <col min="11" max="11" width="30.6640625" style="1" customWidth="1"/>
    <col min="12" max="12" width="23.109375" style="1" customWidth="1"/>
    <col min="13" max="13" width="30.44140625" style="1" customWidth="1"/>
    <col min="14" max="14" width="22.44140625" style="1" customWidth="1"/>
    <col min="15" max="15" width="33.88671875" style="1" customWidth="1"/>
    <col min="16" max="16" width="25.5546875" style="1" customWidth="1"/>
    <col min="17" max="17" width="28.5546875" style="1" customWidth="1"/>
    <col min="18" max="18" width="35.33203125" style="1" customWidth="1"/>
    <col min="19" max="19" width="66.6640625" style="1" customWidth="1"/>
    <col min="20" max="16384" width="9.109375" style="1"/>
  </cols>
  <sheetData>
    <row r="1" spans="1:30" ht="31.2" x14ac:dyDescent="0.3">
      <c r="A1" s="33" t="s">
        <v>3</v>
      </c>
      <c r="B1" s="34" t="s">
        <v>6</v>
      </c>
      <c r="C1" s="34" t="s">
        <v>4</v>
      </c>
      <c r="D1" s="34" t="s">
        <v>7</v>
      </c>
      <c r="E1" s="35" t="s">
        <v>8</v>
      </c>
      <c r="F1" s="35" t="s">
        <v>31</v>
      </c>
      <c r="G1" s="34" t="s">
        <v>32</v>
      </c>
      <c r="H1" s="36" t="s">
        <v>33</v>
      </c>
      <c r="I1" s="35" t="s">
        <v>34</v>
      </c>
      <c r="J1" s="35" t="s">
        <v>35</v>
      </c>
      <c r="K1" s="34" t="s">
        <v>36</v>
      </c>
      <c r="L1" s="37" t="s">
        <v>29</v>
      </c>
      <c r="M1" s="38" t="s">
        <v>12</v>
      </c>
      <c r="N1" s="38" t="s">
        <v>26</v>
      </c>
      <c r="O1" s="38" t="s">
        <v>10</v>
      </c>
      <c r="P1" s="38" t="s">
        <v>11</v>
      </c>
      <c r="Q1" s="38" t="s">
        <v>30</v>
      </c>
      <c r="R1" s="38" t="s">
        <v>13</v>
      </c>
      <c r="S1" s="39" t="s">
        <v>27</v>
      </c>
    </row>
    <row r="2" spans="1:30" ht="65.25" customHeight="1" x14ac:dyDescent="0.3">
      <c r="A2" s="9">
        <v>17001</v>
      </c>
      <c r="B2" s="8" t="s">
        <v>38</v>
      </c>
      <c r="C2" s="8"/>
      <c r="D2" s="8" t="s">
        <v>39</v>
      </c>
      <c r="E2" s="12" t="s">
        <v>1</v>
      </c>
      <c r="F2" s="15">
        <v>42738</v>
      </c>
      <c r="G2" s="4">
        <f>WORKDAY(F2,5)</f>
        <v>42745</v>
      </c>
      <c r="H2" s="31">
        <f>NETWORKDAYS(F2,G2)-1</f>
        <v>5</v>
      </c>
      <c r="I2" s="15">
        <v>42740</v>
      </c>
      <c r="J2" s="32">
        <f>NETWORKDAYS(F2,I2)-1</f>
        <v>2</v>
      </c>
      <c r="K2" s="28">
        <f>J2-H2</f>
        <v>-3</v>
      </c>
      <c r="L2" s="13" t="s">
        <v>16</v>
      </c>
      <c r="M2" s="7" t="s">
        <v>16</v>
      </c>
      <c r="N2" s="8" t="s">
        <v>2</v>
      </c>
      <c r="O2" s="10" t="s">
        <v>23</v>
      </c>
      <c r="P2" s="10" t="s">
        <v>15</v>
      </c>
      <c r="Q2" s="7">
        <v>1</v>
      </c>
      <c r="R2" s="7" t="s">
        <v>16</v>
      </c>
      <c r="S2" s="2"/>
    </row>
    <row r="3" spans="1:30" ht="31.2" x14ac:dyDescent="0.3">
      <c r="A3" s="9">
        <v>17002</v>
      </c>
      <c r="B3" s="8" t="s">
        <v>40</v>
      </c>
      <c r="C3" s="8" t="s">
        <v>41</v>
      </c>
      <c r="D3" s="8" t="s">
        <v>42</v>
      </c>
      <c r="E3" s="12" t="s">
        <v>43</v>
      </c>
      <c r="F3" s="15">
        <v>42740</v>
      </c>
      <c r="G3" s="4">
        <f t="shared" ref="G3:G64" si="0">WORKDAY(F3,5)</f>
        <v>42747</v>
      </c>
      <c r="H3" s="31">
        <f t="shared" ref="H3:H64" si="1">NETWORKDAYS(F3,G3)-1</f>
        <v>5</v>
      </c>
      <c r="I3" s="15">
        <v>42747</v>
      </c>
      <c r="J3" s="32">
        <f>NETWORKDAYS(F3,I3)-1</f>
        <v>5</v>
      </c>
      <c r="K3" s="28">
        <f t="shared" ref="K3:K64" si="2">J3-H3</f>
        <v>0</v>
      </c>
      <c r="L3" s="13" t="s">
        <v>16</v>
      </c>
      <c r="M3" s="7" t="s">
        <v>16</v>
      </c>
      <c r="N3" s="8"/>
      <c r="O3" s="10"/>
      <c r="P3" s="10"/>
      <c r="Q3" s="7"/>
      <c r="R3" s="7"/>
      <c r="S3" s="2"/>
    </row>
    <row r="4" spans="1:30" x14ac:dyDescent="0.3">
      <c r="A4" s="9">
        <v>17003</v>
      </c>
      <c r="B4" s="8" t="s">
        <v>45</v>
      </c>
      <c r="C4" s="8" t="s">
        <v>46</v>
      </c>
      <c r="D4" s="8" t="s">
        <v>47</v>
      </c>
      <c r="E4" s="12" t="s">
        <v>0</v>
      </c>
      <c r="F4" s="15">
        <v>42740</v>
      </c>
      <c r="G4" s="4">
        <f>WORKDAY(F4,21)</f>
        <v>42769</v>
      </c>
      <c r="H4" s="31">
        <f t="shared" si="1"/>
        <v>21</v>
      </c>
      <c r="I4" s="15">
        <v>42740</v>
      </c>
      <c r="J4" s="32">
        <f t="shared" ref="J4:J64" si="3">NETWORKDAYS(F4,I4)-1</f>
        <v>0</v>
      </c>
      <c r="K4" s="28">
        <f t="shared" si="2"/>
        <v>-21</v>
      </c>
      <c r="L4" s="13" t="s">
        <v>16</v>
      </c>
      <c r="M4" s="7" t="s">
        <v>16</v>
      </c>
      <c r="N4" s="8" t="s">
        <v>2</v>
      </c>
      <c r="O4" s="10" t="s">
        <v>14</v>
      </c>
      <c r="P4" s="10" t="s">
        <v>15</v>
      </c>
      <c r="Q4" s="7">
        <v>0.75</v>
      </c>
      <c r="R4" s="7" t="s">
        <v>16</v>
      </c>
      <c r="S4" s="2"/>
    </row>
    <row r="5" spans="1:30" x14ac:dyDescent="0.3">
      <c r="A5" s="9">
        <v>17004</v>
      </c>
      <c r="B5" s="8" t="s">
        <v>48</v>
      </c>
      <c r="C5" s="8" t="s">
        <v>49</v>
      </c>
      <c r="D5" s="8" t="s">
        <v>50</v>
      </c>
      <c r="E5" s="12" t="s">
        <v>0</v>
      </c>
      <c r="F5" s="15">
        <v>42740</v>
      </c>
      <c r="G5" s="4">
        <f>WORKDAY(F5,21)</f>
        <v>42769</v>
      </c>
      <c r="H5" s="31">
        <f t="shared" si="1"/>
        <v>21</v>
      </c>
      <c r="I5" s="15">
        <v>42740</v>
      </c>
      <c r="J5" s="32">
        <f t="shared" si="3"/>
        <v>0</v>
      </c>
      <c r="K5" s="28">
        <f t="shared" si="2"/>
        <v>-21</v>
      </c>
      <c r="L5" s="13" t="s">
        <v>16</v>
      </c>
      <c r="M5" s="7" t="s">
        <v>16</v>
      </c>
      <c r="N5" s="8" t="s">
        <v>2</v>
      </c>
      <c r="O5" s="10" t="s">
        <v>14</v>
      </c>
      <c r="P5" s="10" t="s">
        <v>15</v>
      </c>
      <c r="Q5" s="7">
        <v>0.75</v>
      </c>
      <c r="R5" s="7" t="s">
        <v>16</v>
      </c>
      <c r="S5" s="2"/>
    </row>
    <row r="6" spans="1:30" ht="31.2" x14ac:dyDescent="0.3">
      <c r="A6" s="9">
        <v>17005</v>
      </c>
      <c r="B6" s="8" t="s">
        <v>5</v>
      </c>
      <c r="C6" s="8"/>
      <c r="D6" s="8" t="s">
        <v>44</v>
      </c>
      <c r="E6" s="12" t="s">
        <v>1</v>
      </c>
      <c r="F6" s="15">
        <v>42740</v>
      </c>
      <c r="G6" s="4">
        <f t="shared" si="0"/>
        <v>42747</v>
      </c>
      <c r="H6" s="31">
        <f t="shared" si="1"/>
        <v>5</v>
      </c>
      <c r="I6" s="15">
        <v>42747</v>
      </c>
      <c r="J6" s="32">
        <f t="shared" si="3"/>
        <v>5</v>
      </c>
      <c r="K6" s="28">
        <f t="shared" si="2"/>
        <v>0</v>
      </c>
      <c r="L6" s="13" t="s">
        <v>16</v>
      </c>
      <c r="M6" s="7" t="s">
        <v>16</v>
      </c>
      <c r="N6" s="8" t="s">
        <v>2</v>
      </c>
      <c r="O6" s="10" t="s">
        <v>23</v>
      </c>
      <c r="P6" s="10" t="s">
        <v>15</v>
      </c>
      <c r="Q6" s="7">
        <v>0.5</v>
      </c>
      <c r="R6" s="7" t="s">
        <v>16</v>
      </c>
      <c r="S6" s="2"/>
      <c r="AB6" s="53" t="s">
        <v>18</v>
      </c>
      <c r="AC6" s="53"/>
      <c r="AD6" s="53"/>
    </row>
    <row r="7" spans="1:30" x14ac:dyDescent="0.3">
      <c r="A7" s="9">
        <v>17006</v>
      </c>
      <c r="B7" s="8" t="s">
        <v>48</v>
      </c>
      <c r="C7" s="8" t="s">
        <v>49</v>
      </c>
      <c r="D7" s="8" t="s">
        <v>51</v>
      </c>
      <c r="E7" s="12" t="s">
        <v>52</v>
      </c>
      <c r="F7" s="15">
        <v>42741</v>
      </c>
      <c r="G7" s="4">
        <f>WORKDAY(F7,21)</f>
        <v>42772</v>
      </c>
      <c r="H7" s="31">
        <f t="shared" si="1"/>
        <v>21</v>
      </c>
      <c r="I7" s="15">
        <v>42758</v>
      </c>
      <c r="J7" s="32">
        <f t="shared" si="3"/>
        <v>11</v>
      </c>
      <c r="K7" s="28">
        <f t="shared" si="2"/>
        <v>-10</v>
      </c>
      <c r="L7" s="13" t="s">
        <v>16</v>
      </c>
      <c r="M7" s="7" t="s">
        <v>16</v>
      </c>
      <c r="N7" s="8" t="s">
        <v>2</v>
      </c>
      <c r="O7" s="10" t="s">
        <v>14</v>
      </c>
      <c r="P7" s="10" t="s">
        <v>15</v>
      </c>
      <c r="Q7" s="7">
        <v>0.5</v>
      </c>
      <c r="R7" s="7" t="s">
        <v>16</v>
      </c>
      <c r="S7" s="2"/>
      <c r="AB7" s="25" t="s">
        <v>19</v>
      </c>
      <c r="AC7" s="23"/>
      <c r="AD7" s="23"/>
    </row>
    <row r="8" spans="1:30" ht="46.8" x14ac:dyDescent="0.3">
      <c r="A8" s="9">
        <v>17007</v>
      </c>
      <c r="B8" s="8" t="s">
        <v>53</v>
      </c>
      <c r="C8" s="8" t="s">
        <v>54</v>
      </c>
      <c r="D8" s="8" t="s">
        <v>55</v>
      </c>
      <c r="E8" s="12" t="s">
        <v>1</v>
      </c>
      <c r="F8" s="15">
        <v>42747</v>
      </c>
      <c r="G8" s="4">
        <f>WORKDAY(F8,21)</f>
        <v>42776</v>
      </c>
      <c r="H8" s="31">
        <f t="shared" si="1"/>
        <v>21</v>
      </c>
      <c r="I8" s="15">
        <v>42758</v>
      </c>
      <c r="J8" s="32">
        <f t="shared" si="3"/>
        <v>7</v>
      </c>
      <c r="K8" s="28">
        <f t="shared" si="2"/>
        <v>-14</v>
      </c>
      <c r="L8" s="13" t="s">
        <v>16</v>
      </c>
      <c r="M8" s="7" t="s">
        <v>16</v>
      </c>
      <c r="N8" s="8" t="s">
        <v>2</v>
      </c>
      <c r="O8" s="10" t="s">
        <v>14</v>
      </c>
      <c r="P8" s="10" t="s">
        <v>15</v>
      </c>
      <c r="Q8" s="7">
        <v>0.75</v>
      </c>
      <c r="R8" s="7" t="s">
        <v>16</v>
      </c>
      <c r="S8" s="2"/>
      <c r="AB8" s="25" t="s">
        <v>14</v>
      </c>
      <c r="AC8" s="23"/>
      <c r="AD8" s="23"/>
    </row>
    <row r="9" spans="1:30" x14ac:dyDescent="0.3">
      <c r="A9" s="9">
        <v>17008</v>
      </c>
      <c r="B9" s="8" t="s">
        <v>59</v>
      </c>
      <c r="C9" s="8" t="s">
        <v>60</v>
      </c>
      <c r="D9" s="8" t="s">
        <v>61</v>
      </c>
      <c r="E9" s="11" t="s">
        <v>1</v>
      </c>
      <c r="F9" s="15">
        <v>42748</v>
      </c>
      <c r="G9" s="4">
        <f>WORKDAY(F9,10)</f>
        <v>42762</v>
      </c>
      <c r="H9" s="31">
        <f t="shared" si="1"/>
        <v>10</v>
      </c>
      <c r="I9" s="15">
        <v>42759</v>
      </c>
      <c r="J9" s="32">
        <f t="shared" si="3"/>
        <v>7</v>
      </c>
      <c r="K9" s="28">
        <f t="shared" si="2"/>
        <v>-3</v>
      </c>
      <c r="L9" s="13" t="s">
        <v>16</v>
      </c>
      <c r="M9" s="7" t="s">
        <v>17</v>
      </c>
      <c r="N9" s="8" t="s">
        <v>2</v>
      </c>
      <c r="O9" s="10" t="s">
        <v>37</v>
      </c>
      <c r="P9" s="10" t="s">
        <v>15</v>
      </c>
      <c r="Q9" s="7">
        <v>1.25</v>
      </c>
      <c r="R9" s="7" t="s">
        <v>16</v>
      </c>
      <c r="S9" s="2"/>
      <c r="AB9" s="25" t="s">
        <v>20</v>
      </c>
      <c r="AC9" s="23"/>
      <c r="AD9" s="23"/>
    </row>
    <row r="10" spans="1:30" x14ac:dyDescent="0.3">
      <c r="A10" s="9">
        <v>17009</v>
      </c>
      <c r="B10" s="8" t="s">
        <v>56</v>
      </c>
      <c r="C10" s="8"/>
      <c r="D10" s="8" t="s">
        <v>57</v>
      </c>
      <c r="E10" s="11" t="s">
        <v>58</v>
      </c>
      <c r="F10" s="15">
        <v>42752</v>
      </c>
      <c r="G10" s="4">
        <f t="shared" si="0"/>
        <v>42759</v>
      </c>
      <c r="H10" s="31">
        <f t="shared" si="1"/>
        <v>5</v>
      </c>
      <c r="I10" s="15">
        <v>42758</v>
      </c>
      <c r="J10" s="32">
        <f t="shared" si="3"/>
        <v>4</v>
      </c>
      <c r="K10" s="28">
        <f t="shared" si="2"/>
        <v>-1</v>
      </c>
      <c r="L10" s="13" t="s">
        <v>16</v>
      </c>
      <c r="M10" s="7" t="s">
        <v>16</v>
      </c>
      <c r="N10" s="8" t="s">
        <v>2</v>
      </c>
      <c r="O10" s="10" t="s">
        <v>23</v>
      </c>
      <c r="P10" s="10" t="s">
        <v>15</v>
      </c>
      <c r="Q10" s="7">
        <v>0.25</v>
      </c>
      <c r="R10" s="7" t="s">
        <v>16</v>
      </c>
      <c r="S10" s="2"/>
      <c r="AB10" s="25" t="s">
        <v>21</v>
      </c>
      <c r="AC10" s="23"/>
      <c r="AD10" s="23"/>
    </row>
    <row r="11" spans="1:30" x14ac:dyDescent="0.3">
      <c r="A11" s="9">
        <v>17010</v>
      </c>
      <c r="B11" s="8" t="s">
        <v>62</v>
      </c>
      <c r="C11" s="8" t="s">
        <v>63</v>
      </c>
      <c r="D11" s="8" t="s">
        <v>64</v>
      </c>
      <c r="E11" s="11" t="s">
        <v>1</v>
      </c>
      <c r="F11" s="15">
        <v>42752</v>
      </c>
      <c r="G11" s="4">
        <f>WORKDAY(F11,21)</f>
        <v>42781</v>
      </c>
      <c r="H11" s="31">
        <f t="shared" si="1"/>
        <v>21</v>
      </c>
      <c r="I11" s="15">
        <v>42762</v>
      </c>
      <c r="J11" s="32">
        <f t="shared" si="3"/>
        <v>8</v>
      </c>
      <c r="K11" s="28">
        <f t="shared" si="2"/>
        <v>-13</v>
      </c>
      <c r="L11" s="13" t="s">
        <v>16</v>
      </c>
      <c r="M11" s="7" t="s">
        <v>16</v>
      </c>
      <c r="N11" s="8" t="s">
        <v>2</v>
      </c>
      <c r="O11" s="10" t="s">
        <v>14</v>
      </c>
      <c r="P11" s="10" t="s">
        <v>15</v>
      </c>
      <c r="Q11" s="7">
        <v>0.25</v>
      </c>
      <c r="R11" s="7" t="s">
        <v>16</v>
      </c>
      <c r="S11" s="2"/>
      <c r="AB11" s="25" t="s">
        <v>22</v>
      </c>
      <c r="AC11" s="23"/>
      <c r="AD11" s="23"/>
    </row>
    <row r="12" spans="1:30" x14ac:dyDescent="0.3">
      <c r="A12" s="9">
        <v>17011</v>
      </c>
      <c r="B12" s="8" t="s">
        <v>65</v>
      </c>
      <c r="C12" s="8" t="s">
        <v>66</v>
      </c>
      <c r="D12" s="8" t="s">
        <v>67</v>
      </c>
      <c r="E12" s="12" t="s">
        <v>1</v>
      </c>
      <c r="F12" s="15">
        <v>42753</v>
      </c>
      <c r="G12" s="4">
        <f>WORKDAY(F12,10)</f>
        <v>42767</v>
      </c>
      <c r="H12" s="31">
        <f t="shared" si="1"/>
        <v>10</v>
      </c>
      <c r="I12" s="15">
        <v>42762</v>
      </c>
      <c r="J12" s="32">
        <f t="shared" si="3"/>
        <v>7</v>
      </c>
      <c r="K12" s="28">
        <f t="shared" si="2"/>
        <v>-3</v>
      </c>
      <c r="L12" s="13" t="s">
        <v>16</v>
      </c>
      <c r="M12" s="7" t="s">
        <v>17</v>
      </c>
      <c r="N12" s="8" t="s">
        <v>2</v>
      </c>
      <c r="O12" s="10" t="s">
        <v>20</v>
      </c>
      <c r="P12" s="10" t="s">
        <v>15</v>
      </c>
      <c r="Q12" s="7">
        <v>0.5</v>
      </c>
      <c r="R12" s="7" t="s">
        <v>16</v>
      </c>
      <c r="S12" s="2"/>
      <c r="AB12" s="25" t="s">
        <v>23</v>
      </c>
      <c r="AC12" s="23"/>
      <c r="AD12" s="23"/>
    </row>
    <row r="13" spans="1:30" x14ac:dyDescent="0.3">
      <c r="A13" s="9">
        <v>17012</v>
      </c>
      <c r="B13" s="8" t="s">
        <v>68</v>
      </c>
      <c r="C13" s="8" t="s">
        <v>69</v>
      </c>
      <c r="D13" s="8" t="s">
        <v>70</v>
      </c>
      <c r="E13" s="12" t="s">
        <v>71</v>
      </c>
      <c r="F13" s="15">
        <v>42754</v>
      </c>
      <c r="G13" s="4">
        <f>WORKDAY(F13,10)</f>
        <v>42768</v>
      </c>
      <c r="H13" s="31">
        <f t="shared" si="1"/>
        <v>10</v>
      </c>
      <c r="I13" s="15">
        <v>42762</v>
      </c>
      <c r="J13" s="32">
        <f t="shared" si="3"/>
        <v>6</v>
      </c>
      <c r="K13" s="28">
        <f t="shared" si="2"/>
        <v>-4</v>
      </c>
      <c r="L13" s="13" t="s">
        <v>16</v>
      </c>
      <c r="M13" s="7" t="s">
        <v>17</v>
      </c>
      <c r="N13" s="8" t="s">
        <v>2</v>
      </c>
      <c r="O13" s="10" t="s">
        <v>23</v>
      </c>
      <c r="P13" s="10" t="s">
        <v>15</v>
      </c>
      <c r="Q13" s="7">
        <v>0.5</v>
      </c>
      <c r="R13" s="7" t="s">
        <v>16</v>
      </c>
      <c r="S13" s="2"/>
      <c r="AB13" s="25" t="s">
        <v>24</v>
      </c>
      <c r="AC13" s="25"/>
      <c r="AD13" s="6"/>
    </row>
    <row r="14" spans="1:30" x14ac:dyDescent="0.3">
      <c r="A14" s="9">
        <v>17013</v>
      </c>
      <c r="B14" s="8" t="s">
        <v>72</v>
      </c>
      <c r="C14" s="8"/>
      <c r="D14" s="8" t="s">
        <v>73</v>
      </c>
      <c r="E14" s="12" t="s">
        <v>58</v>
      </c>
      <c r="F14" s="15">
        <v>42758</v>
      </c>
      <c r="G14" s="4">
        <f t="shared" si="0"/>
        <v>42765</v>
      </c>
      <c r="H14" s="31">
        <f t="shared" si="1"/>
        <v>5</v>
      </c>
      <c r="I14" s="15">
        <v>42762</v>
      </c>
      <c r="J14" s="32">
        <f t="shared" si="3"/>
        <v>4</v>
      </c>
      <c r="K14" s="28">
        <f t="shared" si="2"/>
        <v>-1</v>
      </c>
      <c r="L14" s="13" t="s">
        <v>16</v>
      </c>
      <c r="M14" s="7" t="s">
        <v>16</v>
      </c>
      <c r="N14" s="8" t="s">
        <v>2</v>
      </c>
      <c r="O14" s="10" t="s">
        <v>23</v>
      </c>
      <c r="P14" s="10" t="s">
        <v>15</v>
      </c>
      <c r="Q14" s="7">
        <v>0.25</v>
      </c>
      <c r="R14" s="7" t="s">
        <v>16</v>
      </c>
      <c r="S14" s="2"/>
      <c r="AB14" s="26" t="s">
        <v>37</v>
      </c>
      <c r="AC14" s="26"/>
      <c r="AD14" s="6"/>
    </row>
    <row r="15" spans="1:30" x14ac:dyDescent="0.3">
      <c r="A15" s="9">
        <v>17014</v>
      </c>
      <c r="B15" s="8" t="s">
        <v>74</v>
      </c>
      <c r="C15" s="8" t="s">
        <v>75</v>
      </c>
      <c r="D15" s="8" t="s">
        <v>76</v>
      </c>
      <c r="E15" s="12" t="s">
        <v>1</v>
      </c>
      <c r="F15" s="15">
        <v>42758</v>
      </c>
      <c r="G15" s="4">
        <f>WORKDAY(F15,21)</f>
        <v>42787</v>
      </c>
      <c r="H15" s="31">
        <f t="shared" si="1"/>
        <v>21</v>
      </c>
      <c r="I15" s="15">
        <v>42758</v>
      </c>
      <c r="J15" s="32">
        <f t="shared" si="3"/>
        <v>0</v>
      </c>
      <c r="K15" s="28">
        <f t="shared" si="2"/>
        <v>-21</v>
      </c>
      <c r="L15" s="13" t="s">
        <v>16</v>
      </c>
      <c r="M15" s="7" t="s">
        <v>16</v>
      </c>
      <c r="N15" s="8" t="s">
        <v>2</v>
      </c>
      <c r="O15" s="10" t="s">
        <v>14</v>
      </c>
      <c r="P15" s="10" t="s">
        <v>15</v>
      </c>
      <c r="Q15" s="7">
        <v>0.25</v>
      </c>
      <c r="R15" s="7" t="s">
        <v>16</v>
      </c>
      <c r="S15" s="2"/>
      <c r="Z15" s="1" t="s">
        <v>17</v>
      </c>
      <c r="AB15" s="24"/>
      <c r="AC15" s="24"/>
      <c r="AD15" s="6"/>
    </row>
    <row r="16" spans="1:30" ht="31.2" x14ac:dyDescent="0.3">
      <c r="A16" s="9">
        <v>17015</v>
      </c>
      <c r="B16" s="8" t="s">
        <v>77</v>
      </c>
      <c r="C16" s="8" t="s">
        <v>78</v>
      </c>
      <c r="D16" s="8" t="s">
        <v>79</v>
      </c>
      <c r="E16" s="12" t="s">
        <v>1</v>
      </c>
      <c r="F16" s="15">
        <v>42758</v>
      </c>
      <c r="G16" s="4">
        <f t="shared" si="0"/>
        <v>42765</v>
      </c>
      <c r="H16" s="31">
        <f t="shared" si="1"/>
        <v>5</v>
      </c>
      <c r="I16" s="15">
        <v>42762</v>
      </c>
      <c r="J16" s="32">
        <f t="shared" si="3"/>
        <v>4</v>
      </c>
      <c r="K16" s="28">
        <f t="shared" si="2"/>
        <v>-1</v>
      </c>
      <c r="L16" s="13" t="s">
        <v>16</v>
      </c>
      <c r="M16" s="7" t="s">
        <v>16</v>
      </c>
      <c r="N16" s="8" t="s">
        <v>2</v>
      </c>
      <c r="O16" s="10" t="s">
        <v>14</v>
      </c>
      <c r="P16" s="10" t="s">
        <v>15</v>
      </c>
      <c r="Q16" s="27">
        <v>0.5</v>
      </c>
      <c r="R16" s="7" t="s">
        <v>16</v>
      </c>
      <c r="S16" s="2"/>
      <c r="Z16" s="1" t="s">
        <v>16</v>
      </c>
      <c r="AB16" s="24"/>
      <c r="AC16" s="24"/>
      <c r="AD16" s="6"/>
    </row>
    <row r="17" spans="1:30" x14ac:dyDescent="0.3">
      <c r="A17" s="9">
        <v>17016</v>
      </c>
      <c r="B17" s="8" t="s">
        <v>80</v>
      </c>
      <c r="C17" s="8" t="s">
        <v>81</v>
      </c>
      <c r="D17" s="8" t="s">
        <v>82</v>
      </c>
      <c r="E17" s="12" t="s">
        <v>43</v>
      </c>
      <c r="F17" s="15">
        <v>42760</v>
      </c>
      <c r="G17" s="4">
        <f t="shared" si="0"/>
        <v>42767</v>
      </c>
      <c r="H17" s="31">
        <f t="shared" si="1"/>
        <v>5</v>
      </c>
      <c r="I17" s="15">
        <v>42760</v>
      </c>
      <c r="J17" s="32">
        <f t="shared" si="3"/>
        <v>0</v>
      </c>
      <c r="K17" s="28">
        <f t="shared" si="2"/>
        <v>-5</v>
      </c>
      <c r="L17" s="13" t="s">
        <v>16</v>
      </c>
      <c r="M17" s="7" t="s">
        <v>16</v>
      </c>
      <c r="N17" s="8" t="s">
        <v>2</v>
      </c>
      <c r="O17" s="10" t="s">
        <v>20</v>
      </c>
      <c r="P17" s="10" t="s">
        <v>15</v>
      </c>
      <c r="Q17" s="7">
        <v>0.25</v>
      </c>
      <c r="R17" s="7" t="s">
        <v>16</v>
      </c>
      <c r="S17" s="2"/>
      <c r="AB17" s="24"/>
      <c r="AC17" s="24"/>
      <c r="AD17" s="6"/>
    </row>
    <row r="18" spans="1:30" ht="31.2" x14ac:dyDescent="0.3">
      <c r="A18" s="9">
        <v>17017</v>
      </c>
      <c r="B18" s="8" t="s">
        <v>83</v>
      </c>
      <c r="C18" s="8" t="s">
        <v>84</v>
      </c>
      <c r="D18" s="8" t="s">
        <v>85</v>
      </c>
      <c r="E18" s="12" t="s">
        <v>86</v>
      </c>
      <c r="F18" s="15">
        <v>42762</v>
      </c>
      <c r="G18" s="4">
        <f>WORKDAY(F18,21)</f>
        <v>42793</v>
      </c>
      <c r="H18" s="31">
        <f t="shared" si="1"/>
        <v>21</v>
      </c>
      <c r="I18" s="15">
        <v>42776</v>
      </c>
      <c r="J18" s="32">
        <f t="shared" si="3"/>
        <v>10</v>
      </c>
      <c r="K18" s="28">
        <f t="shared" si="2"/>
        <v>-11</v>
      </c>
      <c r="L18" s="13" t="s">
        <v>16</v>
      </c>
      <c r="M18" s="7" t="s">
        <v>16</v>
      </c>
      <c r="N18" s="8" t="s">
        <v>2</v>
      </c>
      <c r="O18" s="10" t="s">
        <v>37</v>
      </c>
      <c r="P18" s="10" t="s">
        <v>15</v>
      </c>
      <c r="Q18" s="27">
        <v>1.5</v>
      </c>
      <c r="R18" s="7" t="s">
        <v>16</v>
      </c>
      <c r="S18" s="2"/>
      <c r="AB18" s="24" t="s">
        <v>15</v>
      </c>
      <c r="AC18" s="24"/>
      <c r="AD18" s="6"/>
    </row>
    <row r="19" spans="1:30" ht="124.8" x14ac:dyDescent="0.3">
      <c r="A19" s="9">
        <v>17018</v>
      </c>
      <c r="B19" s="8" t="s">
        <v>87</v>
      </c>
      <c r="C19" s="8" t="s">
        <v>88</v>
      </c>
      <c r="D19" s="8" t="s">
        <v>89</v>
      </c>
      <c r="E19" s="12" t="s">
        <v>1</v>
      </c>
      <c r="F19" s="15">
        <v>42762</v>
      </c>
      <c r="G19" s="4">
        <f>WORKDAY(F19,10)</f>
        <v>42776</v>
      </c>
      <c r="H19" s="31">
        <f t="shared" si="1"/>
        <v>10</v>
      </c>
      <c r="I19" s="15">
        <v>42774</v>
      </c>
      <c r="J19" s="32">
        <f t="shared" si="3"/>
        <v>8</v>
      </c>
      <c r="K19" s="28">
        <f t="shared" si="2"/>
        <v>-2</v>
      </c>
      <c r="L19" s="13" t="s">
        <v>16</v>
      </c>
      <c r="M19" s="7" t="s">
        <v>17</v>
      </c>
      <c r="N19" s="8" t="s">
        <v>2</v>
      </c>
      <c r="O19" s="10" t="s">
        <v>14</v>
      </c>
      <c r="P19" s="10" t="s">
        <v>25</v>
      </c>
      <c r="Q19" s="27">
        <v>0.75</v>
      </c>
      <c r="R19" s="7"/>
      <c r="S19" s="2" t="s">
        <v>90</v>
      </c>
      <c r="AB19" s="24" t="s">
        <v>25</v>
      </c>
      <c r="AC19" s="24"/>
      <c r="AD19" s="6"/>
    </row>
    <row r="20" spans="1:30" ht="31.2" x14ac:dyDescent="0.3">
      <c r="A20" s="9">
        <v>17019</v>
      </c>
      <c r="B20" s="8" t="s">
        <v>91</v>
      </c>
      <c r="C20" s="8" t="s">
        <v>92</v>
      </c>
      <c r="D20" s="8" t="s">
        <v>93</v>
      </c>
      <c r="E20" s="12" t="s">
        <v>94</v>
      </c>
      <c r="F20" s="15">
        <v>42762</v>
      </c>
      <c r="G20" s="4">
        <f>WORKDAY(F20,10)</f>
        <v>42776</v>
      </c>
      <c r="H20" s="31">
        <f t="shared" si="1"/>
        <v>10</v>
      </c>
      <c r="I20" s="15">
        <v>42776</v>
      </c>
      <c r="J20" s="32">
        <f t="shared" si="3"/>
        <v>10</v>
      </c>
      <c r="K20" s="28">
        <f t="shared" si="2"/>
        <v>0</v>
      </c>
      <c r="L20" s="13" t="s">
        <v>16</v>
      </c>
      <c r="M20" s="7" t="s">
        <v>17</v>
      </c>
      <c r="N20" s="8" t="s">
        <v>2</v>
      </c>
      <c r="O20" s="10" t="s">
        <v>21</v>
      </c>
      <c r="P20" s="10" t="s">
        <v>15</v>
      </c>
      <c r="Q20" s="28">
        <v>1.25</v>
      </c>
      <c r="R20" s="7" t="s">
        <v>17</v>
      </c>
      <c r="S20" s="2" t="s">
        <v>415</v>
      </c>
    </row>
    <row r="21" spans="1:30" ht="15.75" customHeight="1" x14ac:dyDescent="0.3">
      <c r="A21" s="40" t="s">
        <v>95</v>
      </c>
      <c r="B21" s="41"/>
      <c r="C21" s="41"/>
      <c r="D21" s="41"/>
      <c r="E21" s="42"/>
      <c r="F21" s="51" t="s">
        <v>318</v>
      </c>
      <c r="G21" s="52"/>
      <c r="H21" s="52"/>
      <c r="I21" s="52"/>
      <c r="J21" s="49">
        <f>AVERAGE(J2:J20)</f>
        <v>5.1578947368421053</v>
      </c>
      <c r="K21" s="43"/>
      <c r="L21" s="44"/>
      <c r="M21" s="45"/>
      <c r="N21" s="41"/>
      <c r="O21" s="46"/>
      <c r="P21" s="46"/>
      <c r="Q21" s="43"/>
      <c r="R21" s="45"/>
      <c r="S21" s="41"/>
    </row>
    <row r="22" spans="1:30" x14ac:dyDescent="0.3">
      <c r="A22" s="9">
        <v>17020</v>
      </c>
      <c r="B22" s="8" t="s">
        <v>96</v>
      </c>
      <c r="C22" s="8" t="s">
        <v>97</v>
      </c>
      <c r="D22" s="8" t="s">
        <v>98</v>
      </c>
      <c r="E22" s="12" t="s">
        <v>43</v>
      </c>
      <c r="F22" s="15">
        <v>42767</v>
      </c>
      <c r="G22" s="4">
        <f>WORKDAY(F22,21)</f>
        <v>42796</v>
      </c>
      <c r="H22" s="31">
        <f t="shared" si="1"/>
        <v>21</v>
      </c>
      <c r="I22" s="15">
        <v>42781</v>
      </c>
      <c r="J22" s="32">
        <f t="shared" si="3"/>
        <v>10</v>
      </c>
      <c r="K22" s="28">
        <f t="shared" si="2"/>
        <v>-11</v>
      </c>
      <c r="L22" s="13" t="s">
        <v>16</v>
      </c>
      <c r="M22" s="7" t="s">
        <v>16</v>
      </c>
      <c r="N22" s="8" t="s">
        <v>2</v>
      </c>
      <c r="O22" s="10" t="s">
        <v>14</v>
      </c>
      <c r="P22" s="10" t="s">
        <v>15</v>
      </c>
      <c r="Q22" s="28">
        <v>0.25</v>
      </c>
      <c r="R22" s="7" t="s">
        <v>16</v>
      </c>
      <c r="S22" s="2"/>
    </row>
    <row r="23" spans="1:30" ht="31.2" x14ac:dyDescent="0.3">
      <c r="A23" s="9">
        <v>17021</v>
      </c>
      <c r="B23" s="8" t="s">
        <v>99</v>
      </c>
      <c r="C23" s="8" t="s">
        <v>100</v>
      </c>
      <c r="D23" s="8" t="s">
        <v>101</v>
      </c>
      <c r="E23" s="12" t="s">
        <v>43</v>
      </c>
      <c r="F23" s="15">
        <v>42767</v>
      </c>
      <c r="G23" s="4">
        <f t="shared" si="0"/>
        <v>42774</v>
      </c>
      <c r="H23" s="31">
        <f t="shared" si="1"/>
        <v>5</v>
      </c>
      <c r="I23" s="15">
        <v>42774</v>
      </c>
      <c r="J23" s="32">
        <f t="shared" si="3"/>
        <v>5</v>
      </c>
      <c r="K23" s="28">
        <f t="shared" si="2"/>
        <v>0</v>
      </c>
      <c r="L23" s="13" t="s">
        <v>16</v>
      </c>
      <c r="M23" s="7" t="s">
        <v>16</v>
      </c>
      <c r="N23" s="8" t="s">
        <v>2</v>
      </c>
      <c r="O23" s="10" t="s">
        <v>14</v>
      </c>
      <c r="P23" s="10" t="s">
        <v>15</v>
      </c>
      <c r="Q23" s="28">
        <v>0.5</v>
      </c>
      <c r="R23" s="7" t="s">
        <v>16</v>
      </c>
      <c r="S23" s="2"/>
    </row>
    <row r="24" spans="1:30" x14ac:dyDescent="0.3">
      <c r="A24" s="9">
        <v>17022</v>
      </c>
      <c r="B24" s="8" t="s">
        <v>102</v>
      </c>
      <c r="C24" s="8" t="s">
        <v>103</v>
      </c>
      <c r="D24" s="8" t="s">
        <v>104</v>
      </c>
      <c r="E24" s="12" t="s">
        <v>105</v>
      </c>
      <c r="F24" s="15">
        <v>42767</v>
      </c>
      <c r="G24" s="4">
        <f t="shared" si="0"/>
        <v>42774</v>
      </c>
      <c r="H24" s="31">
        <f t="shared" si="1"/>
        <v>5</v>
      </c>
      <c r="I24" s="15">
        <v>42773</v>
      </c>
      <c r="J24" s="32">
        <f t="shared" si="3"/>
        <v>4</v>
      </c>
      <c r="K24" s="28">
        <f t="shared" si="2"/>
        <v>-1</v>
      </c>
      <c r="L24" s="13" t="s">
        <v>16</v>
      </c>
      <c r="M24" s="7" t="s">
        <v>16</v>
      </c>
      <c r="N24" s="8" t="s">
        <v>2</v>
      </c>
      <c r="O24" s="10" t="s">
        <v>20</v>
      </c>
      <c r="P24" s="10" t="s">
        <v>15</v>
      </c>
      <c r="Q24" s="28">
        <v>0.5</v>
      </c>
      <c r="R24" s="7" t="s">
        <v>16</v>
      </c>
      <c r="S24" s="2"/>
    </row>
    <row r="25" spans="1:30" x14ac:dyDescent="0.3">
      <c r="A25" s="9">
        <v>17023</v>
      </c>
      <c r="B25" s="8" t="s">
        <v>5</v>
      </c>
      <c r="C25" s="8"/>
      <c r="D25" s="8" t="s">
        <v>106</v>
      </c>
      <c r="E25" s="12" t="s">
        <v>1</v>
      </c>
      <c r="F25" s="15">
        <v>42768</v>
      </c>
      <c r="G25" s="4">
        <f t="shared" si="0"/>
        <v>42775</v>
      </c>
      <c r="H25" s="31">
        <f t="shared" si="1"/>
        <v>5</v>
      </c>
      <c r="I25" s="15">
        <v>42773</v>
      </c>
      <c r="J25" s="32">
        <f t="shared" si="3"/>
        <v>3</v>
      </c>
      <c r="K25" s="28">
        <f t="shared" si="2"/>
        <v>-2</v>
      </c>
      <c r="L25" s="13" t="s">
        <v>16</v>
      </c>
      <c r="M25" s="7" t="s">
        <v>16</v>
      </c>
      <c r="N25" s="8" t="s">
        <v>2</v>
      </c>
      <c r="O25" s="10" t="s">
        <v>23</v>
      </c>
      <c r="P25" s="10" t="s">
        <v>15</v>
      </c>
      <c r="Q25" s="28">
        <v>0.25</v>
      </c>
      <c r="R25" s="7" t="s">
        <v>16</v>
      </c>
      <c r="S25" s="2"/>
    </row>
    <row r="26" spans="1:30" x14ac:dyDescent="0.3">
      <c r="A26" s="9">
        <v>17024</v>
      </c>
      <c r="B26" s="8" t="s">
        <v>107</v>
      </c>
      <c r="C26" s="8" t="s">
        <v>108</v>
      </c>
      <c r="D26" s="8" t="s">
        <v>109</v>
      </c>
      <c r="E26" s="12" t="s">
        <v>1</v>
      </c>
      <c r="F26" s="15">
        <v>42772</v>
      </c>
      <c r="G26" s="4">
        <f t="shared" si="0"/>
        <v>42779</v>
      </c>
      <c r="H26" s="31">
        <f t="shared" si="1"/>
        <v>5</v>
      </c>
      <c r="I26" s="15">
        <v>42773</v>
      </c>
      <c r="J26" s="32">
        <f t="shared" si="3"/>
        <v>1</v>
      </c>
      <c r="K26" s="28">
        <f t="shared" si="2"/>
        <v>-4</v>
      </c>
      <c r="L26" s="13" t="s">
        <v>16</v>
      </c>
      <c r="M26" s="7" t="s">
        <v>16</v>
      </c>
      <c r="N26" s="8" t="s">
        <v>2</v>
      </c>
      <c r="O26" s="10" t="s">
        <v>14</v>
      </c>
      <c r="P26" s="10" t="s">
        <v>15</v>
      </c>
      <c r="Q26" s="28">
        <v>0.25</v>
      </c>
      <c r="R26" s="7" t="s">
        <v>16</v>
      </c>
      <c r="S26" s="2"/>
    </row>
    <row r="27" spans="1:30" x14ac:dyDescent="0.3">
      <c r="A27" s="9">
        <v>17025</v>
      </c>
      <c r="B27" s="8" t="s">
        <v>110</v>
      </c>
      <c r="C27" s="8" t="s">
        <v>46</v>
      </c>
      <c r="D27" s="8" t="s">
        <v>111</v>
      </c>
      <c r="E27" s="12" t="s">
        <v>0</v>
      </c>
      <c r="F27" s="15">
        <v>42773</v>
      </c>
      <c r="G27" s="4">
        <f>WORKDAY(F27,21)</f>
        <v>42802</v>
      </c>
      <c r="H27" s="31">
        <f t="shared" si="1"/>
        <v>21</v>
      </c>
      <c r="I27" s="15">
        <v>42774</v>
      </c>
      <c r="J27" s="32">
        <f t="shared" si="3"/>
        <v>1</v>
      </c>
      <c r="K27" s="28">
        <f t="shared" si="2"/>
        <v>-20</v>
      </c>
      <c r="L27" s="13" t="s">
        <v>16</v>
      </c>
      <c r="M27" s="7" t="s">
        <v>16</v>
      </c>
      <c r="N27" s="8" t="s">
        <v>2</v>
      </c>
      <c r="O27" s="10" t="s">
        <v>14</v>
      </c>
      <c r="P27" s="10" t="s">
        <v>15</v>
      </c>
      <c r="Q27" s="28">
        <v>0.5</v>
      </c>
      <c r="R27" s="7" t="s">
        <v>16</v>
      </c>
      <c r="S27" s="2"/>
    </row>
    <row r="28" spans="1:30" ht="31.2" x14ac:dyDescent="0.3">
      <c r="A28" s="9">
        <v>17026</v>
      </c>
      <c r="B28" s="8" t="s">
        <v>115</v>
      </c>
      <c r="C28" s="8"/>
      <c r="D28" s="8" t="s">
        <v>116</v>
      </c>
      <c r="E28" s="12" t="s">
        <v>1</v>
      </c>
      <c r="F28" s="15">
        <v>42773</v>
      </c>
      <c r="G28" s="4">
        <f>WORKDAY(F28,21)</f>
        <v>42802</v>
      </c>
      <c r="H28" s="31">
        <f t="shared" si="1"/>
        <v>21</v>
      </c>
      <c r="I28" s="15">
        <v>42779</v>
      </c>
      <c r="J28" s="32">
        <f t="shared" si="3"/>
        <v>4</v>
      </c>
      <c r="K28" s="28">
        <f t="shared" si="2"/>
        <v>-17</v>
      </c>
      <c r="L28" s="13" t="s">
        <v>16</v>
      </c>
      <c r="M28" s="7" t="s">
        <v>16</v>
      </c>
      <c r="N28" s="8" t="s">
        <v>2</v>
      </c>
      <c r="O28" s="10" t="s">
        <v>23</v>
      </c>
      <c r="P28" s="10" t="s">
        <v>15</v>
      </c>
      <c r="Q28" s="28"/>
      <c r="R28" s="7"/>
      <c r="S28" s="2"/>
      <c r="AB28" s="24" t="s">
        <v>2</v>
      </c>
      <c r="AC28" s="24"/>
    </row>
    <row r="29" spans="1:30" x14ac:dyDescent="0.3">
      <c r="A29" s="9">
        <v>17027</v>
      </c>
      <c r="B29" s="8" t="s">
        <v>112</v>
      </c>
      <c r="C29" s="8" t="s">
        <v>113</v>
      </c>
      <c r="D29" s="8" t="s">
        <v>114</v>
      </c>
      <c r="E29" s="12" t="s">
        <v>0</v>
      </c>
      <c r="F29" s="15">
        <v>42774</v>
      </c>
      <c r="G29" s="4">
        <f t="shared" si="0"/>
        <v>42781</v>
      </c>
      <c r="H29" s="31">
        <f t="shared" si="1"/>
        <v>5</v>
      </c>
      <c r="I29" s="15">
        <v>42774</v>
      </c>
      <c r="J29" s="32">
        <f t="shared" si="3"/>
        <v>0</v>
      </c>
      <c r="K29" s="28">
        <f t="shared" si="2"/>
        <v>-5</v>
      </c>
      <c r="L29" s="13" t="s">
        <v>16</v>
      </c>
      <c r="M29" s="7" t="s">
        <v>16</v>
      </c>
      <c r="N29" s="8" t="s">
        <v>2</v>
      </c>
      <c r="O29" s="10" t="s">
        <v>14</v>
      </c>
      <c r="P29" s="10" t="s">
        <v>15</v>
      </c>
      <c r="Q29" s="28">
        <v>0.5</v>
      </c>
      <c r="R29" s="7" t="s">
        <v>16</v>
      </c>
      <c r="S29" s="2"/>
      <c r="AB29" s="24" t="s">
        <v>9</v>
      </c>
      <c r="AC29" s="24"/>
    </row>
    <row r="30" spans="1:30" x14ac:dyDescent="0.3">
      <c r="A30" s="9">
        <v>17028</v>
      </c>
      <c r="B30" s="8" t="s">
        <v>117</v>
      </c>
      <c r="C30" s="8"/>
      <c r="D30" s="8" t="s">
        <v>136</v>
      </c>
      <c r="E30" s="11" t="s">
        <v>43</v>
      </c>
      <c r="F30" s="15">
        <v>42774</v>
      </c>
      <c r="G30" s="4">
        <f>WORKDAY(F30,10)</f>
        <v>42788</v>
      </c>
      <c r="H30" s="31">
        <f t="shared" si="1"/>
        <v>10</v>
      </c>
      <c r="I30" s="15">
        <v>42782</v>
      </c>
      <c r="J30" s="32">
        <f t="shared" si="3"/>
        <v>6</v>
      </c>
      <c r="K30" s="28">
        <f t="shared" si="2"/>
        <v>-4</v>
      </c>
      <c r="L30" s="13" t="s">
        <v>16</v>
      </c>
      <c r="M30" s="7" t="s">
        <v>17</v>
      </c>
      <c r="N30" s="8" t="s">
        <v>2</v>
      </c>
      <c r="O30" s="10" t="s">
        <v>23</v>
      </c>
      <c r="P30" s="10" t="s">
        <v>15</v>
      </c>
      <c r="Q30" s="28">
        <v>0.75</v>
      </c>
      <c r="R30" s="7" t="s">
        <v>16</v>
      </c>
      <c r="S30" s="2"/>
      <c r="AB30" s="24" t="s">
        <v>28</v>
      </c>
      <c r="AC30" s="24"/>
    </row>
    <row r="31" spans="1:30" x14ac:dyDescent="0.3">
      <c r="A31" s="9">
        <v>17029</v>
      </c>
      <c r="B31" s="8" t="s">
        <v>118</v>
      </c>
      <c r="C31" s="8"/>
      <c r="D31" s="8" t="s">
        <v>137</v>
      </c>
      <c r="E31" s="12" t="s">
        <v>58</v>
      </c>
      <c r="F31" s="15">
        <v>42774</v>
      </c>
      <c r="G31" s="4">
        <f t="shared" si="0"/>
        <v>42781</v>
      </c>
      <c r="H31" s="31">
        <f t="shared" si="1"/>
        <v>5</v>
      </c>
      <c r="I31" s="15">
        <v>42776</v>
      </c>
      <c r="J31" s="32">
        <f t="shared" si="3"/>
        <v>2</v>
      </c>
      <c r="K31" s="28">
        <f t="shared" si="2"/>
        <v>-3</v>
      </c>
      <c r="L31" s="13" t="s">
        <v>16</v>
      </c>
      <c r="M31" s="7" t="s">
        <v>16</v>
      </c>
      <c r="N31" s="8" t="s">
        <v>2</v>
      </c>
      <c r="O31" s="10" t="s">
        <v>23</v>
      </c>
      <c r="P31" s="10" t="s">
        <v>15</v>
      </c>
      <c r="Q31" s="28">
        <v>0.25</v>
      </c>
      <c r="R31" s="7" t="s">
        <v>16</v>
      </c>
      <c r="S31" s="2"/>
      <c r="AB31" s="24" t="s">
        <v>179</v>
      </c>
      <c r="AC31" s="24"/>
    </row>
    <row r="32" spans="1:30" x14ac:dyDescent="0.3">
      <c r="A32" s="9">
        <v>17030</v>
      </c>
      <c r="B32" s="8" t="s">
        <v>65</v>
      </c>
      <c r="C32" s="8" t="s">
        <v>66</v>
      </c>
      <c r="D32" s="8" t="s">
        <v>138</v>
      </c>
      <c r="E32" s="12" t="s">
        <v>1</v>
      </c>
      <c r="F32" s="15">
        <v>42776</v>
      </c>
      <c r="G32" s="4">
        <f t="shared" si="0"/>
        <v>42783</v>
      </c>
      <c r="H32" s="31">
        <f t="shared" si="1"/>
        <v>5</v>
      </c>
      <c r="I32" s="15">
        <v>42779</v>
      </c>
      <c r="J32" s="32">
        <f t="shared" si="3"/>
        <v>1</v>
      </c>
      <c r="K32" s="28">
        <f t="shared" si="2"/>
        <v>-4</v>
      </c>
      <c r="L32" s="13" t="s">
        <v>16</v>
      </c>
      <c r="M32" s="7" t="s">
        <v>16</v>
      </c>
      <c r="N32" s="8" t="s">
        <v>2</v>
      </c>
      <c r="O32" s="10" t="s">
        <v>20</v>
      </c>
      <c r="P32" s="10" t="s">
        <v>15</v>
      </c>
      <c r="Q32" s="28">
        <v>0.5</v>
      </c>
      <c r="R32" s="7" t="s">
        <v>16</v>
      </c>
      <c r="S32" s="2"/>
    </row>
    <row r="33" spans="1:19" x14ac:dyDescent="0.3">
      <c r="A33" s="9">
        <v>17031</v>
      </c>
      <c r="B33" s="8" t="s">
        <v>119</v>
      </c>
      <c r="C33" s="8"/>
      <c r="D33" s="8" t="s">
        <v>139</v>
      </c>
      <c r="E33" s="11" t="s">
        <v>120</v>
      </c>
      <c r="F33" s="15">
        <v>42779</v>
      </c>
      <c r="G33" s="4">
        <f t="shared" si="0"/>
        <v>42786</v>
      </c>
      <c r="H33" s="31">
        <f t="shared" si="1"/>
        <v>5</v>
      </c>
      <c r="I33" s="15">
        <v>42782</v>
      </c>
      <c r="J33" s="32">
        <f t="shared" si="3"/>
        <v>3</v>
      </c>
      <c r="K33" s="28">
        <f t="shared" si="2"/>
        <v>-2</v>
      </c>
      <c r="L33" s="13" t="s">
        <v>16</v>
      </c>
      <c r="M33" s="7" t="s">
        <v>16</v>
      </c>
      <c r="N33" s="8" t="s">
        <v>2</v>
      </c>
      <c r="O33" s="10" t="s">
        <v>23</v>
      </c>
      <c r="P33" s="10" t="s">
        <v>15</v>
      </c>
      <c r="Q33" s="28">
        <v>0.5</v>
      </c>
      <c r="R33" s="7" t="s">
        <v>16</v>
      </c>
      <c r="S33" s="2" t="s">
        <v>140</v>
      </c>
    </row>
    <row r="34" spans="1:19" x14ac:dyDescent="0.3">
      <c r="A34" s="9">
        <v>17032</v>
      </c>
      <c r="B34" s="8" t="s">
        <v>121</v>
      </c>
      <c r="C34" s="8" t="s">
        <v>141</v>
      </c>
      <c r="D34" s="8" t="s">
        <v>142</v>
      </c>
      <c r="E34" s="12" t="s">
        <v>122</v>
      </c>
      <c r="F34" s="15">
        <v>42779</v>
      </c>
      <c r="G34" s="4">
        <f t="shared" si="0"/>
        <v>42786</v>
      </c>
      <c r="H34" s="31">
        <f t="shared" si="1"/>
        <v>5</v>
      </c>
      <c r="I34" s="15">
        <v>42787</v>
      </c>
      <c r="J34" s="32">
        <f t="shared" si="3"/>
        <v>6</v>
      </c>
      <c r="K34" s="28">
        <f t="shared" si="2"/>
        <v>1</v>
      </c>
      <c r="L34" s="13" t="s">
        <v>16</v>
      </c>
      <c r="M34" s="7" t="s">
        <v>16</v>
      </c>
      <c r="N34" s="8" t="s">
        <v>2</v>
      </c>
      <c r="O34" s="10" t="s">
        <v>37</v>
      </c>
      <c r="P34" s="10" t="s">
        <v>15</v>
      </c>
      <c r="Q34" s="28">
        <v>1.5</v>
      </c>
      <c r="R34" s="7" t="s">
        <v>16</v>
      </c>
      <c r="S34" s="2"/>
    </row>
    <row r="35" spans="1:19" x14ac:dyDescent="0.3">
      <c r="A35" s="9">
        <v>17033</v>
      </c>
      <c r="B35" s="8" t="s">
        <v>123</v>
      </c>
      <c r="C35" s="8"/>
      <c r="D35" s="8" t="s">
        <v>143</v>
      </c>
      <c r="E35" s="12" t="s">
        <v>0</v>
      </c>
      <c r="F35" s="15">
        <v>42781</v>
      </c>
      <c r="G35" s="4">
        <f t="shared" si="0"/>
        <v>42788</v>
      </c>
      <c r="H35" s="31">
        <f t="shared" si="1"/>
        <v>5</v>
      </c>
      <c r="I35" s="15">
        <v>42782</v>
      </c>
      <c r="J35" s="32">
        <f t="shared" si="3"/>
        <v>1</v>
      </c>
      <c r="K35" s="28">
        <f t="shared" si="2"/>
        <v>-4</v>
      </c>
      <c r="L35" s="13" t="s">
        <v>16</v>
      </c>
      <c r="M35" s="7" t="s">
        <v>16</v>
      </c>
      <c r="N35" s="8" t="s">
        <v>2</v>
      </c>
      <c r="O35" s="10" t="s">
        <v>23</v>
      </c>
      <c r="P35" s="10" t="s">
        <v>15</v>
      </c>
      <c r="Q35" s="28">
        <v>0.25</v>
      </c>
      <c r="R35" s="7" t="s">
        <v>16</v>
      </c>
      <c r="S35" s="2"/>
    </row>
    <row r="36" spans="1:19" x14ac:dyDescent="0.3">
      <c r="A36" s="9">
        <v>17034</v>
      </c>
      <c r="B36" s="8" t="s">
        <v>125</v>
      </c>
      <c r="C36" s="8" t="s">
        <v>144</v>
      </c>
      <c r="D36" s="8" t="s">
        <v>145</v>
      </c>
      <c r="E36" s="12" t="s">
        <v>58</v>
      </c>
      <c r="F36" s="15">
        <v>42787</v>
      </c>
      <c r="G36" s="4">
        <f>WORKDAY(F36,21)</f>
        <v>42816</v>
      </c>
      <c r="H36" s="31">
        <f t="shared" si="1"/>
        <v>21</v>
      </c>
      <c r="I36" s="15">
        <v>42787</v>
      </c>
      <c r="J36" s="32">
        <f t="shared" si="3"/>
        <v>0</v>
      </c>
      <c r="K36" s="28">
        <f t="shared" si="2"/>
        <v>-21</v>
      </c>
      <c r="L36" s="13" t="s">
        <v>16</v>
      </c>
      <c r="M36" s="7" t="s">
        <v>16</v>
      </c>
      <c r="N36" s="8" t="s">
        <v>2</v>
      </c>
      <c r="O36" s="10" t="s">
        <v>14</v>
      </c>
      <c r="P36" s="10" t="s">
        <v>15</v>
      </c>
      <c r="Q36" s="28">
        <v>0.25</v>
      </c>
      <c r="R36" s="7" t="s">
        <v>16</v>
      </c>
      <c r="S36" s="2"/>
    </row>
    <row r="37" spans="1:19" ht="31.2" x14ac:dyDescent="0.3">
      <c r="A37" s="9">
        <v>17035</v>
      </c>
      <c r="B37" s="8" t="s">
        <v>126</v>
      </c>
      <c r="C37" s="8" t="s">
        <v>146</v>
      </c>
      <c r="D37" s="8" t="s">
        <v>147</v>
      </c>
      <c r="E37" s="11" t="s">
        <v>127</v>
      </c>
      <c r="F37" s="15">
        <v>42787</v>
      </c>
      <c r="G37" s="4">
        <f t="shared" si="0"/>
        <v>42794</v>
      </c>
      <c r="H37" s="31">
        <f t="shared" si="1"/>
        <v>5</v>
      </c>
      <c r="I37" s="15">
        <v>42794</v>
      </c>
      <c r="J37" s="32">
        <f t="shared" si="3"/>
        <v>5</v>
      </c>
      <c r="K37" s="28">
        <f t="shared" si="2"/>
        <v>0</v>
      </c>
      <c r="L37" s="13" t="s">
        <v>16</v>
      </c>
      <c r="M37" s="7" t="s">
        <v>16</v>
      </c>
      <c r="N37" s="8" t="s">
        <v>2</v>
      </c>
      <c r="O37" s="10" t="s">
        <v>20</v>
      </c>
      <c r="P37" s="10" t="s">
        <v>15</v>
      </c>
      <c r="Q37" s="28">
        <v>0.5</v>
      </c>
      <c r="R37" s="7" t="s">
        <v>16</v>
      </c>
      <c r="S37" s="2"/>
    </row>
    <row r="38" spans="1:19" ht="31.2" x14ac:dyDescent="0.3">
      <c r="A38" s="9">
        <v>17036</v>
      </c>
      <c r="B38" s="8" t="s">
        <v>128</v>
      </c>
      <c r="C38" s="8" t="s">
        <v>148</v>
      </c>
      <c r="D38" s="8" t="s">
        <v>149</v>
      </c>
      <c r="E38" s="12" t="s">
        <v>129</v>
      </c>
      <c r="F38" s="15">
        <v>42787</v>
      </c>
      <c r="G38" s="4">
        <f t="shared" si="0"/>
        <v>42794</v>
      </c>
      <c r="H38" s="31">
        <f t="shared" si="1"/>
        <v>5</v>
      </c>
      <c r="I38" s="15">
        <v>42794</v>
      </c>
      <c r="J38" s="32">
        <f t="shared" si="3"/>
        <v>5</v>
      </c>
      <c r="K38" s="28">
        <f t="shared" si="2"/>
        <v>0</v>
      </c>
      <c r="L38" s="13" t="s">
        <v>16</v>
      </c>
      <c r="M38" s="7" t="s">
        <v>16</v>
      </c>
      <c r="N38" s="8" t="s">
        <v>2</v>
      </c>
      <c r="O38" s="10" t="s">
        <v>20</v>
      </c>
      <c r="P38" s="10" t="s">
        <v>15</v>
      </c>
      <c r="Q38" s="28">
        <v>1</v>
      </c>
      <c r="R38" s="7" t="s">
        <v>16</v>
      </c>
      <c r="S38" s="2"/>
    </row>
    <row r="39" spans="1:19" ht="54.75" customHeight="1" x14ac:dyDescent="0.3">
      <c r="A39" s="9">
        <v>17037</v>
      </c>
      <c r="B39" s="8" t="s">
        <v>130</v>
      </c>
      <c r="C39" s="8" t="s">
        <v>150</v>
      </c>
      <c r="D39" s="8" t="s">
        <v>151</v>
      </c>
      <c r="E39" s="12" t="s">
        <v>124</v>
      </c>
      <c r="F39" s="15">
        <v>42788</v>
      </c>
      <c r="G39" s="4">
        <f>WORKDAY(F39,21)</f>
        <v>42817</v>
      </c>
      <c r="H39" s="31">
        <f t="shared" si="1"/>
        <v>21</v>
      </c>
      <c r="I39" s="15">
        <v>42794</v>
      </c>
      <c r="J39" s="32">
        <f t="shared" si="3"/>
        <v>4</v>
      </c>
      <c r="K39" s="28">
        <f t="shared" si="2"/>
        <v>-17</v>
      </c>
      <c r="L39" s="13" t="s">
        <v>16</v>
      </c>
      <c r="M39" s="7" t="s">
        <v>16</v>
      </c>
      <c r="N39" s="8" t="s">
        <v>2</v>
      </c>
      <c r="O39" s="10" t="s">
        <v>14</v>
      </c>
      <c r="P39" s="10" t="s">
        <v>15</v>
      </c>
      <c r="Q39" s="28">
        <v>0.25</v>
      </c>
      <c r="R39" s="7" t="s">
        <v>16</v>
      </c>
      <c r="S39" s="2"/>
    </row>
    <row r="40" spans="1:19" x14ac:dyDescent="0.3">
      <c r="A40" s="9">
        <v>17038</v>
      </c>
      <c r="B40" s="8" t="s">
        <v>91</v>
      </c>
      <c r="C40" s="8" t="s">
        <v>152</v>
      </c>
      <c r="D40" s="8" t="s">
        <v>153</v>
      </c>
      <c r="E40" s="12" t="s">
        <v>154</v>
      </c>
      <c r="F40" s="15">
        <v>42794</v>
      </c>
      <c r="G40" s="4">
        <f t="shared" si="0"/>
        <v>42801</v>
      </c>
      <c r="H40" s="31">
        <f t="shared" si="1"/>
        <v>5</v>
      </c>
      <c r="I40" s="15">
        <v>42800</v>
      </c>
      <c r="J40" s="32">
        <f t="shared" si="3"/>
        <v>4</v>
      </c>
      <c r="K40" s="28">
        <f t="shared" si="2"/>
        <v>-1</v>
      </c>
      <c r="L40" s="13" t="s">
        <v>16</v>
      </c>
      <c r="M40" s="7" t="s">
        <v>16</v>
      </c>
      <c r="N40" s="8" t="s">
        <v>2</v>
      </c>
      <c r="O40" s="10" t="s">
        <v>21</v>
      </c>
      <c r="P40" s="10" t="s">
        <v>15</v>
      </c>
      <c r="Q40" s="28">
        <v>1.75</v>
      </c>
      <c r="R40" s="7" t="s">
        <v>16</v>
      </c>
      <c r="S40" s="2" t="s">
        <v>155</v>
      </c>
    </row>
    <row r="41" spans="1:19" x14ac:dyDescent="0.3">
      <c r="A41" s="9">
        <v>17039</v>
      </c>
      <c r="B41" s="8" t="s">
        <v>131</v>
      </c>
      <c r="C41" s="8"/>
      <c r="D41" s="8" t="s">
        <v>157</v>
      </c>
      <c r="E41" s="12" t="s">
        <v>124</v>
      </c>
      <c r="F41" s="15">
        <v>42794</v>
      </c>
      <c r="G41" s="4">
        <f t="shared" si="0"/>
        <v>42801</v>
      </c>
      <c r="H41" s="31">
        <f t="shared" si="1"/>
        <v>5</v>
      </c>
      <c r="I41" s="15">
        <v>42801</v>
      </c>
      <c r="J41" s="32">
        <f t="shared" si="3"/>
        <v>5</v>
      </c>
      <c r="K41" s="28">
        <f t="shared" si="2"/>
        <v>0</v>
      </c>
      <c r="L41" s="13" t="s">
        <v>16</v>
      </c>
      <c r="M41" s="7" t="s">
        <v>16</v>
      </c>
      <c r="N41" s="8" t="s">
        <v>2</v>
      </c>
      <c r="O41" s="10" t="s">
        <v>23</v>
      </c>
      <c r="P41" s="10" t="s">
        <v>15</v>
      </c>
      <c r="Q41" s="28">
        <v>0.5</v>
      </c>
      <c r="R41" s="7" t="s">
        <v>16</v>
      </c>
      <c r="S41" s="2" t="s">
        <v>158</v>
      </c>
    </row>
    <row r="42" spans="1:19" x14ac:dyDescent="0.3">
      <c r="A42" s="40" t="s">
        <v>156</v>
      </c>
      <c r="B42" s="41"/>
      <c r="C42" s="41"/>
      <c r="D42" s="41"/>
      <c r="E42" s="42"/>
      <c r="F42" s="51" t="s">
        <v>318</v>
      </c>
      <c r="G42" s="52"/>
      <c r="H42" s="52"/>
      <c r="I42" s="52"/>
      <c r="J42" s="49">
        <f>AVERAGE(J22:J41)</f>
        <v>3.5</v>
      </c>
      <c r="K42" s="43"/>
      <c r="L42" s="44"/>
      <c r="M42" s="45"/>
      <c r="N42" s="41"/>
      <c r="O42" s="46"/>
      <c r="P42" s="46"/>
      <c r="Q42" s="43"/>
      <c r="R42" s="45"/>
      <c r="S42" s="41"/>
    </row>
    <row r="43" spans="1:19" ht="31.2" x14ac:dyDescent="0.3">
      <c r="A43" s="9">
        <v>17040</v>
      </c>
      <c r="B43" s="8" t="s">
        <v>132</v>
      </c>
      <c r="C43" s="8"/>
      <c r="D43" s="8" t="s">
        <v>159</v>
      </c>
      <c r="E43" s="12" t="s">
        <v>124</v>
      </c>
      <c r="F43" s="15">
        <v>42795</v>
      </c>
      <c r="G43" s="4">
        <f t="shared" si="0"/>
        <v>42802</v>
      </c>
      <c r="H43" s="31">
        <f t="shared" si="1"/>
        <v>5</v>
      </c>
      <c r="I43" s="15">
        <v>42801</v>
      </c>
      <c r="J43" s="32">
        <f t="shared" si="3"/>
        <v>4</v>
      </c>
      <c r="K43" s="28">
        <f t="shared" si="2"/>
        <v>-1</v>
      </c>
      <c r="L43" s="13" t="s">
        <v>16</v>
      </c>
      <c r="M43" s="7" t="s">
        <v>16</v>
      </c>
      <c r="N43" s="8" t="s">
        <v>2</v>
      </c>
      <c r="O43" s="10" t="s">
        <v>23</v>
      </c>
      <c r="P43" s="10" t="s">
        <v>15</v>
      </c>
      <c r="Q43" s="28">
        <v>0.25</v>
      </c>
      <c r="R43" s="7" t="s">
        <v>16</v>
      </c>
      <c r="S43" s="2"/>
    </row>
    <row r="44" spans="1:19" x14ac:dyDescent="0.3">
      <c r="A44" s="9">
        <v>17041</v>
      </c>
      <c r="B44" s="8" t="s">
        <v>133</v>
      </c>
      <c r="C44" s="8" t="s">
        <v>160</v>
      </c>
      <c r="D44" s="8" t="s">
        <v>161</v>
      </c>
      <c r="E44" s="12" t="s">
        <v>134</v>
      </c>
      <c r="F44" s="15">
        <v>42796</v>
      </c>
      <c r="G44" s="4">
        <f t="shared" si="0"/>
        <v>42803</v>
      </c>
      <c r="H44" s="31">
        <f t="shared" si="1"/>
        <v>5</v>
      </c>
      <c r="I44" s="15">
        <v>42801</v>
      </c>
      <c r="J44" s="32">
        <f t="shared" si="3"/>
        <v>3</v>
      </c>
      <c r="K44" s="28">
        <f t="shared" si="2"/>
        <v>-2</v>
      </c>
      <c r="L44" s="13" t="s">
        <v>16</v>
      </c>
      <c r="M44" s="7" t="s">
        <v>16</v>
      </c>
      <c r="N44" s="8" t="s">
        <v>2</v>
      </c>
      <c r="O44" s="10" t="s">
        <v>14</v>
      </c>
      <c r="P44" s="10" t="s">
        <v>15</v>
      </c>
      <c r="Q44" s="28">
        <v>0.5</v>
      </c>
      <c r="R44" s="7" t="s">
        <v>16</v>
      </c>
      <c r="S44" s="2"/>
    </row>
    <row r="45" spans="1:19" x14ac:dyDescent="0.3">
      <c r="A45" s="9">
        <v>17042</v>
      </c>
      <c r="B45" s="8" t="s">
        <v>135</v>
      </c>
      <c r="C45" s="8" t="s">
        <v>162</v>
      </c>
      <c r="D45" s="8" t="s">
        <v>163</v>
      </c>
      <c r="E45" s="12" t="s">
        <v>124</v>
      </c>
      <c r="F45" s="15">
        <v>42797</v>
      </c>
      <c r="G45" s="4">
        <f t="shared" si="0"/>
        <v>42804</v>
      </c>
      <c r="H45" s="31">
        <f t="shared" si="1"/>
        <v>5</v>
      </c>
      <c r="I45" s="15">
        <v>42800</v>
      </c>
      <c r="J45" s="32">
        <f t="shared" si="3"/>
        <v>1</v>
      </c>
      <c r="K45" s="28">
        <f t="shared" si="2"/>
        <v>-4</v>
      </c>
      <c r="L45" s="13" t="s">
        <v>16</v>
      </c>
      <c r="M45" s="7" t="s">
        <v>16</v>
      </c>
      <c r="N45" s="8" t="s">
        <v>2</v>
      </c>
      <c r="O45" s="10" t="s">
        <v>22</v>
      </c>
      <c r="P45" s="10" t="s">
        <v>15</v>
      </c>
      <c r="Q45" s="28">
        <v>0.25</v>
      </c>
      <c r="R45" s="7" t="s">
        <v>16</v>
      </c>
      <c r="S45" s="2" t="s">
        <v>164</v>
      </c>
    </row>
    <row r="46" spans="1:19" ht="31.2" x14ac:dyDescent="0.3">
      <c r="A46" s="9">
        <v>17043</v>
      </c>
      <c r="B46" s="8" t="s">
        <v>165</v>
      </c>
      <c r="C46" s="8" t="s">
        <v>166</v>
      </c>
      <c r="D46" s="8" t="s">
        <v>167</v>
      </c>
      <c r="E46" s="12" t="s">
        <v>168</v>
      </c>
      <c r="F46" s="15">
        <v>42800</v>
      </c>
      <c r="G46" s="4">
        <f t="shared" si="0"/>
        <v>42807</v>
      </c>
      <c r="H46" s="31">
        <f t="shared" si="1"/>
        <v>5</v>
      </c>
      <c r="I46" s="15">
        <v>42808</v>
      </c>
      <c r="J46" s="32">
        <f t="shared" si="3"/>
        <v>6</v>
      </c>
      <c r="K46" s="28">
        <f t="shared" si="2"/>
        <v>1</v>
      </c>
      <c r="L46" s="13" t="s">
        <v>16</v>
      </c>
      <c r="M46" s="7" t="s">
        <v>16</v>
      </c>
      <c r="N46" s="8" t="s">
        <v>2</v>
      </c>
      <c r="O46" s="10" t="s">
        <v>14</v>
      </c>
      <c r="P46" s="10" t="s">
        <v>15</v>
      </c>
      <c r="Q46" s="28">
        <v>0.25</v>
      </c>
      <c r="R46" s="7" t="s">
        <v>16</v>
      </c>
      <c r="S46" s="2"/>
    </row>
    <row r="47" spans="1:19" x14ac:dyDescent="0.3">
      <c r="A47" s="9">
        <v>17044</v>
      </c>
      <c r="B47" s="8" t="s">
        <v>5</v>
      </c>
      <c r="C47" s="8"/>
      <c r="D47" s="8" t="s">
        <v>169</v>
      </c>
      <c r="E47" s="12" t="s">
        <v>124</v>
      </c>
      <c r="F47" s="15">
        <v>42800</v>
      </c>
      <c r="G47" s="4">
        <f t="shared" si="0"/>
        <v>42807</v>
      </c>
      <c r="H47" s="31">
        <f t="shared" si="1"/>
        <v>5</v>
      </c>
      <c r="I47" s="15">
        <v>42808</v>
      </c>
      <c r="J47" s="32">
        <f t="shared" si="3"/>
        <v>6</v>
      </c>
      <c r="K47" s="28">
        <f t="shared" si="2"/>
        <v>1</v>
      </c>
      <c r="L47" s="13" t="s">
        <v>16</v>
      </c>
      <c r="M47" s="7" t="s">
        <v>16</v>
      </c>
      <c r="N47" s="8" t="s">
        <v>2</v>
      </c>
      <c r="O47" s="10" t="s">
        <v>14</v>
      </c>
      <c r="P47" s="10" t="s">
        <v>15</v>
      </c>
      <c r="Q47" s="28">
        <v>0.25</v>
      </c>
      <c r="R47" s="7" t="s">
        <v>16</v>
      </c>
      <c r="S47" s="2"/>
    </row>
    <row r="48" spans="1:19" x14ac:dyDescent="0.3">
      <c r="A48" s="9">
        <v>17045</v>
      </c>
      <c r="B48" s="8" t="s">
        <v>170</v>
      </c>
      <c r="C48" s="8" t="s">
        <v>46</v>
      </c>
      <c r="D48" s="8" t="s">
        <v>171</v>
      </c>
      <c r="E48" s="11" t="s">
        <v>0</v>
      </c>
      <c r="F48" s="15">
        <v>42801</v>
      </c>
      <c r="G48" s="4">
        <f>WORKDAY(F48,21)</f>
        <v>42830</v>
      </c>
      <c r="H48" s="31">
        <f t="shared" si="1"/>
        <v>21</v>
      </c>
      <c r="I48" s="15">
        <v>42801</v>
      </c>
      <c r="J48" s="32">
        <f t="shared" si="3"/>
        <v>0</v>
      </c>
      <c r="K48" s="28">
        <f t="shared" si="2"/>
        <v>-21</v>
      </c>
      <c r="L48" s="13" t="s">
        <v>16</v>
      </c>
      <c r="M48" s="7" t="s">
        <v>16</v>
      </c>
      <c r="N48" s="8" t="s">
        <v>2</v>
      </c>
      <c r="O48" s="10" t="s">
        <v>14</v>
      </c>
      <c r="P48" s="10" t="s">
        <v>15</v>
      </c>
      <c r="Q48" s="28">
        <v>0.5</v>
      </c>
      <c r="R48" s="7" t="s">
        <v>16</v>
      </c>
      <c r="S48" s="2"/>
    </row>
    <row r="49" spans="1:19" x14ac:dyDescent="0.3">
      <c r="A49" s="9">
        <v>17046</v>
      </c>
      <c r="B49" s="8" t="s">
        <v>112</v>
      </c>
      <c r="C49" s="8" t="s">
        <v>113</v>
      </c>
      <c r="D49" s="8" t="s">
        <v>171</v>
      </c>
      <c r="E49" s="11" t="s">
        <v>0</v>
      </c>
      <c r="F49" s="15">
        <v>42801</v>
      </c>
      <c r="G49" s="4">
        <f>WORKDAY(F49,21)</f>
        <v>42830</v>
      </c>
      <c r="H49" s="31">
        <f t="shared" si="1"/>
        <v>21</v>
      </c>
      <c r="I49" s="15">
        <v>42801</v>
      </c>
      <c r="J49" s="32">
        <f t="shared" si="3"/>
        <v>0</v>
      </c>
      <c r="K49" s="28">
        <f t="shared" si="2"/>
        <v>-21</v>
      </c>
      <c r="L49" s="13" t="s">
        <v>16</v>
      </c>
      <c r="M49" s="7" t="s">
        <v>16</v>
      </c>
      <c r="N49" s="8" t="s">
        <v>2</v>
      </c>
      <c r="O49" s="10" t="s">
        <v>14</v>
      </c>
      <c r="P49" s="10" t="s">
        <v>15</v>
      </c>
      <c r="Q49" s="28">
        <v>0.25</v>
      </c>
      <c r="R49" s="7" t="s">
        <v>16</v>
      </c>
      <c r="S49" s="2"/>
    </row>
    <row r="50" spans="1:19" ht="31.2" x14ac:dyDescent="0.3">
      <c r="A50" s="9">
        <v>17047</v>
      </c>
      <c r="B50" s="8" t="s">
        <v>172</v>
      </c>
      <c r="C50" s="8" t="s">
        <v>173</v>
      </c>
      <c r="D50" s="8" t="s">
        <v>174</v>
      </c>
      <c r="E50" s="12" t="s">
        <v>168</v>
      </c>
      <c r="F50" s="15">
        <v>42801</v>
      </c>
      <c r="G50" s="4">
        <f t="shared" si="0"/>
        <v>42808</v>
      </c>
      <c r="H50" s="31">
        <f t="shared" si="1"/>
        <v>5</v>
      </c>
      <c r="I50" s="15">
        <v>42808</v>
      </c>
      <c r="J50" s="32">
        <f t="shared" si="3"/>
        <v>5</v>
      </c>
      <c r="K50" s="28">
        <f t="shared" si="2"/>
        <v>0</v>
      </c>
      <c r="L50" s="13" t="s">
        <v>16</v>
      </c>
      <c r="M50" s="7" t="s">
        <v>16</v>
      </c>
      <c r="N50" s="8" t="s">
        <v>2</v>
      </c>
      <c r="O50" s="10" t="s">
        <v>14</v>
      </c>
      <c r="P50" s="10" t="s">
        <v>15</v>
      </c>
      <c r="Q50" s="28">
        <v>0.5</v>
      </c>
      <c r="R50" s="7" t="s">
        <v>16</v>
      </c>
      <c r="S50" s="2"/>
    </row>
    <row r="51" spans="1:19" x14ac:dyDescent="0.3">
      <c r="A51" s="9">
        <v>17048</v>
      </c>
      <c r="B51" s="8" t="s">
        <v>175</v>
      </c>
      <c r="C51" s="8"/>
      <c r="D51" s="8" t="s">
        <v>176</v>
      </c>
      <c r="E51" s="12" t="s">
        <v>124</v>
      </c>
      <c r="F51" s="15">
        <v>42801</v>
      </c>
      <c r="G51" s="4">
        <f t="shared" si="0"/>
        <v>42808</v>
      </c>
      <c r="H51" s="31">
        <f t="shared" si="1"/>
        <v>5</v>
      </c>
      <c r="I51" s="15">
        <v>42808</v>
      </c>
      <c r="J51" s="32">
        <f t="shared" si="3"/>
        <v>5</v>
      </c>
      <c r="K51" s="28">
        <f t="shared" si="2"/>
        <v>0</v>
      </c>
      <c r="L51" s="13" t="s">
        <v>16</v>
      </c>
      <c r="M51" s="7" t="s">
        <v>16</v>
      </c>
      <c r="N51" s="8" t="s">
        <v>2</v>
      </c>
      <c r="O51" s="10" t="s">
        <v>23</v>
      </c>
      <c r="P51" s="10" t="s">
        <v>15</v>
      </c>
      <c r="Q51" s="28">
        <v>0.25</v>
      </c>
      <c r="R51" s="7" t="s">
        <v>16</v>
      </c>
      <c r="S51" s="2"/>
    </row>
    <row r="52" spans="1:19" ht="31.2" x14ac:dyDescent="0.3">
      <c r="A52" s="9">
        <v>17049</v>
      </c>
      <c r="B52" s="8" t="s">
        <v>182</v>
      </c>
      <c r="C52" s="8"/>
      <c r="D52" s="8" t="s">
        <v>177</v>
      </c>
      <c r="E52" s="12" t="s">
        <v>178</v>
      </c>
      <c r="F52" s="15">
        <v>42802</v>
      </c>
      <c r="G52" s="4">
        <f t="shared" si="0"/>
        <v>42809</v>
      </c>
      <c r="H52" s="31">
        <f t="shared" si="1"/>
        <v>5</v>
      </c>
      <c r="I52" s="15">
        <v>42808</v>
      </c>
      <c r="J52" s="32">
        <f t="shared" si="3"/>
        <v>4</v>
      </c>
      <c r="K52" s="28">
        <f t="shared" si="2"/>
        <v>-1</v>
      </c>
      <c r="L52" s="13" t="s">
        <v>16</v>
      </c>
      <c r="M52" s="7" t="s">
        <v>16</v>
      </c>
      <c r="N52" s="2" t="s">
        <v>180</v>
      </c>
      <c r="O52" s="10" t="s">
        <v>23</v>
      </c>
      <c r="P52" s="10" t="s">
        <v>15</v>
      </c>
      <c r="Q52" s="28">
        <v>0.5</v>
      </c>
      <c r="R52" s="7" t="s">
        <v>16</v>
      </c>
      <c r="S52" s="2" t="s">
        <v>181</v>
      </c>
    </row>
    <row r="53" spans="1:19" ht="31.2" x14ac:dyDescent="0.3">
      <c r="A53" s="9">
        <v>17050</v>
      </c>
      <c r="B53" s="8" t="s">
        <v>183</v>
      </c>
      <c r="C53" s="8" t="s">
        <v>184</v>
      </c>
      <c r="D53" s="8" t="s">
        <v>185</v>
      </c>
      <c r="E53" s="12" t="s">
        <v>186</v>
      </c>
      <c r="F53" s="15">
        <v>42803</v>
      </c>
      <c r="G53" s="4">
        <f t="shared" si="0"/>
        <v>42810</v>
      </c>
      <c r="H53" s="31">
        <f t="shared" si="1"/>
        <v>5</v>
      </c>
      <c r="I53" s="15">
        <v>42808</v>
      </c>
      <c r="J53" s="32">
        <f t="shared" si="3"/>
        <v>3</v>
      </c>
      <c r="K53" s="28">
        <f t="shared" si="2"/>
        <v>-2</v>
      </c>
      <c r="L53" s="13" t="s">
        <v>16</v>
      </c>
      <c r="M53" s="7" t="s">
        <v>16</v>
      </c>
      <c r="N53" s="8" t="s">
        <v>2</v>
      </c>
      <c r="O53" s="10" t="s">
        <v>20</v>
      </c>
      <c r="P53" s="10" t="s">
        <v>15</v>
      </c>
      <c r="Q53" s="28">
        <v>0.25</v>
      </c>
      <c r="R53" s="7" t="s">
        <v>16</v>
      </c>
      <c r="S53" s="2"/>
    </row>
    <row r="54" spans="1:19" x14ac:dyDescent="0.3">
      <c r="A54" s="9">
        <v>17051</v>
      </c>
      <c r="B54" s="8" t="s">
        <v>187</v>
      </c>
      <c r="C54" s="8" t="s">
        <v>188</v>
      </c>
      <c r="D54" s="8" t="s">
        <v>189</v>
      </c>
      <c r="E54" s="12" t="s">
        <v>52</v>
      </c>
      <c r="F54" s="15">
        <v>42814</v>
      </c>
      <c r="G54" s="4">
        <f t="shared" si="0"/>
        <v>42821</v>
      </c>
      <c r="H54" s="31">
        <f t="shared" si="1"/>
        <v>5</v>
      </c>
      <c r="I54" s="15">
        <v>42821</v>
      </c>
      <c r="J54" s="32">
        <f t="shared" si="3"/>
        <v>5</v>
      </c>
      <c r="K54" s="28">
        <f t="shared" si="2"/>
        <v>0</v>
      </c>
      <c r="L54" s="13" t="s">
        <v>16</v>
      </c>
      <c r="M54" s="7" t="s">
        <v>16</v>
      </c>
      <c r="N54" s="8" t="s">
        <v>2</v>
      </c>
      <c r="O54" s="10" t="s">
        <v>20</v>
      </c>
      <c r="P54" s="10" t="s">
        <v>15</v>
      </c>
      <c r="Q54" s="28">
        <v>0.25</v>
      </c>
      <c r="R54" s="7" t="s">
        <v>16</v>
      </c>
      <c r="S54" s="2" t="s">
        <v>190</v>
      </c>
    </row>
    <row r="55" spans="1:19" x14ac:dyDescent="0.3">
      <c r="A55" s="9">
        <v>17052</v>
      </c>
      <c r="B55" s="8" t="s">
        <v>191</v>
      </c>
      <c r="C55" s="8" t="s">
        <v>192</v>
      </c>
      <c r="D55" s="8" t="s">
        <v>193</v>
      </c>
      <c r="E55" s="11" t="s">
        <v>43</v>
      </c>
      <c r="F55" s="15">
        <v>42814</v>
      </c>
      <c r="G55" s="4">
        <f t="shared" si="0"/>
        <v>42821</v>
      </c>
      <c r="H55" s="31">
        <f t="shared" si="1"/>
        <v>5</v>
      </c>
      <c r="I55" s="15">
        <v>42815</v>
      </c>
      <c r="J55" s="32">
        <f t="shared" si="3"/>
        <v>1</v>
      </c>
      <c r="K55" s="28">
        <f t="shared" si="2"/>
        <v>-4</v>
      </c>
      <c r="L55" s="13" t="s">
        <v>16</v>
      </c>
      <c r="M55" s="7" t="s">
        <v>16</v>
      </c>
      <c r="N55" s="8" t="s">
        <v>2</v>
      </c>
      <c r="O55" s="10" t="s">
        <v>14</v>
      </c>
      <c r="P55" s="10" t="s">
        <v>15</v>
      </c>
      <c r="Q55" s="28">
        <v>0.25</v>
      </c>
      <c r="R55" s="7" t="s">
        <v>16</v>
      </c>
      <c r="S55" s="2" t="s">
        <v>194</v>
      </c>
    </row>
    <row r="56" spans="1:19" x14ac:dyDescent="0.3">
      <c r="A56" s="9">
        <v>17053</v>
      </c>
      <c r="B56" s="8" t="s">
        <v>195</v>
      </c>
      <c r="C56" s="8" t="s">
        <v>196</v>
      </c>
      <c r="D56" s="8" t="s">
        <v>197</v>
      </c>
      <c r="E56" s="12" t="s">
        <v>168</v>
      </c>
      <c r="F56" s="15">
        <v>42814</v>
      </c>
      <c r="G56" s="4">
        <f t="shared" si="0"/>
        <v>42821</v>
      </c>
      <c r="H56" s="31">
        <f t="shared" si="1"/>
        <v>5</v>
      </c>
      <c r="I56" s="15">
        <v>42821</v>
      </c>
      <c r="J56" s="32">
        <f t="shared" si="3"/>
        <v>5</v>
      </c>
      <c r="K56" s="28">
        <f t="shared" si="2"/>
        <v>0</v>
      </c>
      <c r="L56" s="13" t="s">
        <v>16</v>
      </c>
      <c r="M56" s="7" t="s">
        <v>16</v>
      </c>
      <c r="N56" s="8" t="s">
        <v>2</v>
      </c>
      <c r="O56" s="10" t="s">
        <v>20</v>
      </c>
      <c r="P56" s="10" t="s">
        <v>15</v>
      </c>
      <c r="Q56" s="28">
        <v>0.5</v>
      </c>
      <c r="R56" s="7" t="s">
        <v>16</v>
      </c>
      <c r="S56" s="2"/>
    </row>
    <row r="57" spans="1:19" x14ac:dyDescent="0.3">
      <c r="A57" s="9">
        <v>17054</v>
      </c>
      <c r="B57" s="8" t="s">
        <v>198</v>
      </c>
      <c r="C57" s="8"/>
      <c r="D57" s="8" t="s">
        <v>199</v>
      </c>
      <c r="E57" s="11" t="s">
        <v>0</v>
      </c>
      <c r="F57" s="15">
        <v>42811</v>
      </c>
      <c r="G57" s="4">
        <f t="shared" si="0"/>
        <v>42818</v>
      </c>
      <c r="H57" s="31">
        <f t="shared" si="1"/>
        <v>5</v>
      </c>
      <c r="I57" s="15">
        <v>42817</v>
      </c>
      <c r="J57" s="32">
        <f t="shared" si="3"/>
        <v>4</v>
      </c>
      <c r="K57" s="28">
        <f t="shared" si="2"/>
        <v>-1</v>
      </c>
      <c r="L57" s="13" t="s">
        <v>16</v>
      </c>
      <c r="M57" s="7" t="s">
        <v>16</v>
      </c>
      <c r="N57" s="8" t="s">
        <v>2</v>
      </c>
      <c r="O57" s="10" t="s">
        <v>23</v>
      </c>
      <c r="P57" s="10" t="s">
        <v>15</v>
      </c>
      <c r="Q57" s="28">
        <v>0.75</v>
      </c>
      <c r="R57" s="7" t="s">
        <v>16</v>
      </c>
      <c r="S57" s="2" t="s">
        <v>158</v>
      </c>
    </row>
    <row r="58" spans="1:19" x14ac:dyDescent="0.3">
      <c r="A58" s="9">
        <v>17055</v>
      </c>
      <c r="B58" s="8" t="s">
        <v>200</v>
      </c>
      <c r="C58" s="8" t="s">
        <v>201</v>
      </c>
      <c r="D58" s="8" t="s">
        <v>202</v>
      </c>
      <c r="E58" s="12" t="s">
        <v>203</v>
      </c>
      <c r="F58" s="15">
        <v>42816</v>
      </c>
      <c r="G58" s="4">
        <f t="shared" si="0"/>
        <v>42823</v>
      </c>
      <c r="H58" s="31">
        <f t="shared" si="1"/>
        <v>5</v>
      </c>
      <c r="I58" s="15">
        <v>42821</v>
      </c>
      <c r="J58" s="32">
        <f t="shared" si="3"/>
        <v>3</v>
      </c>
      <c r="K58" s="28">
        <f t="shared" si="2"/>
        <v>-2</v>
      </c>
      <c r="L58" s="13" t="s">
        <v>16</v>
      </c>
      <c r="M58" s="7" t="s">
        <v>16</v>
      </c>
      <c r="N58" s="8" t="s">
        <v>2</v>
      </c>
      <c r="O58" s="10" t="s">
        <v>37</v>
      </c>
      <c r="P58" s="10" t="s">
        <v>15</v>
      </c>
      <c r="Q58" s="28">
        <v>0.75</v>
      </c>
      <c r="R58" s="7" t="s">
        <v>16</v>
      </c>
      <c r="S58" s="2"/>
    </row>
    <row r="59" spans="1:19" x14ac:dyDescent="0.3">
      <c r="A59" s="9">
        <v>17056</v>
      </c>
      <c r="B59" s="8" t="s">
        <v>204</v>
      </c>
      <c r="C59" s="8" t="s">
        <v>205</v>
      </c>
      <c r="D59" s="8" t="s">
        <v>206</v>
      </c>
      <c r="E59" s="12" t="s">
        <v>43</v>
      </c>
      <c r="F59" s="15">
        <v>42816</v>
      </c>
      <c r="G59" s="4">
        <f t="shared" si="0"/>
        <v>42823</v>
      </c>
      <c r="H59" s="31">
        <f t="shared" si="1"/>
        <v>5</v>
      </c>
      <c r="I59" s="15">
        <v>42816</v>
      </c>
      <c r="J59" s="32">
        <f t="shared" si="3"/>
        <v>0</v>
      </c>
      <c r="K59" s="28">
        <f t="shared" si="2"/>
        <v>-5</v>
      </c>
      <c r="L59" s="13" t="s">
        <v>16</v>
      </c>
      <c r="M59" s="7" t="s">
        <v>16</v>
      </c>
      <c r="N59" s="8" t="s">
        <v>2</v>
      </c>
      <c r="O59" s="10" t="s">
        <v>14</v>
      </c>
      <c r="P59" s="10" t="s">
        <v>15</v>
      </c>
      <c r="Q59" s="28">
        <v>0.5</v>
      </c>
      <c r="R59" s="7" t="s">
        <v>16</v>
      </c>
      <c r="S59" s="2"/>
    </row>
    <row r="60" spans="1:19" x14ac:dyDescent="0.3">
      <c r="A60" s="9">
        <v>17057</v>
      </c>
      <c r="B60" s="8" t="s">
        <v>207</v>
      </c>
      <c r="C60" s="8" t="s">
        <v>208</v>
      </c>
      <c r="D60" s="8" t="s">
        <v>209</v>
      </c>
      <c r="E60" s="12" t="s">
        <v>210</v>
      </c>
      <c r="F60" s="15">
        <v>42818</v>
      </c>
      <c r="G60" s="4">
        <f t="shared" si="0"/>
        <v>42825</v>
      </c>
      <c r="H60" s="31">
        <f t="shared" si="1"/>
        <v>5</v>
      </c>
      <c r="I60" s="15">
        <v>42821</v>
      </c>
      <c r="J60" s="32">
        <f t="shared" si="3"/>
        <v>1</v>
      </c>
      <c r="K60" s="28">
        <f t="shared" si="2"/>
        <v>-4</v>
      </c>
      <c r="L60" s="13" t="s">
        <v>16</v>
      </c>
      <c r="M60" s="7" t="s">
        <v>16</v>
      </c>
      <c r="N60" s="8" t="s">
        <v>2</v>
      </c>
      <c r="O60" s="10" t="s">
        <v>14</v>
      </c>
      <c r="P60" s="10" t="s">
        <v>15</v>
      </c>
      <c r="Q60" s="28">
        <v>0.25</v>
      </c>
      <c r="R60" s="7" t="s">
        <v>16</v>
      </c>
      <c r="S60" s="2"/>
    </row>
    <row r="61" spans="1:19" x14ac:dyDescent="0.3">
      <c r="A61" s="9">
        <v>17058</v>
      </c>
      <c r="B61" s="8" t="s">
        <v>107</v>
      </c>
      <c r="C61" s="8" t="s">
        <v>108</v>
      </c>
      <c r="D61" s="8" t="s">
        <v>211</v>
      </c>
      <c r="E61" s="12" t="s">
        <v>124</v>
      </c>
      <c r="F61" s="15">
        <v>42821</v>
      </c>
      <c r="G61" s="4">
        <f t="shared" si="0"/>
        <v>42828</v>
      </c>
      <c r="H61" s="31">
        <f t="shared" si="1"/>
        <v>5</v>
      </c>
      <c r="I61" s="15">
        <v>42828</v>
      </c>
      <c r="J61" s="32">
        <f t="shared" si="3"/>
        <v>5</v>
      </c>
      <c r="K61" s="28">
        <f t="shared" si="2"/>
        <v>0</v>
      </c>
      <c r="L61" s="13" t="s">
        <v>16</v>
      </c>
      <c r="M61" s="7" t="s">
        <v>16</v>
      </c>
      <c r="N61" s="8" t="s">
        <v>2</v>
      </c>
      <c r="O61" s="10" t="s">
        <v>14</v>
      </c>
      <c r="P61" s="10" t="s">
        <v>15</v>
      </c>
      <c r="Q61" s="28">
        <v>0.25</v>
      </c>
      <c r="R61" s="7" t="s">
        <v>16</v>
      </c>
      <c r="S61" s="2"/>
    </row>
    <row r="62" spans="1:19" x14ac:dyDescent="0.3">
      <c r="A62" s="9">
        <v>17059</v>
      </c>
      <c r="B62" s="8" t="s">
        <v>212</v>
      </c>
      <c r="C62" s="8"/>
      <c r="D62" s="8" t="s">
        <v>213</v>
      </c>
      <c r="E62" s="12" t="s">
        <v>124</v>
      </c>
      <c r="F62" s="15">
        <v>42818</v>
      </c>
      <c r="G62" s="4">
        <f t="shared" si="0"/>
        <v>42825</v>
      </c>
      <c r="H62" s="31">
        <f t="shared" si="1"/>
        <v>5</v>
      </c>
      <c r="I62" s="15">
        <v>42818</v>
      </c>
      <c r="J62" s="32">
        <f t="shared" si="3"/>
        <v>0</v>
      </c>
      <c r="K62" s="28">
        <f t="shared" si="2"/>
        <v>-5</v>
      </c>
      <c r="L62" s="13" t="s">
        <v>16</v>
      </c>
      <c r="M62" s="7" t="s">
        <v>16</v>
      </c>
      <c r="N62" s="2" t="s">
        <v>180</v>
      </c>
      <c r="O62" s="10" t="s">
        <v>23</v>
      </c>
      <c r="P62" s="10" t="s">
        <v>15</v>
      </c>
      <c r="Q62" s="28"/>
      <c r="R62" s="7" t="s">
        <v>16</v>
      </c>
      <c r="S62" s="2" t="s">
        <v>214</v>
      </c>
    </row>
    <row r="63" spans="1:19" x14ac:dyDescent="0.3">
      <c r="A63" s="9">
        <v>17060</v>
      </c>
      <c r="B63" s="8" t="s">
        <v>215</v>
      </c>
      <c r="C63" s="8" t="s">
        <v>216</v>
      </c>
      <c r="D63" s="8" t="s">
        <v>217</v>
      </c>
      <c r="E63" s="12" t="s">
        <v>124</v>
      </c>
      <c r="F63" s="15">
        <v>42823</v>
      </c>
      <c r="G63" s="4">
        <f t="shared" si="0"/>
        <v>42830</v>
      </c>
      <c r="H63" s="31">
        <f t="shared" si="1"/>
        <v>5</v>
      </c>
      <c r="I63" s="15">
        <v>42830</v>
      </c>
      <c r="J63" s="32">
        <f t="shared" si="3"/>
        <v>5</v>
      </c>
      <c r="K63" s="28">
        <f t="shared" si="2"/>
        <v>0</v>
      </c>
      <c r="L63" s="13" t="s">
        <v>16</v>
      </c>
      <c r="M63" s="7" t="s">
        <v>16</v>
      </c>
      <c r="N63" s="8" t="s">
        <v>2</v>
      </c>
      <c r="O63" s="10" t="s">
        <v>14</v>
      </c>
      <c r="P63" s="10" t="s">
        <v>15</v>
      </c>
      <c r="Q63" s="28">
        <v>1</v>
      </c>
      <c r="R63" s="7" t="s">
        <v>16</v>
      </c>
      <c r="S63" s="2" t="s">
        <v>218</v>
      </c>
    </row>
    <row r="64" spans="1:19" x14ac:dyDescent="0.3">
      <c r="A64" s="9">
        <v>17061</v>
      </c>
      <c r="B64" s="8" t="s">
        <v>62</v>
      </c>
      <c r="C64" s="8" t="s">
        <v>63</v>
      </c>
      <c r="D64" s="8" t="s">
        <v>219</v>
      </c>
      <c r="E64" s="12" t="s">
        <v>124</v>
      </c>
      <c r="F64" s="15">
        <v>42823</v>
      </c>
      <c r="G64" s="4">
        <f t="shared" si="0"/>
        <v>42830</v>
      </c>
      <c r="H64" s="31">
        <f t="shared" si="1"/>
        <v>5</v>
      </c>
      <c r="I64" s="15">
        <v>42831</v>
      </c>
      <c r="J64" s="32">
        <f t="shared" si="3"/>
        <v>6</v>
      </c>
      <c r="K64" s="28">
        <f t="shared" si="2"/>
        <v>1</v>
      </c>
      <c r="L64" s="13" t="s">
        <v>16</v>
      </c>
      <c r="M64" s="7" t="s">
        <v>16</v>
      </c>
      <c r="N64" s="8" t="s">
        <v>2</v>
      </c>
      <c r="O64" s="10" t="s">
        <v>14</v>
      </c>
      <c r="P64" s="10" t="s">
        <v>15</v>
      </c>
      <c r="Q64" s="28">
        <v>0.25</v>
      </c>
      <c r="R64" s="7" t="s">
        <v>16</v>
      </c>
      <c r="S64" s="2" t="s">
        <v>220</v>
      </c>
    </row>
    <row r="65" spans="1:19" x14ac:dyDescent="0.3">
      <c r="A65" s="40" t="s">
        <v>221</v>
      </c>
      <c r="B65" s="41"/>
      <c r="C65" s="41"/>
      <c r="D65" s="41"/>
      <c r="E65" s="42"/>
      <c r="F65" s="51" t="s">
        <v>318</v>
      </c>
      <c r="G65" s="52"/>
      <c r="H65" s="52"/>
      <c r="I65" s="52"/>
      <c r="J65" s="49">
        <f>AVERAGE(J43:J64)</f>
        <v>3.2727272727272729</v>
      </c>
      <c r="K65" s="43"/>
      <c r="L65" s="44"/>
      <c r="M65" s="45"/>
      <c r="N65" s="41"/>
      <c r="O65" s="46"/>
      <c r="P65" s="46"/>
      <c r="Q65" s="43"/>
      <c r="R65" s="45"/>
      <c r="S65" s="41"/>
    </row>
    <row r="66" spans="1:19" x14ac:dyDescent="0.3">
      <c r="A66" s="9">
        <v>17062</v>
      </c>
      <c r="B66" s="8" t="s">
        <v>222</v>
      </c>
      <c r="C66" s="8"/>
      <c r="D66" s="8"/>
      <c r="E66" s="11"/>
      <c r="F66" s="15"/>
      <c r="G66" s="5"/>
      <c r="H66" s="16"/>
      <c r="I66" s="15"/>
      <c r="J66" s="17"/>
      <c r="K66" s="18"/>
      <c r="L66" s="13"/>
      <c r="M66" s="7"/>
      <c r="N66" s="8"/>
      <c r="O66" s="10"/>
      <c r="P66" s="10"/>
      <c r="Q66" s="28"/>
      <c r="R66" s="7"/>
      <c r="S66" s="3"/>
    </row>
    <row r="67" spans="1:19" x14ac:dyDescent="0.3">
      <c r="A67" s="9">
        <v>17063</v>
      </c>
      <c r="B67" s="8" t="s">
        <v>223</v>
      </c>
      <c r="C67" s="8" t="s">
        <v>224</v>
      </c>
      <c r="D67" s="8" t="s">
        <v>225</v>
      </c>
      <c r="E67" s="12" t="s">
        <v>0</v>
      </c>
      <c r="F67" s="15">
        <v>42828</v>
      </c>
      <c r="G67" s="4">
        <f>WORKDAY(F67,21)</f>
        <v>42857</v>
      </c>
      <c r="H67" s="31">
        <f t="shared" ref="H67:H130" si="4">NETWORKDAYS(F67,G67)-1</f>
        <v>21</v>
      </c>
      <c r="I67" s="15">
        <v>42828</v>
      </c>
      <c r="J67" s="32">
        <f t="shared" ref="J67:J125" si="5">NETWORKDAYS(F67,I67)-1</f>
        <v>0</v>
      </c>
      <c r="K67" s="28">
        <f t="shared" ref="K67:K125" si="6">J67-H67</f>
        <v>-21</v>
      </c>
      <c r="L67" s="13" t="s">
        <v>16</v>
      </c>
      <c r="M67" s="7" t="s">
        <v>16</v>
      </c>
      <c r="N67" s="8" t="s">
        <v>2</v>
      </c>
      <c r="O67" s="10" t="s">
        <v>14</v>
      </c>
      <c r="P67" s="10" t="s">
        <v>15</v>
      </c>
      <c r="Q67" s="28">
        <v>0.5</v>
      </c>
      <c r="R67" s="7" t="s">
        <v>16</v>
      </c>
      <c r="S67" s="2"/>
    </row>
    <row r="68" spans="1:19" x14ac:dyDescent="0.3">
      <c r="A68" s="9">
        <v>17064</v>
      </c>
      <c r="B68" s="8" t="s">
        <v>226</v>
      </c>
      <c r="C68" s="8" t="s">
        <v>227</v>
      </c>
      <c r="D68" s="8" t="s">
        <v>228</v>
      </c>
      <c r="E68" s="12" t="s">
        <v>203</v>
      </c>
      <c r="F68" s="15">
        <v>42828</v>
      </c>
      <c r="G68" s="4">
        <f>WORKDAY(F68,21)</f>
        <v>42857</v>
      </c>
      <c r="H68" s="31">
        <f t="shared" si="4"/>
        <v>21</v>
      </c>
      <c r="I68" s="15">
        <v>42835</v>
      </c>
      <c r="J68" s="32">
        <f t="shared" si="5"/>
        <v>5</v>
      </c>
      <c r="K68" s="28">
        <f t="shared" si="6"/>
        <v>-16</v>
      </c>
      <c r="L68" s="13" t="s">
        <v>16</v>
      </c>
      <c r="M68" s="7" t="s">
        <v>16</v>
      </c>
      <c r="N68" s="8" t="s">
        <v>2</v>
      </c>
      <c r="O68" s="10" t="s">
        <v>14</v>
      </c>
      <c r="P68" s="10" t="s">
        <v>15</v>
      </c>
      <c r="Q68" s="28">
        <v>1</v>
      </c>
      <c r="R68" s="7" t="s">
        <v>16</v>
      </c>
      <c r="S68" s="2"/>
    </row>
    <row r="69" spans="1:19" x14ac:dyDescent="0.3">
      <c r="A69" s="9">
        <v>17065</v>
      </c>
      <c r="B69" s="8" t="s">
        <v>229</v>
      </c>
      <c r="C69" s="8"/>
      <c r="D69" s="8" t="s">
        <v>230</v>
      </c>
      <c r="E69" s="12" t="s">
        <v>124</v>
      </c>
      <c r="F69" s="15">
        <v>42828</v>
      </c>
      <c r="G69" s="4">
        <f t="shared" ref="G69:G126" si="7">WORKDAY(F69,5)</f>
        <v>42835</v>
      </c>
      <c r="H69" s="31">
        <f t="shared" si="4"/>
        <v>5</v>
      </c>
      <c r="I69" s="15">
        <v>42831</v>
      </c>
      <c r="J69" s="32">
        <f t="shared" si="5"/>
        <v>3</v>
      </c>
      <c r="K69" s="28">
        <f t="shared" si="6"/>
        <v>-2</v>
      </c>
      <c r="L69" s="13" t="s">
        <v>16</v>
      </c>
      <c r="M69" s="7" t="s">
        <v>16</v>
      </c>
      <c r="N69" s="8" t="s">
        <v>2</v>
      </c>
      <c r="O69" s="10" t="s">
        <v>14</v>
      </c>
      <c r="P69" s="10" t="s">
        <v>15</v>
      </c>
      <c r="Q69" s="28">
        <v>0.5</v>
      </c>
      <c r="R69" s="7" t="s">
        <v>16</v>
      </c>
      <c r="S69" s="2"/>
    </row>
    <row r="70" spans="1:19" x14ac:dyDescent="0.3">
      <c r="A70" s="9">
        <v>17066</v>
      </c>
      <c r="B70" s="8" t="s">
        <v>231</v>
      </c>
      <c r="C70" s="8"/>
      <c r="D70" s="8" t="s">
        <v>232</v>
      </c>
      <c r="E70" s="12" t="s">
        <v>168</v>
      </c>
      <c r="F70" s="15">
        <v>42828</v>
      </c>
      <c r="G70" s="4">
        <f t="shared" si="7"/>
        <v>42835</v>
      </c>
      <c r="H70" s="31">
        <f t="shared" si="4"/>
        <v>5</v>
      </c>
      <c r="I70" s="15">
        <v>42831</v>
      </c>
      <c r="J70" s="32">
        <f t="shared" si="5"/>
        <v>3</v>
      </c>
      <c r="K70" s="28">
        <f t="shared" si="6"/>
        <v>-2</v>
      </c>
      <c r="L70" s="13" t="s">
        <v>16</v>
      </c>
      <c r="M70" s="7" t="s">
        <v>16</v>
      </c>
      <c r="N70" s="8" t="s">
        <v>2</v>
      </c>
      <c r="O70" s="10" t="s">
        <v>23</v>
      </c>
      <c r="P70" s="10" t="s">
        <v>15</v>
      </c>
      <c r="Q70" s="28">
        <v>0.5</v>
      </c>
      <c r="R70" s="7" t="s">
        <v>16</v>
      </c>
      <c r="S70" s="2"/>
    </row>
    <row r="71" spans="1:19" x14ac:dyDescent="0.3">
      <c r="A71" s="9">
        <v>17067</v>
      </c>
      <c r="B71" s="8" t="s">
        <v>233</v>
      </c>
      <c r="C71" s="8" t="s">
        <v>234</v>
      </c>
      <c r="D71" s="8" t="s">
        <v>235</v>
      </c>
      <c r="E71" s="12" t="s">
        <v>168</v>
      </c>
      <c r="F71" s="15">
        <v>42828</v>
      </c>
      <c r="G71" s="4">
        <f t="shared" si="7"/>
        <v>42835</v>
      </c>
      <c r="H71" s="31">
        <f t="shared" si="4"/>
        <v>5</v>
      </c>
      <c r="I71" s="15">
        <v>42832</v>
      </c>
      <c r="J71" s="32">
        <f t="shared" si="5"/>
        <v>4</v>
      </c>
      <c r="K71" s="28">
        <f t="shared" si="6"/>
        <v>-1</v>
      </c>
      <c r="L71" s="13" t="s">
        <v>16</v>
      </c>
      <c r="M71" s="7" t="s">
        <v>16</v>
      </c>
      <c r="N71" s="8" t="s">
        <v>2</v>
      </c>
      <c r="O71" s="10" t="s">
        <v>20</v>
      </c>
      <c r="P71" s="10" t="s">
        <v>15</v>
      </c>
      <c r="Q71" s="28">
        <v>0.5</v>
      </c>
      <c r="R71" s="7" t="s">
        <v>16</v>
      </c>
      <c r="S71" s="2"/>
    </row>
    <row r="72" spans="1:19" x14ac:dyDescent="0.3">
      <c r="A72" s="9">
        <v>17068</v>
      </c>
      <c r="B72" s="8" t="s">
        <v>236</v>
      </c>
      <c r="C72" s="8" t="s">
        <v>237</v>
      </c>
      <c r="D72" s="8" t="s">
        <v>238</v>
      </c>
      <c r="E72" s="12" t="s">
        <v>58</v>
      </c>
      <c r="F72" s="15">
        <v>42828</v>
      </c>
      <c r="G72" s="4">
        <f t="shared" si="7"/>
        <v>42835</v>
      </c>
      <c r="H72" s="31">
        <f t="shared" si="4"/>
        <v>5</v>
      </c>
      <c r="I72" s="15">
        <v>42828</v>
      </c>
      <c r="J72" s="32">
        <f t="shared" si="5"/>
        <v>0</v>
      </c>
      <c r="K72" s="28">
        <f t="shared" si="6"/>
        <v>-5</v>
      </c>
      <c r="L72" s="13" t="s">
        <v>16</v>
      </c>
      <c r="M72" s="7" t="s">
        <v>16</v>
      </c>
      <c r="N72" s="2" t="s">
        <v>180</v>
      </c>
      <c r="O72" s="10" t="s">
        <v>23</v>
      </c>
      <c r="P72" s="10" t="s">
        <v>15</v>
      </c>
      <c r="Q72" s="28">
        <v>0.25</v>
      </c>
      <c r="R72" s="7" t="s">
        <v>16</v>
      </c>
      <c r="S72" s="2"/>
    </row>
    <row r="73" spans="1:19" x14ac:dyDescent="0.3">
      <c r="A73" s="9">
        <v>17069</v>
      </c>
      <c r="B73" s="8" t="s">
        <v>239</v>
      </c>
      <c r="C73" s="8" t="s">
        <v>240</v>
      </c>
      <c r="D73" s="8" t="s">
        <v>241</v>
      </c>
      <c r="E73" s="12" t="s">
        <v>124</v>
      </c>
      <c r="F73" s="15">
        <v>42828</v>
      </c>
      <c r="G73" s="4">
        <f t="shared" si="7"/>
        <v>42835</v>
      </c>
      <c r="H73" s="31">
        <f t="shared" si="4"/>
        <v>5</v>
      </c>
      <c r="I73" s="15">
        <v>42831</v>
      </c>
      <c r="J73" s="32">
        <f t="shared" si="5"/>
        <v>3</v>
      </c>
      <c r="K73" s="28">
        <f t="shared" si="6"/>
        <v>-2</v>
      </c>
      <c r="L73" s="13" t="s">
        <v>16</v>
      </c>
      <c r="M73" s="7" t="s">
        <v>16</v>
      </c>
      <c r="N73" s="8" t="s">
        <v>2</v>
      </c>
      <c r="O73" s="10" t="s">
        <v>23</v>
      </c>
      <c r="P73" s="10" t="s">
        <v>15</v>
      </c>
      <c r="Q73" s="28">
        <v>0.25</v>
      </c>
      <c r="R73" s="7" t="s">
        <v>16</v>
      </c>
      <c r="S73" s="2"/>
    </row>
    <row r="74" spans="1:19" x14ac:dyDescent="0.3">
      <c r="A74" s="9">
        <v>17070</v>
      </c>
      <c r="B74" s="8" t="s">
        <v>242</v>
      </c>
      <c r="C74" s="8" t="s">
        <v>243</v>
      </c>
      <c r="D74" s="8" t="s">
        <v>244</v>
      </c>
      <c r="E74" s="12" t="s">
        <v>203</v>
      </c>
      <c r="F74" s="15">
        <v>42828</v>
      </c>
      <c r="G74" s="4">
        <f t="shared" si="7"/>
        <v>42835</v>
      </c>
      <c r="H74" s="31">
        <f t="shared" si="4"/>
        <v>5</v>
      </c>
      <c r="I74" s="15">
        <v>42831</v>
      </c>
      <c r="J74" s="32">
        <f t="shared" si="5"/>
        <v>3</v>
      </c>
      <c r="K74" s="28">
        <f t="shared" si="6"/>
        <v>-2</v>
      </c>
      <c r="L74" s="13" t="s">
        <v>16</v>
      </c>
      <c r="M74" s="7" t="s">
        <v>16</v>
      </c>
      <c r="N74" s="8" t="s">
        <v>2</v>
      </c>
      <c r="O74" s="10" t="s">
        <v>37</v>
      </c>
      <c r="P74" s="10" t="s">
        <v>15</v>
      </c>
      <c r="Q74" s="28">
        <v>1</v>
      </c>
      <c r="R74" s="7" t="s">
        <v>16</v>
      </c>
      <c r="S74" s="2"/>
    </row>
    <row r="75" spans="1:19" x14ac:dyDescent="0.3">
      <c r="A75" s="9">
        <v>17071</v>
      </c>
      <c r="B75" s="8" t="s">
        <v>112</v>
      </c>
      <c r="C75" s="8" t="s">
        <v>113</v>
      </c>
      <c r="D75" s="8" t="s">
        <v>245</v>
      </c>
      <c r="E75" s="12" t="s">
        <v>0</v>
      </c>
      <c r="F75" s="15">
        <v>42830</v>
      </c>
      <c r="G75" s="4">
        <f>WORKDAY(F75,21)</f>
        <v>42859</v>
      </c>
      <c r="H75" s="31">
        <f t="shared" si="4"/>
        <v>21</v>
      </c>
      <c r="I75" s="15">
        <v>42830</v>
      </c>
      <c r="J75" s="32">
        <f t="shared" si="5"/>
        <v>0</v>
      </c>
      <c r="K75" s="28">
        <f t="shared" si="6"/>
        <v>-21</v>
      </c>
      <c r="L75" s="13" t="s">
        <v>16</v>
      </c>
      <c r="M75" s="7" t="s">
        <v>16</v>
      </c>
      <c r="N75" s="8" t="s">
        <v>2</v>
      </c>
      <c r="O75" s="10" t="s">
        <v>14</v>
      </c>
      <c r="P75" s="10" t="s">
        <v>15</v>
      </c>
      <c r="Q75" s="28">
        <v>0.25</v>
      </c>
      <c r="R75" s="7" t="s">
        <v>16</v>
      </c>
      <c r="S75" s="2" t="s">
        <v>246</v>
      </c>
    </row>
    <row r="76" spans="1:19" ht="31.2" x14ac:dyDescent="0.3">
      <c r="A76" s="9">
        <v>17072</v>
      </c>
      <c r="B76" s="8" t="s">
        <v>247</v>
      </c>
      <c r="C76" s="8" t="s">
        <v>166</v>
      </c>
      <c r="D76" s="8" t="s">
        <v>167</v>
      </c>
      <c r="E76" s="11" t="s">
        <v>248</v>
      </c>
      <c r="F76" s="15">
        <v>42830</v>
      </c>
      <c r="G76" s="4">
        <f t="shared" si="7"/>
        <v>42837</v>
      </c>
      <c r="H76" s="31">
        <f t="shared" si="4"/>
        <v>5</v>
      </c>
      <c r="I76" s="15">
        <v>42832</v>
      </c>
      <c r="J76" s="32">
        <f t="shared" si="5"/>
        <v>2</v>
      </c>
      <c r="K76" s="28">
        <f t="shared" si="6"/>
        <v>-3</v>
      </c>
      <c r="L76" s="13" t="s">
        <v>16</v>
      </c>
      <c r="M76" s="7" t="s">
        <v>16</v>
      </c>
      <c r="N76" s="8" t="s">
        <v>2</v>
      </c>
      <c r="O76" s="10" t="s">
        <v>14</v>
      </c>
      <c r="P76" s="10" t="s">
        <v>15</v>
      </c>
      <c r="Q76" s="28">
        <v>0.25</v>
      </c>
      <c r="R76" s="7" t="s">
        <v>16</v>
      </c>
      <c r="S76" s="2" t="s">
        <v>249</v>
      </c>
    </row>
    <row r="77" spans="1:19" x14ac:dyDescent="0.3">
      <c r="A77" s="9">
        <v>17073</v>
      </c>
      <c r="B77" s="8" t="s">
        <v>5</v>
      </c>
      <c r="C77" s="8"/>
      <c r="D77" s="8" t="s">
        <v>250</v>
      </c>
      <c r="E77" s="12" t="s">
        <v>124</v>
      </c>
      <c r="F77" s="15">
        <v>42830</v>
      </c>
      <c r="G77" s="4">
        <f t="shared" si="7"/>
        <v>42837</v>
      </c>
      <c r="H77" s="31">
        <f t="shared" si="4"/>
        <v>5</v>
      </c>
      <c r="I77" s="15">
        <v>42832</v>
      </c>
      <c r="J77" s="32">
        <f t="shared" si="5"/>
        <v>2</v>
      </c>
      <c r="K77" s="28">
        <f t="shared" si="6"/>
        <v>-3</v>
      </c>
      <c r="L77" s="13" t="s">
        <v>16</v>
      </c>
      <c r="M77" s="7" t="s">
        <v>16</v>
      </c>
      <c r="N77" s="8" t="s">
        <v>2</v>
      </c>
      <c r="O77" s="10" t="s">
        <v>14</v>
      </c>
      <c r="P77" s="10" t="s">
        <v>15</v>
      </c>
      <c r="Q77" s="28">
        <v>0.25</v>
      </c>
      <c r="R77" s="7" t="s">
        <v>16</v>
      </c>
      <c r="S77" s="2"/>
    </row>
    <row r="78" spans="1:19" x14ac:dyDescent="0.3">
      <c r="A78" s="9">
        <v>17074</v>
      </c>
      <c r="B78" s="8" t="s">
        <v>299</v>
      </c>
      <c r="C78" s="8" t="s">
        <v>300</v>
      </c>
      <c r="D78" s="8" t="s">
        <v>301</v>
      </c>
      <c r="E78" s="11" t="s">
        <v>58</v>
      </c>
      <c r="F78" s="15">
        <v>42831</v>
      </c>
      <c r="G78" s="4">
        <f>WORKDAY(F78,21)</f>
        <v>42860</v>
      </c>
      <c r="H78" s="31">
        <f t="shared" si="4"/>
        <v>21</v>
      </c>
      <c r="I78" s="15">
        <v>42859</v>
      </c>
      <c r="J78" s="32">
        <f t="shared" si="5"/>
        <v>20</v>
      </c>
      <c r="K78" s="28">
        <f t="shared" si="6"/>
        <v>-1</v>
      </c>
      <c r="L78" s="13" t="s">
        <v>16</v>
      </c>
      <c r="M78" s="7" t="s">
        <v>16</v>
      </c>
      <c r="N78" s="8" t="s">
        <v>2</v>
      </c>
      <c r="O78" s="10" t="s">
        <v>14</v>
      </c>
      <c r="P78" s="10" t="s">
        <v>15</v>
      </c>
      <c r="Q78" s="28">
        <v>0.25</v>
      </c>
      <c r="R78" s="7" t="s">
        <v>16</v>
      </c>
      <c r="S78" s="2"/>
    </row>
    <row r="79" spans="1:19" x14ac:dyDescent="0.3">
      <c r="A79" s="9">
        <v>17075</v>
      </c>
      <c r="B79" s="8" t="s">
        <v>251</v>
      </c>
      <c r="C79" s="8" t="s">
        <v>46</v>
      </c>
      <c r="D79" s="8" t="s">
        <v>245</v>
      </c>
      <c r="E79" s="12" t="s">
        <v>0</v>
      </c>
      <c r="F79" s="15">
        <v>42832</v>
      </c>
      <c r="G79" s="4">
        <f>WORKDAY(F79,21)</f>
        <v>42863</v>
      </c>
      <c r="H79" s="31">
        <f t="shared" si="4"/>
        <v>21</v>
      </c>
      <c r="I79" s="15">
        <v>42832</v>
      </c>
      <c r="J79" s="32">
        <f t="shared" si="5"/>
        <v>0</v>
      </c>
      <c r="K79" s="28">
        <f t="shared" si="6"/>
        <v>-21</v>
      </c>
      <c r="L79" s="13" t="s">
        <v>16</v>
      </c>
      <c r="M79" s="7" t="s">
        <v>16</v>
      </c>
      <c r="N79" s="8" t="s">
        <v>2</v>
      </c>
      <c r="O79" s="10" t="s">
        <v>14</v>
      </c>
      <c r="P79" s="10" t="s">
        <v>15</v>
      </c>
      <c r="Q79" s="28">
        <v>0.25</v>
      </c>
      <c r="R79" s="7" t="s">
        <v>16</v>
      </c>
      <c r="S79" s="2"/>
    </row>
    <row r="80" spans="1:19" x14ac:dyDescent="0.3">
      <c r="A80" s="9">
        <v>17076</v>
      </c>
      <c r="B80" s="8" t="s">
        <v>252</v>
      </c>
      <c r="C80" s="8"/>
      <c r="D80" s="8" t="s">
        <v>253</v>
      </c>
      <c r="E80" s="12" t="s">
        <v>124</v>
      </c>
      <c r="F80" s="15">
        <v>42835</v>
      </c>
      <c r="G80" s="4">
        <f t="shared" si="7"/>
        <v>42842</v>
      </c>
      <c r="H80" s="31">
        <f t="shared" si="4"/>
        <v>5</v>
      </c>
      <c r="I80" s="15">
        <v>42835</v>
      </c>
      <c r="J80" s="32">
        <f t="shared" si="5"/>
        <v>0</v>
      </c>
      <c r="K80" s="28">
        <f t="shared" si="6"/>
        <v>-5</v>
      </c>
      <c r="L80" s="13" t="s">
        <v>16</v>
      </c>
      <c r="M80" s="7" t="s">
        <v>16</v>
      </c>
      <c r="N80" s="8" t="s">
        <v>2</v>
      </c>
      <c r="O80" s="10" t="s">
        <v>23</v>
      </c>
      <c r="P80" s="10" t="s">
        <v>15</v>
      </c>
      <c r="Q80" s="28">
        <v>0.25</v>
      </c>
      <c r="R80" s="7" t="s">
        <v>16</v>
      </c>
      <c r="S80" s="2" t="s">
        <v>254</v>
      </c>
    </row>
    <row r="81" spans="1:19" x14ac:dyDescent="0.3">
      <c r="A81" s="9">
        <v>17077</v>
      </c>
      <c r="B81" s="8" t="s">
        <v>255</v>
      </c>
      <c r="C81" s="8">
        <v>1985</v>
      </c>
      <c r="D81" s="8" t="s">
        <v>256</v>
      </c>
      <c r="E81" s="12" t="s">
        <v>124</v>
      </c>
      <c r="F81" s="15">
        <v>42836</v>
      </c>
      <c r="G81" s="4">
        <f t="shared" si="7"/>
        <v>42843</v>
      </c>
      <c r="H81" s="31">
        <f t="shared" si="4"/>
        <v>5</v>
      </c>
      <c r="I81" s="15">
        <v>42836</v>
      </c>
      <c r="J81" s="32">
        <f t="shared" si="5"/>
        <v>0</v>
      </c>
      <c r="K81" s="28">
        <f t="shared" si="6"/>
        <v>-5</v>
      </c>
      <c r="L81" s="13" t="s">
        <v>16</v>
      </c>
      <c r="M81" s="7" t="s">
        <v>16</v>
      </c>
      <c r="N81" s="8" t="s">
        <v>2</v>
      </c>
      <c r="O81" s="10" t="s">
        <v>14</v>
      </c>
      <c r="P81" s="10" t="s">
        <v>15</v>
      </c>
      <c r="Q81" s="28">
        <v>0.25</v>
      </c>
      <c r="R81" s="7" t="s">
        <v>16</v>
      </c>
      <c r="S81" s="2" t="s">
        <v>257</v>
      </c>
    </row>
    <row r="82" spans="1:19" ht="31.2" x14ac:dyDescent="0.3">
      <c r="A82" s="9">
        <v>17078</v>
      </c>
      <c r="B82" s="8" t="s">
        <v>258</v>
      </c>
      <c r="C82" s="8" t="s">
        <v>259</v>
      </c>
      <c r="D82" s="8" t="s">
        <v>260</v>
      </c>
      <c r="E82" s="12" t="s">
        <v>203</v>
      </c>
      <c r="F82" s="15">
        <v>42836</v>
      </c>
      <c r="G82" s="4">
        <f>WORKDAY(F82,21)</f>
        <v>42865</v>
      </c>
      <c r="H82" s="31">
        <f t="shared" si="4"/>
        <v>21</v>
      </c>
      <c r="I82" s="15">
        <v>42850</v>
      </c>
      <c r="J82" s="32">
        <f t="shared" si="5"/>
        <v>10</v>
      </c>
      <c r="K82" s="28">
        <f t="shared" si="6"/>
        <v>-11</v>
      </c>
      <c r="L82" s="13" t="s">
        <v>16</v>
      </c>
      <c r="M82" s="7" t="s">
        <v>16</v>
      </c>
      <c r="N82" s="8" t="s">
        <v>2</v>
      </c>
      <c r="O82" s="10" t="s">
        <v>14</v>
      </c>
      <c r="P82" s="10" t="s">
        <v>15</v>
      </c>
      <c r="Q82" s="28">
        <v>0.25</v>
      </c>
      <c r="R82" s="7" t="s">
        <v>16</v>
      </c>
      <c r="S82" s="2"/>
    </row>
    <row r="83" spans="1:19" x14ac:dyDescent="0.3">
      <c r="A83" s="9">
        <v>17079</v>
      </c>
      <c r="B83" s="8" t="s">
        <v>261</v>
      </c>
      <c r="C83" s="8" t="s">
        <v>75</v>
      </c>
      <c r="D83" s="8" t="s">
        <v>262</v>
      </c>
      <c r="E83" s="12" t="s">
        <v>124</v>
      </c>
      <c r="F83" s="15">
        <v>42836</v>
      </c>
      <c r="G83" s="4">
        <f>WORKDAY(F83,21)</f>
        <v>42865</v>
      </c>
      <c r="H83" s="31">
        <f t="shared" si="4"/>
        <v>21</v>
      </c>
      <c r="I83" s="15">
        <v>42842</v>
      </c>
      <c r="J83" s="32">
        <f t="shared" si="5"/>
        <v>4</v>
      </c>
      <c r="K83" s="28">
        <f t="shared" si="6"/>
        <v>-17</v>
      </c>
      <c r="L83" s="13" t="s">
        <v>16</v>
      </c>
      <c r="M83" s="7" t="s">
        <v>16</v>
      </c>
      <c r="N83" s="8" t="s">
        <v>2</v>
      </c>
      <c r="O83" s="10" t="s">
        <v>14</v>
      </c>
      <c r="P83" s="10" t="s">
        <v>15</v>
      </c>
      <c r="Q83" s="28">
        <v>0.25</v>
      </c>
      <c r="R83" s="7" t="s">
        <v>16</v>
      </c>
      <c r="S83" s="2"/>
    </row>
    <row r="84" spans="1:19" x14ac:dyDescent="0.3">
      <c r="A84" s="9">
        <v>17080</v>
      </c>
      <c r="B84" s="8" t="s">
        <v>263</v>
      </c>
      <c r="C84" s="8" t="s">
        <v>264</v>
      </c>
      <c r="D84" s="8" t="s">
        <v>265</v>
      </c>
      <c r="E84" s="11" t="s">
        <v>58</v>
      </c>
      <c r="F84" s="15">
        <v>42836</v>
      </c>
      <c r="G84" s="4">
        <f t="shared" si="7"/>
        <v>42843</v>
      </c>
      <c r="H84" s="31">
        <f t="shared" si="4"/>
        <v>5</v>
      </c>
      <c r="I84" s="15">
        <v>42842</v>
      </c>
      <c r="J84" s="32">
        <f t="shared" si="5"/>
        <v>4</v>
      </c>
      <c r="K84" s="28">
        <f t="shared" si="6"/>
        <v>-1</v>
      </c>
      <c r="L84" s="13" t="s">
        <v>16</v>
      </c>
      <c r="M84" s="7" t="s">
        <v>16</v>
      </c>
      <c r="N84" s="8" t="s">
        <v>2</v>
      </c>
      <c r="O84" s="10" t="s">
        <v>21</v>
      </c>
      <c r="P84" s="10" t="s">
        <v>15</v>
      </c>
      <c r="Q84" s="28">
        <v>0.5</v>
      </c>
      <c r="R84" s="7" t="s">
        <v>16</v>
      </c>
      <c r="S84" s="2"/>
    </row>
    <row r="85" spans="1:19" ht="31.2" x14ac:dyDescent="0.3">
      <c r="A85" s="9">
        <v>17081</v>
      </c>
      <c r="B85" s="8" t="s">
        <v>266</v>
      </c>
      <c r="C85" s="8" t="s">
        <v>267</v>
      </c>
      <c r="D85" s="8" t="s">
        <v>268</v>
      </c>
      <c r="E85" s="11" t="s">
        <v>269</v>
      </c>
      <c r="F85" s="15">
        <v>42836</v>
      </c>
      <c r="G85" s="4">
        <f t="shared" si="7"/>
        <v>42843</v>
      </c>
      <c r="H85" s="31">
        <f t="shared" si="4"/>
        <v>5</v>
      </c>
      <c r="I85" s="15">
        <v>42842</v>
      </c>
      <c r="J85" s="32">
        <f t="shared" si="5"/>
        <v>4</v>
      </c>
      <c r="K85" s="28">
        <f t="shared" si="6"/>
        <v>-1</v>
      </c>
      <c r="L85" s="13" t="s">
        <v>16</v>
      </c>
      <c r="M85" s="7" t="s">
        <v>16</v>
      </c>
      <c r="N85" s="8" t="s">
        <v>2</v>
      </c>
      <c r="O85" s="10" t="s">
        <v>14</v>
      </c>
      <c r="P85" s="10" t="s">
        <v>15</v>
      </c>
      <c r="Q85" s="28">
        <v>0.25</v>
      </c>
      <c r="R85" s="7" t="s">
        <v>16</v>
      </c>
      <c r="S85" s="2" t="s">
        <v>220</v>
      </c>
    </row>
    <row r="86" spans="1:19" x14ac:dyDescent="0.3">
      <c r="A86" s="9">
        <v>17082</v>
      </c>
      <c r="B86" s="8" t="s">
        <v>270</v>
      </c>
      <c r="C86" s="8" t="s">
        <v>271</v>
      </c>
      <c r="D86" s="8" t="s">
        <v>272</v>
      </c>
      <c r="E86" s="12" t="s">
        <v>124</v>
      </c>
      <c r="F86" s="15">
        <v>42836</v>
      </c>
      <c r="G86" s="4">
        <f t="shared" si="7"/>
        <v>42843</v>
      </c>
      <c r="H86" s="31">
        <f t="shared" si="4"/>
        <v>5</v>
      </c>
      <c r="I86" s="15">
        <v>42842</v>
      </c>
      <c r="J86" s="32">
        <f t="shared" si="5"/>
        <v>4</v>
      </c>
      <c r="K86" s="28">
        <f t="shared" si="6"/>
        <v>-1</v>
      </c>
      <c r="L86" s="13" t="s">
        <v>16</v>
      </c>
      <c r="M86" s="7" t="s">
        <v>16</v>
      </c>
      <c r="N86" s="8" t="s">
        <v>2</v>
      </c>
      <c r="O86" s="10" t="s">
        <v>14</v>
      </c>
      <c r="P86" s="10" t="s">
        <v>15</v>
      </c>
      <c r="Q86" s="28">
        <v>0.25</v>
      </c>
      <c r="R86" s="7" t="s">
        <v>16</v>
      </c>
      <c r="S86" s="2"/>
    </row>
    <row r="87" spans="1:19" x14ac:dyDescent="0.3">
      <c r="A87" s="9">
        <v>17083</v>
      </c>
      <c r="B87" s="8" t="s">
        <v>273</v>
      </c>
      <c r="C87" s="8" t="s">
        <v>274</v>
      </c>
      <c r="D87" s="8" t="s">
        <v>275</v>
      </c>
      <c r="E87" s="12" t="s">
        <v>203</v>
      </c>
      <c r="F87" s="15">
        <v>42842</v>
      </c>
      <c r="G87" s="4">
        <f t="shared" si="7"/>
        <v>42849</v>
      </c>
      <c r="H87" s="31">
        <f t="shared" si="4"/>
        <v>5</v>
      </c>
      <c r="I87" s="15">
        <v>42850</v>
      </c>
      <c r="J87" s="32">
        <f t="shared" si="5"/>
        <v>6</v>
      </c>
      <c r="K87" s="28">
        <f t="shared" si="6"/>
        <v>1</v>
      </c>
      <c r="L87" s="13" t="s">
        <v>16</v>
      </c>
      <c r="M87" s="7" t="s">
        <v>16</v>
      </c>
      <c r="N87" s="8" t="s">
        <v>2</v>
      </c>
      <c r="O87" s="10" t="s">
        <v>20</v>
      </c>
      <c r="P87" s="10" t="s">
        <v>15</v>
      </c>
      <c r="Q87" s="28">
        <v>1</v>
      </c>
      <c r="R87" s="7" t="s">
        <v>16</v>
      </c>
      <c r="S87" s="2"/>
    </row>
    <row r="88" spans="1:19" x14ac:dyDescent="0.3">
      <c r="A88" s="9">
        <v>17084</v>
      </c>
      <c r="B88" s="8" t="s">
        <v>276</v>
      </c>
      <c r="C88" s="8" t="s">
        <v>277</v>
      </c>
      <c r="D88" s="8" t="s">
        <v>278</v>
      </c>
      <c r="E88" s="11" t="s">
        <v>43</v>
      </c>
      <c r="F88" s="15">
        <v>42842</v>
      </c>
      <c r="G88" s="4">
        <f>WORKDAY(F88,21)</f>
        <v>42871</v>
      </c>
      <c r="H88" s="31">
        <f t="shared" si="4"/>
        <v>21</v>
      </c>
      <c r="I88" s="15">
        <v>42842</v>
      </c>
      <c r="J88" s="32">
        <f t="shared" si="5"/>
        <v>0</v>
      </c>
      <c r="K88" s="28">
        <f t="shared" si="6"/>
        <v>-21</v>
      </c>
      <c r="L88" s="13" t="s">
        <v>16</v>
      </c>
      <c r="M88" s="7" t="s">
        <v>16</v>
      </c>
      <c r="N88" s="8" t="s">
        <v>2</v>
      </c>
      <c r="O88" s="10" t="s">
        <v>14</v>
      </c>
      <c r="P88" s="10" t="s">
        <v>15</v>
      </c>
      <c r="Q88" s="28">
        <v>0.25</v>
      </c>
      <c r="R88" s="7" t="s">
        <v>16</v>
      </c>
      <c r="S88" s="2"/>
    </row>
    <row r="89" spans="1:19" x14ac:dyDescent="0.3">
      <c r="A89" s="9">
        <v>17085</v>
      </c>
      <c r="B89" s="8" t="s">
        <v>279</v>
      </c>
      <c r="C89" s="8"/>
      <c r="D89" s="8" t="s">
        <v>280</v>
      </c>
      <c r="E89" s="12" t="s">
        <v>124</v>
      </c>
      <c r="F89" s="15">
        <v>42842</v>
      </c>
      <c r="G89" s="4">
        <f t="shared" si="7"/>
        <v>42849</v>
      </c>
      <c r="H89" s="31">
        <f t="shared" si="4"/>
        <v>5</v>
      </c>
      <c r="I89" s="15">
        <v>42850</v>
      </c>
      <c r="J89" s="32">
        <f t="shared" si="5"/>
        <v>6</v>
      </c>
      <c r="K89" s="28">
        <f t="shared" si="6"/>
        <v>1</v>
      </c>
      <c r="L89" s="13" t="s">
        <v>16</v>
      </c>
      <c r="M89" s="7" t="s">
        <v>16</v>
      </c>
      <c r="N89" s="8" t="s">
        <v>2</v>
      </c>
      <c r="O89" s="10" t="s">
        <v>23</v>
      </c>
      <c r="P89" s="10" t="s">
        <v>15</v>
      </c>
      <c r="Q89" s="28">
        <v>0.25</v>
      </c>
      <c r="R89" s="7" t="s">
        <v>16</v>
      </c>
      <c r="S89" s="2"/>
    </row>
    <row r="90" spans="1:19" x14ac:dyDescent="0.3">
      <c r="A90" s="9">
        <v>17086</v>
      </c>
      <c r="B90" s="8" t="s">
        <v>281</v>
      </c>
      <c r="C90" s="8" t="s">
        <v>282</v>
      </c>
      <c r="D90" s="8" t="s">
        <v>283</v>
      </c>
      <c r="E90" s="11" t="s">
        <v>0</v>
      </c>
      <c r="F90" s="15">
        <v>42842</v>
      </c>
      <c r="G90" s="4">
        <f t="shared" si="7"/>
        <v>42849</v>
      </c>
      <c r="H90" s="31">
        <f t="shared" si="4"/>
        <v>5</v>
      </c>
      <c r="I90" s="15">
        <v>42842</v>
      </c>
      <c r="J90" s="32">
        <f t="shared" si="5"/>
        <v>0</v>
      </c>
      <c r="K90" s="28">
        <f t="shared" si="6"/>
        <v>-5</v>
      </c>
      <c r="L90" s="13" t="s">
        <v>16</v>
      </c>
      <c r="M90" s="7" t="s">
        <v>16</v>
      </c>
      <c r="N90" s="8" t="s">
        <v>2</v>
      </c>
      <c r="O90" s="10" t="s">
        <v>22</v>
      </c>
      <c r="P90" s="10" t="s">
        <v>15</v>
      </c>
      <c r="Q90" s="28">
        <v>0.25</v>
      </c>
      <c r="R90" s="7" t="s">
        <v>16</v>
      </c>
      <c r="S90" s="2"/>
    </row>
    <row r="91" spans="1:19" x14ac:dyDescent="0.3">
      <c r="A91" s="9">
        <v>17087</v>
      </c>
      <c r="B91" s="8" t="s">
        <v>284</v>
      </c>
      <c r="C91" s="8" t="s">
        <v>285</v>
      </c>
      <c r="D91" s="8" t="s">
        <v>286</v>
      </c>
      <c r="E91" s="12" t="s">
        <v>124</v>
      </c>
      <c r="F91" s="15">
        <v>42842</v>
      </c>
      <c r="G91" s="4">
        <f t="shared" si="7"/>
        <v>42849</v>
      </c>
      <c r="H91" s="31">
        <f t="shared" si="4"/>
        <v>5</v>
      </c>
      <c r="I91" s="15">
        <v>42850</v>
      </c>
      <c r="J91" s="32">
        <f t="shared" si="5"/>
        <v>6</v>
      </c>
      <c r="K91" s="28">
        <f t="shared" si="6"/>
        <v>1</v>
      </c>
      <c r="L91" s="13" t="s">
        <v>16</v>
      </c>
      <c r="M91" s="7" t="s">
        <v>16</v>
      </c>
      <c r="N91" s="8" t="s">
        <v>2</v>
      </c>
      <c r="O91" s="10" t="s">
        <v>14</v>
      </c>
      <c r="P91" s="10" t="s">
        <v>15</v>
      </c>
      <c r="Q91" s="28">
        <v>0.25</v>
      </c>
      <c r="R91" s="7" t="s">
        <v>16</v>
      </c>
      <c r="S91" s="2"/>
    </row>
    <row r="92" spans="1:19" x14ac:dyDescent="0.3">
      <c r="A92" s="9">
        <v>17088</v>
      </c>
      <c r="B92" s="8" t="s">
        <v>287</v>
      </c>
      <c r="C92" s="8" t="s">
        <v>288</v>
      </c>
      <c r="D92" s="8" t="s">
        <v>289</v>
      </c>
      <c r="E92" s="11" t="s">
        <v>58</v>
      </c>
      <c r="F92" s="15">
        <v>42843</v>
      </c>
      <c r="G92" s="4">
        <f t="shared" si="7"/>
        <v>42850</v>
      </c>
      <c r="H92" s="31">
        <f t="shared" si="4"/>
        <v>5</v>
      </c>
      <c r="I92" s="15">
        <v>42844</v>
      </c>
      <c r="J92" s="32">
        <f t="shared" si="5"/>
        <v>1</v>
      </c>
      <c r="K92" s="28">
        <f t="shared" si="6"/>
        <v>-4</v>
      </c>
      <c r="L92" s="13" t="s">
        <v>16</v>
      </c>
      <c r="M92" s="7" t="s">
        <v>16</v>
      </c>
      <c r="N92" s="8" t="s">
        <v>2</v>
      </c>
      <c r="O92" s="10" t="s">
        <v>20</v>
      </c>
      <c r="P92" s="10" t="s">
        <v>15</v>
      </c>
      <c r="Q92" s="28">
        <v>0.25</v>
      </c>
      <c r="R92" s="7" t="s">
        <v>16</v>
      </c>
      <c r="S92" s="2"/>
    </row>
    <row r="93" spans="1:19" x14ac:dyDescent="0.3">
      <c r="A93" s="9">
        <v>17089</v>
      </c>
      <c r="B93" s="8" t="s">
        <v>290</v>
      </c>
      <c r="C93" s="8"/>
      <c r="D93" s="8"/>
      <c r="E93" s="11"/>
      <c r="F93" s="15"/>
      <c r="G93" s="4"/>
      <c r="H93" s="31"/>
      <c r="I93" s="15"/>
      <c r="J93" s="32"/>
      <c r="K93" s="28"/>
      <c r="L93" s="13"/>
      <c r="M93" s="7"/>
      <c r="N93" s="8"/>
      <c r="O93" s="10"/>
      <c r="P93" s="10"/>
      <c r="Q93" s="28"/>
      <c r="R93" s="7"/>
      <c r="S93" s="2" t="s">
        <v>319</v>
      </c>
    </row>
    <row r="94" spans="1:19" x14ac:dyDescent="0.3">
      <c r="A94" s="9">
        <v>17090</v>
      </c>
      <c r="B94" s="8" t="s">
        <v>291</v>
      </c>
      <c r="C94" s="8" t="s">
        <v>292</v>
      </c>
      <c r="D94" s="8" t="s">
        <v>293</v>
      </c>
      <c r="E94" s="12" t="s">
        <v>58</v>
      </c>
      <c r="F94" s="15">
        <v>42846</v>
      </c>
      <c r="G94" s="4">
        <f t="shared" si="7"/>
        <v>42853</v>
      </c>
      <c r="H94" s="31">
        <f t="shared" si="4"/>
        <v>5</v>
      </c>
      <c r="I94" s="15">
        <v>42849</v>
      </c>
      <c r="J94" s="32">
        <f t="shared" si="5"/>
        <v>1</v>
      </c>
      <c r="K94" s="28">
        <f t="shared" si="6"/>
        <v>-4</v>
      </c>
      <c r="L94" s="13" t="s">
        <v>16</v>
      </c>
      <c r="M94" s="7" t="s">
        <v>16</v>
      </c>
      <c r="N94" s="8" t="s">
        <v>2</v>
      </c>
      <c r="O94" s="10" t="s">
        <v>22</v>
      </c>
      <c r="P94" s="10" t="s">
        <v>15</v>
      </c>
      <c r="Q94" s="28">
        <v>0.25</v>
      </c>
      <c r="R94" s="7" t="s">
        <v>16</v>
      </c>
      <c r="S94" s="2" t="s">
        <v>294</v>
      </c>
    </row>
    <row r="95" spans="1:19" x14ac:dyDescent="0.3">
      <c r="A95" s="9">
        <v>17091</v>
      </c>
      <c r="B95" s="8" t="s">
        <v>295</v>
      </c>
      <c r="C95" s="8"/>
      <c r="D95" s="8" t="s">
        <v>296</v>
      </c>
      <c r="E95" s="12" t="s">
        <v>124</v>
      </c>
      <c r="F95" s="15">
        <v>42849</v>
      </c>
      <c r="G95" s="4">
        <f t="shared" si="7"/>
        <v>42856</v>
      </c>
      <c r="H95" s="31">
        <f t="shared" si="4"/>
        <v>5</v>
      </c>
      <c r="I95" s="15">
        <v>42853</v>
      </c>
      <c r="J95" s="32">
        <f t="shared" si="5"/>
        <v>4</v>
      </c>
      <c r="K95" s="28">
        <f t="shared" si="6"/>
        <v>-1</v>
      </c>
      <c r="L95" s="13" t="s">
        <v>16</v>
      </c>
      <c r="M95" s="7" t="s">
        <v>16</v>
      </c>
      <c r="N95" s="8" t="s">
        <v>2</v>
      </c>
      <c r="O95" s="10" t="s">
        <v>23</v>
      </c>
      <c r="P95" s="10" t="s">
        <v>15</v>
      </c>
      <c r="Q95" s="28">
        <v>0.25</v>
      </c>
      <c r="R95" s="7" t="s">
        <v>16</v>
      </c>
      <c r="S95" s="2"/>
    </row>
    <row r="96" spans="1:19" x14ac:dyDescent="0.3">
      <c r="A96" s="9">
        <v>17092</v>
      </c>
      <c r="B96" s="8" t="s">
        <v>297</v>
      </c>
      <c r="C96" s="8"/>
      <c r="D96" s="8" t="s">
        <v>298</v>
      </c>
      <c r="E96" s="12" t="s">
        <v>124</v>
      </c>
      <c r="F96" s="15">
        <v>42850</v>
      </c>
      <c r="G96" s="4">
        <f t="shared" si="7"/>
        <v>42857</v>
      </c>
      <c r="H96" s="31">
        <f t="shared" si="4"/>
        <v>5</v>
      </c>
      <c r="I96" s="15">
        <v>42856</v>
      </c>
      <c r="J96" s="32">
        <f t="shared" si="5"/>
        <v>4</v>
      </c>
      <c r="K96" s="28">
        <f t="shared" si="6"/>
        <v>-1</v>
      </c>
      <c r="L96" s="13" t="s">
        <v>16</v>
      </c>
      <c r="M96" s="7" t="s">
        <v>16</v>
      </c>
      <c r="N96" s="8" t="s">
        <v>2</v>
      </c>
      <c r="O96" s="10" t="s">
        <v>23</v>
      </c>
      <c r="P96" s="10" t="s">
        <v>15</v>
      </c>
      <c r="Q96" s="28">
        <v>0.25</v>
      </c>
      <c r="R96" s="7" t="s">
        <v>16</v>
      </c>
      <c r="S96" s="2"/>
    </row>
    <row r="97" spans="1:19" ht="31.2" x14ac:dyDescent="0.3">
      <c r="A97" s="48">
        <v>17093</v>
      </c>
      <c r="B97" s="8" t="s">
        <v>302</v>
      </c>
      <c r="C97" s="8" t="s">
        <v>196</v>
      </c>
      <c r="D97" s="8" t="s">
        <v>303</v>
      </c>
      <c r="E97" s="12" t="s">
        <v>304</v>
      </c>
      <c r="F97" s="15">
        <v>42851</v>
      </c>
      <c r="G97" s="4">
        <f t="shared" ref="G97:G99" si="8">WORKDAY(F97,5)</f>
        <v>42858</v>
      </c>
      <c r="H97" s="31">
        <f t="shared" ref="H97:H99" si="9">NETWORKDAYS(F97,G97)-1</f>
        <v>5</v>
      </c>
      <c r="I97" s="47">
        <v>42856</v>
      </c>
      <c r="J97" s="32">
        <f t="shared" ref="J97:J99" si="10">NETWORKDAYS(F97,I97)-1</f>
        <v>3</v>
      </c>
      <c r="K97" s="28">
        <f t="shared" ref="K97:K99" si="11">J97-H97</f>
        <v>-2</v>
      </c>
      <c r="L97" s="13" t="s">
        <v>16</v>
      </c>
      <c r="M97" s="7" t="s">
        <v>16</v>
      </c>
      <c r="N97" s="8" t="s">
        <v>2</v>
      </c>
      <c r="O97" s="10" t="s">
        <v>20</v>
      </c>
      <c r="P97" s="10" t="s">
        <v>15</v>
      </c>
      <c r="Q97" s="28">
        <v>0.25</v>
      </c>
      <c r="R97" s="7" t="s">
        <v>16</v>
      </c>
      <c r="S97" s="2" t="s">
        <v>315</v>
      </c>
    </row>
    <row r="98" spans="1:19" x14ac:dyDescent="0.3">
      <c r="A98" s="9">
        <v>17094</v>
      </c>
      <c r="B98" s="8" t="s">
        <v>305</v>
      </c>
      <c r="C98" s="8" t="s">
        <v>306</v>
      </c>
      <c r="D98" s="8" t="s">
        <v>307</v>
      </c>
      <c r="E98" s="12" t="s">
        <v>122</v>
      </c>
      <c r="F98" s="15">
        <v>42850</v>
      </c>
      <c r="G98" s="4">
        <f>WORKDAY(F98,10)</f>
        <v>42864</v>
      </c>
      <c r="H98" s="31">
        <f t="shared" si="9"/>
        <v>10</v>
      </c>
      <c r="I98" s="15">
        <v>42859</v>
      </c>
      <c r="J98" s="32">
        <f t="shared" si="10"/>
        <v>7</v>
      </c>
      <c r="K98" s="28">
        <f t="shared" si="11"/>
        <v>-3</v>
      </c>
      <c r="L98" s="13" t="s">
        <v>16</v>
      </c>
      <c r="M98" s="7" t="s">
        <v>16</v>
      </c>
      <c r="N98" s="8" t="s">
        <v>2</v>
      </c>
      <c r="O98" s="10" t="s">
        <v>23</v>
      </c>
      <c r="P98" s="10" t="s">
        <v>15</v>
      </c>
      <c r="Q98" s="28">
        <v>0.25</v>
      </c>
      <c r="R98" s="7" t="s">
        <v>16</v>
      </c>
      <c r="S98" s="2"/>
    </row>
    <row r="99" spans="1:19" x14ac:dyDescent="0.3">
      <c r="A99" s="9">
        <v>17095</v>
      </c>
      <c r="B99" s="8" t="s">
        <v>309</v>
      </c>
      <c r="C99" s="8" t="s">
        <v>148</v>
      </c>
      <c r="D99" s="8" t="s">
        <v>310</v>
      </c>
      <c r="E99" s="12" t="s">
        <v>124</v>
      </c>
      <c r="F99" s="15">
        <v>42852</v>
      </c>
      <c r="G99" s="4">
        <f t="shared" si="8"/>
        <v>42859</v>
      </c>
      <c r="H99" s="31">
        <f t="shared" si="9"/>
        <v>5</v>
      </c>
      <c r="I99" s="15">
        <v>42858</v>
      </c>
      <c r="J99" s="32">
        <f t="shared" si="10"/>
        <v>4</v>
      </c>
      <c r="K99" s="28">
        <f t="shared" si="11"/>
        <v>-1</v>
      </c>
      <c r="L99" s="13" t="s">
        <v>16</v>
      </c>
      <c r="M99" s="7" t="s">
        <v>16</v>
      </c>
      <c r="N99" s="8" t="s">
        <v>2</v>
      </c>
      <c r="O99" s="10" t="s">
        <v>23</v>
      </c>
      <c r="P99" s="10" t="s">
        <v>15</v>
      </c>
      <c r="Q99" s="28">
        <v>0.25</v>
      </c>
      <c r="R99" s="7" t="s">
        <v>16</v>
      </c>
      <c r="S99" s="2"/>
    </row>
    <row r="100" spans="1:19" x14ac:dyDescent="0.3">
      <c r="A100" s="40" t="s">
        <v>308</v>
      </c>
      <c r="B100" s="41"/>
      <c r="C100" s="41"/>
      <c r="D100" s="41"/>
      <c r="E100" s="42"/>
      <c r="F100" s="51" t="s">
        <v>318</v>
      </c>
      <c r="G100" s="52"/>
      <c r="H100" s="52"/>
      <c r="I100" s="52"/>
      <c r="J100" s="49">
        <f>AVERAGE(J67:J99)</f>
        <v>3.53125</v>
      </c>
      <c r="K100" s="43"/>
      <c r="L100" s="44"/>
      <c r="M100" s="45"/>
      <c r="N100" s="41"/>
      <c r="O100" s="46"/>
      <c r="P100" s="46"/>
      <c r="Q100" s="43"/>
      <c r="R100" s="45"/>
      <c r="S100" s="41"/>
    </row>
    <row r="101" spans="1:19" x14ac:dyDescent="0.3">
      <c r="A101" s="9">
        <v>17096</v>
      </c>
      <c r="B101" s="8" t="s">
        <v>311</v>
      </c>
      <c r="C101" s="8" t="s">
        <v>312</v>
      </c>
      <c r="D101" s="8" t="s">
        <v>313</v>
      </c>
      <c r="E101" s="12" t="s">
        <v>124</v>
      </c>
      <c r="F101" s="15">
        <v>42856</v>
      </c>
      <c r="G101" s="4">
        <f>WORKDAY(F101,10)</f>
        <v>42870</v>
      </c>
      <c r="H101" s="31">
        <f t="shared" si="4"/>
        <v>10</v>
      </c>
      <c r="I101" s="15">
        <v>42864</v>
      </c>
      <c r="J101" s="32">
        <f t="shared" si="5"/>
        <v>6</v>
      </c>
      <c r="K101" s="28">
        <f t="shared" si="6"/>
        <v>-4</v>
      </c>
      <c r="L101" s="13" t="s">
        <v>16</v>
      </c>
      <c r="M101" s="7" t="s">
        <v>16</v>
      </c>
      <c r="N101" s="8" t="s">
        <v>2</v>
      </c>
      <c r="O101" s="10" t="s">
        <v>24</v>
      </c>
      <c r="P101" s="10" t="s">
        <v>15</v>
      </c>
      <c r="Q101" s="28">
        <v>0.25</v>
      </c>
      <c r="R101" s="7" t="s">
        <v>16</v>
      </c>
      <c r="S101" s="2"/>
    </row>
    <row r="102" spans="1:19" x14ac:dyDescent="0.3">
      <c r="A102" s="9">
        <v>17097</v>
      </c>
      <c r="B102" s="8" t="s">
        <v>130</v>
      </c>
      <c r="C102" s="8" t="s">
        <v>150</v>
      </c>
      <c r="D102" s="8" t="s">
        <v>314</v>
      </c>
      <c r="E102" s="12" t="s">
        <v>124</v>
      </c>
      <c r="F102" s="15">
        <v>42856</v>
      </c>
      <c r="G102" s="4">
        <f t="shared" si="7"/>
        <v>42863</v>
      </c>
      <c r="H102" s="31">
        <f t="shared" si="4"/>
        <v>5</v>
      </c>
      <c r="I102" s="15">
        <v>42858</v>
      </c>
      <c r="J102" s="32">
        <f t="shared" si="5"/>
        <v>2</v>
      </c>
      <c r="K102" s="28">
        <f t="shared" si="6"/>
        <v>-3</v>
      </c>
      <c r="L102" s="13" t="s">
        <v>16</v>
      </c>
      <c r="M102" s="7" t="s">
        <v>16</v>
      </c>
      <c r="N102" s="8" t="s">
        <v>2</v>
      </c>
      <c r="O102" s="10" t="s">
        <v>14</v>
      </c>
      <c r="P102" s="10" t="s">
        <v>15</v>
      </c>
      <c r="Q102" s="28">
        <v>0.25</v>
      </c>
      <c r="R102" s="7" t="s">
        <v>16</v>
      </c>
      <c r="S102" s="2"/>
    </row>
    <row r="103" spans="1:19" x14ac:dyDescent="0.3">
      <c r="A103" s="9">
        <v>17098</v>
      </c>
      <c r="B103" s="8" t="s">
        <v>204</v>
      </c>
      <c r="C103" s="8" t="s">
        <v>205</v>
      </c>
      <c r="D103" s="8" t="s">
        <v>316</v>
      </c>
      <c r="E103" s="12" t="s">
        <v>0</v>
      </c>
      <c r="F103" s="15">
        <v>42857</v>
      </c>
      <c r="G103" s="4">
        <f t="shared" si="7"/>
        <v>42864</v>
      </c>
      <c r="H103" s="31">
        <f t="shared" si="4"/>
        <v>5</v>
      </c>
      <c r="I103" s="15">
        <v>42857</v>
      </c>
      <c r="J103" s="32">
        <f t="shared" si="5"/>
        <v>0</v>
      </c>
      <c r="K103" s="28">
        <f t="shared" si="6"/>
        <v>-5</v>
      </c>
      <c r="L103" s="13" t="s">
        <v>16</v>
      </c>
      <c r="M103" s="7" t="s">
        <v>16</v>
      </c>
      <c r="N103" s="8" t="s">
        <v>2</v>
      </c>
      <c r="O103" s="10" t="s">
        <v>14</v>
      </c>
      <c r="P103" s="10" t="s">
        <v>15</v>
      </c>
      <c r="Q103" s="28">
        <v>0.25</v>
      </c>
      <c r="R103" s="7" t="s">
        <v>16</v>
      </c>
      <c r="S103" s="2"/>
    </row>
    <row r="104" spans="1:19" x14ac:dyDescent="0.3">
      <c r="A104" s="9">
        <v>17099</v>
      </c>
      <c r="B104" s="8" t="s">
        <v>107</v>
      </c>
      <c r="C104" s="8" t="s">
        <v>108</v>
      </c>
      <c r="D104" s="8" t="s">
        <v>317</v>
      </c>
      <c r="E104" s="12" t="s">
        <v>124</v>
      </c>
      <c r="F104" s="15">
        <v>42857</v>
      </c>
      <c r="G104" s="4">
        <f t="shared" si="7"/>
        <v>42864</v>
      </c>
      <c r="H104" s="31">
        <f t="shared" si="4"/>
        <v>5</v>
      </c>
      <c r="I104" s="15">
        <v>42858</v>
      </c>
      <c r="J104" s="32">
        <f t="shared" si="5"/>
        <v>1</v>
      </c>
      <c r="K104" s="28">
        <f t="shared" si="6"/>
        <v>-4</v>
      </c>
      <c r="L104" s="13" t="s">
        <v>16</v>
      </c>
      <c r="M104" s="7" t="s">
        <v>16</v>
      </c>
      <c r="N104" s="8" t="s">
        <v>2</v>
      </c>
      <c r="O104" s="10" t="s">
        <v>14</v>
      </c>
      <c r="P104" s="10" t="s">
        <v>15</v>
      </c>
      <c r="Q104" s="28">
        <v>0.25</v>
      </c>
      <c r="R104" s="7" t="s">
        <v>16</v>
      </c>
      <c r="S104" s="2"/>
    </row>
    <row r="105" spans="1:19" x14ac:dyDescent="0.3">
      <c r="A105" s="9">
        <v>17100</v>
      </c>
      <c r="B105" s="8" t="s">
        <v>320</v>
      </c>
      <c r="C105" s="8" t="s">
        <v>321</v>
      </c>
      <c r="D105" s="8" t="s">
        <v>322</v>
      </c>
      <c r="E105" s="12" t="s">
        <v>122</v>
      </c>
      <c r="F105" s="15">
        <v>42858</v>
      </c>
      <c r="G105" s="4">
        <f>WORKDAY(F105,10)</f>
        <v>42872</v>
      </c>
      <c r="H105" s="31">
        <f t="shared" si="4"/>
        <v>10</v>
      </c>
      <c r="I105" s="15">
        <v>42867</v>
      </c>
      <c r="J105" s="32">
        <f t="shared" si="5"/>
        <v>7</v>
      </c>
      <c r="K105" s="28">
        <f t="shared" si="6"/>
        <v>-3</v>
      </c>
      <c r="L105" s="13" t="s">
        <v>16</v>
      </c>
      <c r="M105" s="7" t="s">
        <v>16</v>
      </c>
      <c r="N105" s="8" t="s">
        <v>2</v>
      </c>
      <c r="O105" s="10" t="s">
        <v>14</v>
      </c>
      <c r="P105" s="10" t="s">
        <v>15</v>
      </c>
      <c r="Q105" s="28">
        <v>0.5</v>
      </c>
      <c r="R105" s="7" t="s">
        <v>16</v>
      </c>
      <c r="S105" s="2"/>
    </row>
    <row r="106" spans="1:19" x14ac:dyDescent="0.3">
      <c r="A106" s="9">
        <v>17101</v>
      </c>
      <c r="B106" s="8" t="s">
        <v>323</v>
      </c>
      <c r="C106" s="8"/>
      <c r="D106" s="8" t="s">
        <v>324</v>
      </c>
      <c r="E106" s="12" t="s">
        <v>124</v>
      </c>
      <c r="F106" s="15">
        <v>42859</v>
      </c>
      <c r="G106" s="4">
        <f t="shared" si="7"/>
        <v>42866</v>
      </c>
      <c r="H106" s="31">
        <f t="shared" si="4"/>
        <v>5</v>
      </c>
      <c r="I106" s="15">
        <v>42867</v>
      </c>
      <c r="J106" s="32">
        <f t="shared" si="5"/>
        <v>6</v>
      </c>
      <c r="K106" s="28">
        <f t="shared" si="6"/>
        <v>1</v>
      </c>
      <c r="L106" s="13" t="s">
        <v>16</v>
      </c>
      <c r="M106" s="7" t="s">
        <v>16</v>
      </c>
      <c r="N106" s="8" t="s">
        <v>9</v>
      </c>
      <c r="O106" s="10" t="s">
        <v>23</v>
      </c>
      <c r="P106" s="10" t="s">
        <v>15</v>
      </c>
      <c r="Q106" s="28">
        <v>0.5</v>
      </c>
      <c r="R106" s="7" t="s">
        <v>16</v>
      </c>
      <c r="S106" s="2"/>
    </row>
    <row r="107" spans="1:19" x14ac:dyDescent="0.3">
      <c r="A107" s="9">
        <v>17102</v>
      </c>
      <c r="B107" s="8" t="s">
        <v>112</v>
      </c>
      <c r="C107" s="8" t="s">
        <v>49</v>
      </c>
      <c r="D107" s="8" t="s">
        <v>325</v>
      </c>
      <c r="E107" s="12" t="s">
        <v>0</v>
      </c>
      <c r="F107" s="15">
        <v>42859</v>
      </c>
      <c r="G107" s="4">
        <f>WORKDAY(F107,21)</f>
        <v>42888</v>
      </c>
      <c r="H107" s="31">
        <f t="shared" si="4"/>
        <v>21</v>
      </c>
      <c r="I107" s="15">
        <v>42859</v>
      </c>
      <c r="J107" s="32">
        <f t="shared" si="5"/>
        <v>0</v>
      </c>
      <c r="K107" s="28">
        <f t="shared" si="6"/>
        <v>-21</v>
      </c>
      <c r="L107" s="13" t="s">
        <v>16</v>
      </c>
      <c r="M107" s="7" t="s">
        <v>16</v>
      </c>
      <c r="N107" s="8" t="s">
        <v>2</v>
      </c>
      <c r="O107" s="10" t="s">
        <v>14</v>
      </c>
      <c r="P107" s="10" t="s">
        <v>15</v>
      </c>
      <c r="Q107" s="28">
        <v>0.25</v>
      </c>
      <c r="R107" s="7" t="s">
        <v>16</v>
      </c>
      <c r="S107" s="2"/>
    </row>
    <row r="108" spans="1:19" x14ac:dyDescent="0.3">
      <c r="A108" s="9">
        <v>17103</v>
      </c>
      <c r="B108" s="8" t="s">
        <v>326</v>
      </c>
      <c r="C108" s="8"/>
      <c r="D108" s="8" t="s">
        <v>327</v>
      </c>
      <c r="E108" s="12" t="s">
        <v>124</v>
      </c>
      <c r="F108" s="15">
        <v>42864</v>
      </c>
      <c r="G108" s="4">
        <f t="shared" si="7"/>
        <v>42871</v>
      </c>
      <c r="H108" s="31">
        <f t="shared" si="4"/>
        <v>5</v>
      </c>
      <c r="I108" s="15">
        <v>42870</v>
      </c>
      <c r="J108" s="32">
        <f t="shared" si="5"/>
        <v>4</v>
      </c>
      <c r="K108" s="28">
        <f t="shared" si="6"/>
        <v>-1</v>
      </c>
      <c r="L108" s="13" t="s">
        <v>16</v>
      </c>
      <c r="M108" s="7" t="s">
        <v>16</v>
      </c>
      <c r="N108" s="8" t="s">
        <v>2</v>
      </c>
      <c r="O108" s="10" t="s">
        <v>23</v>
      </c>
      <c r="P108" s="10" t="s">
        <v>15</v>
      </c>
      <c r="Q108" s="28">
        <v>0.25</v>
      </c>
      <c r="R108" s="7" t="s">
        <v>16</v>
      </c>
      <c r="S108" s="2"/>
    </row>
    <row r="109" spans="1:19" x14ac:dyDescent="0.3">
      <c r="A109" s="9">
        <v>17104</v>
      </c>
      <c r="B109" s="8" t="s">
        <v>328</v>
      </c>
      <c r="C109" s="8"/>
      <c r="D109" s="8" t="s">
        <v>329</v>
      </c>
      <c r="E109" s="12" t="s">
        <v>124</v>
      </c>
      <c r="F109" s="15">
        <v>42863</v>
      </c>
      <c r="G109" s="4">
        <f t="shared" si="7"/>
        <v>42870</v>
      </c>
      <c r="H109" s="31">
        <f t="shared" si="4"/>
        <v>5</v>
      </c>
      <c r="I109" s="15">
        <v>42870</v>
      </c>
      <c r="J109" s="32">
        <f t="shared" si="5"/>
        <v>5</v>
      </c>
      <c r="K109" s="28">
        <f t="shared" si="6"/>
        <v>0</v>
      </c>
      <c r="L109" s="13" t="s">
        <v>16</v>
      </c>
      <c r="M109" s="7" t="s">
        <v>16</v>
      </c>
      <c r="N109" s="8" t="s">
        <v>2</v>
      </c>
      <c r="O109" s="10" t="s">
        <v>23</v>
      </c>
      <c r="P109" s="10" t="s">
        <v>15</v>
      </c>
      <c r="Q109" s="28">
        <v>0.25</v>
      </c>
      <c r="R109" s="7" t="s">
        <v>16</v>
      </c>
      <c r="S109" s="2"/>
    </row>
    <row r="110" spans="1:19" ht="31.2" x14ac:dyDescent="0.3">
      <c r="A110" s="9">
        <v>17105</v>
      </c>
      <c r="B110" s="8" t="s">
        <v>330</v>
      </c>
      <c r="C110" s="8" t="s">
        <v>331</v>
      </c>
      <c r="D110" s="8" t="s">
        <v>332</v>
      </c>
      <c r="E110" s="12" t="s">
        <v>122</v>
      </c>
      <c r="F110" s="15">
        <v>42863</v>
      </c>
      <c r="G110" s="4">
        <f t="shared" si="7"/>
        <v>42870</v>
      </c>
      <c r="H110" s="31">
        <f t="shared" si="4"/>
        <v>5</v>
      </c>
      <c r="I110" s="15">
        <v>42871</v>
      </c>
      <c r="J110" s="32">
        <f t="shared" si="5"/>
        <v>6</v>
      </c>
      <c r="K110" s="28">
        <f t="shared" si="6"/>
        <v>1</v>
      </c>
      <c r="L110" s="13" t="s">
        <v>16</v>
      </c>
      <c r="M110" s="7" t="s">
        <v>16</v>
      </c>
      <c r="N110" s="8" t="s">
        <v>2</v>
      </c>
      <c r="O110" s="10" t="s">
        <v>37</v>
      </c>
      <c r="P110" s="10" t="s">
        <v>15</v>
      </c>
      <c r="Q110" s="28">
        <v>1</v>
      </c>
      <c r="R110" s="7" t="s">
        <v>16</v>
      </c>
      <c r="S110" s="2"/>
    </row>
    <row r="111" spans="1:19" x14ac:dyDescent="0.3">
      <c r="A111" s="9">
        <v>17106</v>
      </c>
      <c r="B111" s="8" t="s">
        <v>333</v>
      </c>
      <c r="C111" s="8"/>
      <c r="D111" s="8" t="s">
        <v>334</v>
      </c>
      <c r="E111" s="12" t="s">
        <v>124</v>
      </c>
      <c r="F111" s="15">
        <v>42864</v>
      </c>
      <c r="G111" s="4">
        <f t="shared" si="7"/>
        <v>42871</v>
      </c>
      <c r="H111" s="31">
        <f t="shared" si="4"/>
        <v>5</v>
      </c>
      <c r="I111" s="15">
        <v>42871</v>
      </c>
      <c r="J111" s="32">
        <f t="shared" si="5"/>
        <v>5</v>
      </c>
      <c r="K111" s="28">
        <f t="shared" si="6"/>
        <v>0</v>
      </c>
      <c r="L111" s="13" t="s">
        <v>16</v>
      </c>
      <c r="M111" s="7" t="s">
        <v>16</v>
      </c>
      <c r="N111" s="8" t="s">
        <v>2</v>
      </c>
      <c r="O111" s="10" t="s">
        <v>23</v>
      </c>
      <c r="P111" s="10" t="s">
        <v>15</v>
      </c>
      <c r="Q111" s="28">
        <v>0.5</v>
      </c>
      <c r="R111" s="7" t="s">
        <v>16</v>
      </c>
      <c r="S111" s="2"/>
    </row>
    <row r="112" spans="1:19" ht="31.2" x14ac:dyDescent="0.3">
      <c r="A112" s="9">
        <v>17107</v>
      </c>
      <c r="B112" s="8" t="s">
        <v>342</v>
      </c>
      <c r="C112" s="8" t="s">
        <v>343</v>
      </c>
      <c r="D112" s="8" t="s">
        <v>344</v>
      </c>
      <c r="E112" s="11" t="s">
        <v>0</v>
      </c>
      <c r="F112" s="15">
        <v>42865</v>
      </c>
      <c r="G112" s="4">
        <f>WORKDAY(F112,10)</f>
        <v>42879</v>
      </c>
      <c r="H112" s="31">
        <f t="shared" si="4"/>
        <v>10</v>
      </c>
      <c r="I112" s="15">
        <v>42880</v>
      </c>
      <c r="J112" s="32">
        <f t="shared" si="5"/>
        <v>11</v>
      </c>
      <c r="K112" s="28">
        <f t="shared" si="6"/>
        <v>1</v>
      </c>
      <c r="L112" s="13" t="s">
        <v>16</v>
      </c>
      <c r="M112" s="7" t="s">
        <v>17</v>
      </c>
      <c r="N112" s="8" t="s">
        <v>2</v>
      </c>
      <c r="O112" s="10" t="s">
        <v>21</v>
      </c>
      <c r="P112" s="10" t="s">
        <v>15</v>
      </c>
      <c r="Q112" s="28">
        <v>0.25</v>
      </c>
      <c r="R112" s="7" t="s">
        <v>16</v>
      </c>
      <c r="S112" s="2" t="s">
        <v>345</v>
      </c>
    </row>
    <row r="113" spans="1:19" x14ac:dyDescent="0.3">
      <c r="A113" s="9">
        <v>17108</v>
      </c>
      <c r="B113" s="8" t="s">
        <v>335</v>
      </c>
      <c r="C113" s="8"/>
      <c r="D113" s="8" t="s">
        <v>336</v>
      </c>
      <c r="E113" s="12" t="s">
        <v>124</v>
      </c>
      <c r="F113" s="15">
        <v>42865</v>
      </c>
      <c r="G113" s="4">
        <f t="shared" si="7"/>
        <v>42872</v>
      </c>
      <c r="H113" s="31">
        <f t="shared" si="4"/>
        <v>5</v>
      </c>
      <c r="I113" s="15">
        <v>42871</v>
      </c>
      <c r="J113" s="32">
        <f t="shared" si="5"/>
        <v>4</v>
      </c>
      <c r="K113" s="28">
        <f t="shared" si="6"/>
        <v>-1</v>
      </c>
      <c r="L113" s="13" t="s">
        <v>16</v>
      </c>
      <c r="M113" s="7" t="s">
        <v>16</v>
      </c>
      <c r="N113" s="8" t="s">
        <v>2</v>
      </c>
      <c r="O113" s="10" t="s">
        <v>23</v>
      </c>
      <c r="P113" s="10" t="s">
        <v>15</v>
      </c>
      <c r="Q113" s="28">
        <v>0.5</v>
      </c>
      <c r="R113" s="7" t="s">
        <v>16</v>
      </c>
      <c r="S113" s="2"/>
    </row>
    <row r="114" spans="1:19" x14ac:dyDescent="0.3">
      <c r="A114" s="9">
        <v>17109</v>
      </c>
      <c r="B114" s="8" t="s">
        <v>337</v>
      </c>
      <c r="C114" s="8"/>
      <c r="D114" s="8" t="s">
        <v>325</v>
      </c>
      <c r="E114" s="12" t="s">
        <v>338</v>
      </c>
      <c r="F114" s="15">
        <v>42864</v>
      </c>
      <c r="G114" s="4">
        <f>WORKDAY(F114,21)</f>
        <v>42893</v>
      </c>
      <c r="H114" s="31">
        <f t="shared" si="4"/>
        <v>21</v>
      </c>
      <c r="I114" s="15">
        <v>42865</v>
      </c>
      <c r="J114" s="32">
        <f t="shared" si="5"/>
        <v>1</v>
      </c>
      <c r="K114" s="28">
        <f t="shared" si="6"/>
        <v>-20</v>
      </c>
      <c r="L114" s="13" t="s">
        <v>16</v>
      </c>
      <c r="M114" s="7" t="s">
        <v>16</v>
      </c>
      <c r="N114" s="8" t="s">
        <v>2</v>
      </c>
      <c r="O114" s="10" t="s">
        <v>14</v>
      </c>
      <c r="P114" s="10" t="s">
        <v>15</v>
      </c>
      <c r="Q114" s="28">
        <v>0.25</v>
      </c>
      <c r="R114" s="7" t="s">
        <v>16</v>
      </c>
      <c r="S114" s="2"/>
    </row>
    <row r="115" spans="1:19" ht="31.2" x14ac:dyDescent="0.3">
      <c r="A115" s="9">
        <v>17110</v>
      </c>
      <c r="B115" s="8" t="s">
        <v>339</v>
      </c>
      <c r="C115" s="8" t="s">
        <v>340</v>
      </c>
      <c r="D115" s="8" t="s">
        <v>341</v>
      </c>
      <c r="E115" s="12" t="s">
        <v>124</v>
      </c>
      <c r="F115" s="15">
        <v>42866</v>
      </c>
      <c r="G115" s="4">
        <f t="shared" si="7"/>
        <v>42873</v>
      </c>
      <c r="H115" s="31">
        <f t="shared" si="4"/>
        <v>5</v>
      </c>
      <c r="I115" s="15">
        <v>42871</v>
      </c>
      <c r="J115" s="32">
        <f t="shared" si="5"/>
        <v>3</v>
      </c>
      <c r="K115" s="28">
        <f t="shared" si="6"/>
        <v>-2</v>
      </c>
      <c r="L115" s="13" t="s">
        <v>16</v>
      </c>
      <c r="M115" s="7" t="s">
        <v>16</v>
      </c>
      <c r="N115" s="8" t="s">
        <v>2</v>
      </c>
      <c r="O115" s="10" t="s">
        <v>37</v>
      </c>
      <c r="P115" s="10" t="s">
        <v>15</v>
      </c>
      <c r="Q115" s="28">
        <v>0.5</v>
      </c>
      <c r="R115" s="7" t="s">
        <v>16</v>
      </c>
      <c r="S115" s="2"/>
    </row>
    <row r="116" spans="1:19" x14ac:dyDescent="0.3">
      <c r="A116" s="9">
        <v>17111</v>
      </c>
      <c r="B116" s="8" t="s">
        <v>5</v>
      </c>
      <c r="C116" s="8"/>
      <c r="D116" s="8" t="s">
        <v>346</v>
      </c>
      <c r="E116" s="12" t="s">
        <v>124</v>
      </c>
      <c r="F116" s="15">
        <v>42866</v>
      </c>
      <c r="G116" s="4">
        <f t="shared" si="7"/>
        <v>42873</v>
      </c>
      <c r="H116" s="31">
        <f t="shared" si="4"/>
        <v>5</v>
      </c>
      <c r="I116" s="15">
        <v>42870</v>
      </c>
      <c r="J116" s="32">
        <f t="shared" si="5"/>
        <v>2</v>
      </c>
      <c r="K116" s="28">
        <f t="shared" si="6"/>
        <v>-3</v>
      </c>
      <c r="L116" s="13" t="s">
        <v>16</v>
      </c>
      <c r="M116" s="7" t="s">
        <v>16</v>
      </c>
      <c r="N116" s="8" t="s">
        <v>2</v>
      </c>
      <c r="O116" s="10" t="s">
        <v>23</v>
      </c>
      <c r="P116" s="10" t="s">
        <v>15</v>
      </c>
      <c r="Q116" s="28">
        <v>0.25</v>
      </c>
      <c r="R116" s="7" t="s">
        <v>16</v>
      </c>
      <c r="S116" s="2" t="s">
        <v>347</v>
      </c>
    </row>
    <row r="117" spans="1:19" ht="31.2" x14ac:dyDescent="0.3">
      <c r="A117" s="9">
        <v>17112</v>
      </c>
      <c r="B117" s="8" t="s">
        <v>348</v>
      </c>
      <c r="C117" s="8" t="s">
        <v>349</v>
      </c>
      <c r="D117" s="8" t="s">
        <v>350</v>
      </c>
      <c r="E117" s="12" t="s">
        <v>122</v>
      </c>
      <c r="F117" s="15">
        <v>42870</v>
      </c>
      <c r="G117" s="4">
        <f t="shared" si="7"/>
        <v>42877</v>
      </c>
      <c r="H117" s="31">
        <f t="shared" si="4"/>
        <v>5</v>
      </c>
      <c r="I117" s="15">
        <v>42877</v>
      </c>
      <c r="J117" s="32">
        <f t="shared" si="5"/>
        <v>5</v>
      </c>
      <c r="K117" s="28">
        <f t="shared" si="6"/>
        <v>0</v>
      </c>
      <c r="L117" s="13" t="s">
        <v>16</v>
      </c>
      <c r="M117" s="7" t="s">
        <v>16</v>
      </c>
      <c r="N117" s="8" t="s">
        <v>2</v>
      </c>
      <c r="O117" s="10" t="s">
        <v>37</v>
      </c>
      <c r="P117" s="10" t="s">
        <v>15</v>
      </c>
      <c r="Q117" s="28">
        <v>1.5</v>
      </c>
      <c r="R117" s="7" t="s">
        <v>16</v>
      </c>
      <c r="S117" s="2"/>
    </row>
    <row r="118" spans="1:19" x14ac:dyDescent="0.3">
      <c r="A118" s="9">
        <v>17113</v>
      </c>
      <c r="B118" s="8" t="s">
        <v>65</v>
      </c>
      <c r="C118" s="8" t="s">
        <v>66</v>
      </c>
      <c r="D118" s="8" t="s">
        <v>351</v>
      </c>
      <c r="E118" s="12" t="s">
        <v>124</v>
      </c>
      <c r="F118" s="15">
        <v>42871</v>
      </c>
      <c r="G118" s="4">
        <f t="shared" si="7"/>
        <v>42878</v>
      </c>
      <c r="H118" s="31">
        <f t="shared" si="4"/>
        <v>5</v>
      </c>
      <c r="I118" s="15">
        <v>42879</v>
      </c>
      <c r="J118" s="32">
        <f t="shared" si="5"/>
        <v>6</v>
      </c>
      <c r="K118" s="28">
        <f t="shared" si="6"/>
        <v>1</v>
      </c>
      <c r="L118" s="13" t="s">
        <v>16</v>
      </c>
      <c r="M118" s="7" t="s">
        <v>16</v>
      </c>
      <c r="N118" s="8" t="s">
        <v>2</v>
      </c>
      <c r="O118" s="10" t="s">
        <v>20</v>
      </c>
      <c r="P118" s="10" t="s">
        <v>15</v>
      </c>
      <c r="Q118" s="28">
        <v>0.25</v>
      </c>
      <c r="R118" s="7" t="s">
        <v>16</v>
      </c>
      <c r="S118" s="2"/>
    </row>
    <row r="119" spans="1:19" x14ac:dyDescent="0.3">
      <c r="A119" s="9">
        <v>17114</v>
      </c>
      <c r="B119" s="8" t="s">
        <v>352</v>
      </c>
      <c r="C119" s="8" t="s">
        <v>353</v>
      </c>
      <c r="D119" s="8" t="s">
        <v>354</v>
      </c>
      <c r="E119" s="11" t="s">
        <v>355</v>
      </c>
      <c r="F119" s="15">
        <v>42872</v>
      </c>
      <c r="G119" s="4">
        <f t="shared" si="7"/>
        <v>42879</v>
      </c>
      <c r="H119" s="31">
        <f t="shared" si="4"/>
        <v>5</v>
      </c>
      <c r="I119" s="15">
        <v>42879</v>
      </c>
      <c r="J119" s="32">
        <f t="shared" si="5"/>
        <v>5</v>
      </c>
      <c r="K119" s="28">
        <f t="shared" si="6"/>
        <v>0</v>
      </c>
      <c r="L119" s="13" t="s">
        <v>16</v>
      </c>
      <c r="M119" s="7" t="s">
        <v>16</v>
      </c>
      <c r="N119" s="8" t="s">
        <v>2</v>
      </c>
      <c r="O119" s="10" t="s">
        <v>21</v>
      </c>
      <c r="P119" s="10" t="s">
        <v>15</v>
      </c>
      <c r="Q119" s="28">
        <v>0.75</v>
      </c>
      <c r="R119" s="7" t="s">
        <v>16</v>
      </c>
      <c r="S119" s="2" t="s">
        <v>356</v>
      </c>
    </row>
    <row r="120" spans="1:19" x14ac:dyDescent="0.3">
      <c r="A120" s="9">
        <v>17115</v>
      </c>
      <c r="B120" s="8" t="s">
        <v>357</v>
      </c>
      <c r="C120" s="8" t="s">
        <v>358</v>
      </c>
      <c r="D120" s="8" t="s">
        <v>359</v>
      </c>
      <c r="E120" s="12" t="s">
        <v>124</v>
      </c>
      <c r="F120" s="15">
        <v>42873</v>
      </c>
      <c r="G120" s="21">
        <f t="shared" si="7"/>
        <v>42880</v>
      </c>
      <c r="H120" s="50">
        <f t="shared" si="4"/>
        <v>5</v>
      </c>
      <c r="I120" s="15">
        <v>42877</v>
      </c>
      <c r="J120" s="32">
        <f t="shared" si="5"/>
        <v>2</v>
      </c>
      <c r="K120" s="28">
        <f t="shared" si="6"/>
        <v>-3</v>
      </c>
      <c r="L120" s="13" t="s">
        <v>16</v>
      </c>
      <c r="M120" s="7" t="s">
        <v>16</v>
      </c>
      <c r="N120" s="8" t="s">
        <v>2</v>
      </c>
      <c r="O120" s="10" t="s">
        <v>24</v>
      </c>
      <c r="P120" s="10" t="s">
        <v>15</v>
      </c>
      <c r="Q120" s="28">
        <v>0.5</v>
      </c>
      <c r="R120" s="7" t="s">
        <v>16</v>
      </c>
      <c r="S120" s="2"/>
    </row>
    <row r="121" spans="1:19" x14ac:dyDescent="0.3">
      <c r="A121" s="9">
        <v>17116</v>
      </c>
      <c r="B121" s="8" t="s">
        <v>360</v>
      </c>
      <c r="C121" s="8"/>
      <c r="D121" s="8" t="s">
        <v>361</v>
      </c>
      <c r="E121" s="12" t="s">
        <v>124</v>
      </c>
      <c r="F121" s="15">
        <v>42877</v>
      </c>
      <c r="G121" s="4">
        <f t="shared" si="7"/>
        <v>42884</v>
      </c>
      <c r="H121" s="31">
        <f t="shared" si="4"/>
        <v>5</v>
      </c>
      <c r="I121" s="15">
        <v>42879</v>
      </c>
      <c r="J121" s="32">
        <f t="shared" si="5"/>
        <v>2</v>
      </c>
      <c r="K121" s="28">
        <f t="shared" si="6"/>
        <v>-3</v>
      </c>
      <c r="L121" s="13" t="s">
        <v>16</v>
      </c>
      <c r="M121" s="7" t="s">
        <v>16</v>
      </c>
      <c r="N121" s="8" t="s">
        <v>2</v>
      </c>
      <c r="O121" s="10" t="s">
        <v>23</v>
      </c>
      <c r="P121" s="10" t="s">
        <v>15</v>
      </c>
      <c r="Q121" s="28">
        <v>0.5</v>
      </c>
      <c r="R121" s="7" t="s">
        <v>16</v>
      </c>
      <c r="S121" s="2"/>
    </row>
    <row r="122" spans="1:19" x14ac:dyDescent="0.3">
      <c r="A122" s="9">
        <v>17117</v>
      </c>
      <c r="B122" s="8"/>
      <c r="C122" s="8" t="s">
        <v>362</v>
      </c>
      <c r="D122" s="8" t="s">
        <v>363</v>
      </c>
      <c r="E122" s="12" t="s">
        <v>58</v>
      </c>
      <c r="F122" s="15">
        <v>42877</v>
      </c>
      <c r="G122" s="4">
        <f>WORKDAY(F122,5)</f>
        <v>42884</v>
      </c>
      <c r="H122" s="31">
        <f t="shared" si="4"/>
        <v>5</v>
      </c>
      <c r="I122" s="15">
        <v>42879</v>
      </c>
      <c r="J122" s="32">
        <f t="shared" si="5"/>
        <v>2</v>
      </c>
      <c r="K122" s="28">
        <f t="shared" si="6"/>
        <v>-3</v>
      </c>
      <c r="L122" s="13" t="s">
        <v>16</v>
      </c>
      <c r="M122" s="7" t="s">
        <v>16</v>
      </c>
      <c r="N122" s="8" t="s">
        <v>2</v>
      </c>
      <c r="O122" s="10" t="s">
        <v>22</v>
      </c>
      <c r="P122" s="10" t="s">
        <v>15</v>
      </c>
      <c r="Q122" s="28">
        <v>0.75</v>
      </c>
      <c r="R122" s="7" t="s">
        <v>16</v>
      </c>
      <c r="S122" s="2"/>
    </row>
    <row r="123" spans="1:19" ht="31.2" x14ac:dyDescent="0.3">
      <c r="A123" s="9">
        <v>17118</v>
      </c>
      <c r="B123" s="8" t="s">
        <v>364</v>
      </c>
      <c r="C123" s="8" t="s">
        <v>365</v>
      </c>
      <c r="D123" s="8" t="s">
        <v>366</v>
      </c>
      <c r="E123" s="12" t="s">
        <v>367</v>
      </c>
      <c r="F123" s="15">
        <v>42877</v>
      </c>
      <c r="G123" s="4">
        <f>WORKDAY(F123,21)</f>
        <v>42906</v>
      </c>
      <c r="H123" s="31">
        <f t="shared" si="4"/>
        <v>21</v>
      </c>
      <c r="I123" s="15">
        <v>42908</v>
      </c>
      <c r="J123" s="32">
        <f t="shared" si="5"/>
        <v>23</v>
      </c>
      <c r="K123" s="28">
        <f t="shared" si="6"/>
        <v>2</v>
      </c>
      <c r="L123" s="13" t="s">
        <v>16</v>
      </c>
      <c r="M123" s="7" t="s">
        <v>16</v>
      </c>
      <c r="N123" s="8" t="s">
        <v>2</v>
      </c>
      <c r="O123" s="10" t="s">
        <v>14</v>
      </c>
      <c r="P123" s="10" t="s">
        <v>15</v>
      </c>
      <c r="Q123" s="28">
        <v>0.25</v>
      </c>
      <c r="R123" s="7" t="s">
        <v>16</v>
      </c>
      <c r="S123" s="2"/>
    </row>
    <row r="124" spans="1:19" x14ac:dyDescent="0.3">
      <c r="A124" s="9">
        <v>17119</v>
      </c>
      <c r="B124" s="8" t="s">
        <v>368</v>
      </c>
      <c r="C124" s="8" t="s">
        <v>144</v>
      </c>
      <c r="D124" s="8" t="s">
        <v>369</v>
      </c>
      <c r="E124" s="12" t="s">
        <v>58</v>
      </c>
      <c r="F124" s="15">
        <v>42878</v>
      </c>
      <c r="G124" s="4">
        <f>WORKDAY(F124,21)</f>
        <v>42907</v>
      </c>
      <c r="H124" s="31">
        <f t="shared" si="4"/>
        <v>21</v>
      </c>
      <c r="I124" s="15">
        <v>42879</v>
      </c>
      <c r="J124" s="32">
        <f t="shared" si="5"/>
        <v>1</v>
      </c>
      <c r="K124" s="28">
        <f t="shared" si="6"/>
        <v>-20</v>
      </c>
      <c r="L124" s="13" t="s">
        <v>16</v>
      </c>
      <c r="M124" s="7" t="s">
        <v>16</v>
      </c>
      <c r="N124" s="8" t="s">
        <v>2</v>
      </c>
      <c r="O124" s="10" t="s">
        <v>14</v>
      </c>
      <c r="P124" s="10" t="s">
        <v>15</v>
      </c>
      <c r="Q124" s="28">
        <v>0.5</v>
      </c>
      <c r="R124" s="7" t="s">
        <v>16</v>
      </c>
      <c r="S124" s="2"/>
    </row>
    <row r="125" spans="1:19" ht="31.2" x14ac:dyDescent="0.3">
      <c r="A125" s="9">
        <v>17120</v>
      </c>
      <c r="B125" s="8" t="s">
        <v>370</v>
      </c>
      <c r="C125" s="8" t="s">
        <v>371</v>
      </c>
      <c r="D125" s="8" t="s">
        <v>372</v>
      </c>
      <c r="E125" s="11" t="s">
        <v>373</v>
      </c>
      <c r="F125" s="15">
        <v>42878</v>
      </c>
      <c r="G125" s="4">
        <f t="shared" si="7"/>
        <v>42885</v>
      </c>
      <c r="H125" s="31">
        <f t="shared" si="4"/>
        <v>5</v>
      </c>
      <c r="I125" s="15">
        <v>42880</v>
      </c>
      <c r="J125" s="32">
        <f t="shared" si="5"/>
        <v>2</v>
      </c>
      <c r="K125" s="28">
        <f t="shared" si="6"/>
        <v>-3</v>
      </c>
      <c r="L125" s="13" t="s">
        <v>16</v>
      </c>
      <c r="M125" s="7" t="s">
        <v>16</v>
      </c>
      <c r="N125" s="8" t="s">
        <v>2</v>
      </c>
      <c r="O125" s="10" t="s">
        <v>20</v>
      </c>
      <c r="P125" s="10" t="s">
        <v>15</v>
      </c>
      <c r="Q125" s="28">
        <v>0.25</v>
      </c>
      <c r="R125" s="7" t="s">
        <v>16</v>
      </c>
      <c r="S125" s="2"/>
    </row>
    <row r="126" spans="1:19" x14ac:dyDescent="0.3">
      <c r="A126" s="9">
        <v>17121</v>
      </c>
      <c r="B126" s="8" t="s">
        <v>357</v>
      </c>
      <c r="C126" s="8" t="s">
        <v>358</v>
      </c>
      <c r="D126" s="8" t="s">
        <v>374</v>
      </c>
      <c r="E126" s="11" t="s">
        <v>375</v>
      </c>
      <c r="F126" s="15">
        <v>42879</v>
      </c>
      <c r="G126" s="4">
        <f t="shared" si="7"/>
        <v>42886</v>
      </c>
      <c r="H126" s="31">
        <f t="shared" si="4"/>
        <v>5</v>
      </c>
      <c r="I126" s="15">
        <v>42886</v>
      </c>
      <c r="J126" s="32">
        <f t="shared" ref="J126:J127" si="12">NETWORKDAYS(F126,I126)-1</f>
        <v>5</v>
      </c>
      <c r="K126" s="28">
        <f t="shared" ref="K126:K127" si="13">J126-H126</f>
        <v>0</v>
      </c>
      <c r="L126" s="13" t="s">
        <v>16</v>
      </c>
      <c r="M126" s="7" t="s">
        <v>16</v>
      </c>
      <c r="N126" s="8" t="s">
        <v>2</v>
      </c>
      <c r="O126" s="10" t="s">
        <v>24</v>
      </c>
      <c r="P126" s="10" t="s">
        <v>15</v>
      </c>
      <c r="Q126" s="28">
        <v>0.5</v>
      </c>
      <c r="R126" s="7" t="s">
        <v>16</v>
      </c>
      <c r="S126" s="2"/>
    </row>
    <row r="127" spans="1:19" ht="31.2" x14ac:dyDescent="0.3">
      <c r="A127" s="9">
        <v>17122</v>
      </c>
      <c r="B127" s="8" t="s">
        <v>376</v>
      </c>
      <c r="C127" s="8" t="s">
        <v>377</v>
      </c>
      <c r="D127" s="8" t="s">
        <v>378</v>
      </c>
      <c r="E127" s="12" t="s">
        <v>379</v>
      </c>
      <c r="F127" s="15">
        <v>42880</v>
      </c>
      <c r="G127" s="4">
        <f>WORKDAY(F127,11)</f>
        <v>42895</v>
      </c>
      <c r="H127" s="31">
        <f t="shared" si="4"/>
        <v>11</v>
      </c>
      <c r="I127" s="15">
        <v>42891</v>
      </c>
      <c r="J127" s="32">
        <f t="shared" si="12"/>
        <v>7</v>
      </c>
      <c r="K127" s="28">
        <f t="shared" si="13"/>
        <v>-4</v>
      </c>
      <c r="L127" s="13" t="s">
        <v>16</v>
      </c>
      <c r="M127" s="7" t="s">
        <v>17</v>
      </c>
      <c r="N127" s="8" t="s">
        <v>2</v>
      </c>
      <c r="O127" s="10" t="s">
        <v>14</v>
      </c>
      <c r="P127" s="10" t="s">
        <v>15</v>
      </c>
      <c r="Q127" s="28">
        <v>0.25</v>
      </c>
      <c r="R127" s="7" t="s">
        <v>16</v>
      </c>
      <c r="S127" s="2"/>
    </row>
    <row r="128" spans="1:19" ht="31.2" x14ac:dyDescent="0.3">
      <c r="A128" s="9">
        <v>17123</v>
      </c>
      <c r="B128" s="8" t="s">
        <v>380</v>
      </c>
      <c r="C128" s="8" t="s">
        <v>381</v>
      </c>
      <c r="D128" s="8" t="s">
        <v>382</v>
      </c>
      <c r="E128" s="12" t="s">
        <v>154</v>
      </c>
      <c r="F128" s="15">
        <v>42880</v>
      </c>
      <c r="G128" s="4">
        <f>WORKDAY(F128,6)</f>
        <v>42888</v>
      </c>
      <c r="H128" s="31">
        <f t="shared" si="4"/>
        <v>6</v>
      </c>
      <c r="I128" s="4">
        <v>42885</v>
      </c>
      <c r="J128" s="32">
        <f t="shared" ref="J128:J130" si="14">NETWORKDAYS(F128,I128)-1</f>
        <v>3</v>
      </c>
      <c r="K128" s="28">
        <f t="shared" ref="K128:K130" si="15">J128-H128</f>
        <v>-3</v>
      </c>
      <c r="L128" s="13" t="s">
        <v>16</v>
      </c>
      <c r="M128" s="7" t="s">
        <v>16</v>
      </c>
      <c r="N128" s="8" t="s">
        <v>2</v>
      </c>
      <c r="O128" s="10" t="s">
        <v>20</v>
      </c>
      <c r="P128" s="10" t="s">
        <v>15</v>
      </c>
      <c r="Q128" s="28">
        <v>0.25</v>
      </c>
      <c r="R128" s="7" t="s">
        <v>16</v>
      </c>
      <c r="S128" s="3"/>
    </row>
    <row r="129" spans="1:19" x14ac:dyDescent="0.3">
      <c r="A129" s="9">
        <v>17124</v>
      </c>
      <c r="B129" s="8" t="s">
        <v>383</v>
      </c>
      <c r="C129" s="8" t="s">
        <v>384</v>
      </c>
      <c r="D129" s="8" t="s">
        <v>385</v>
      </c>
      <c r="E129" s="11" t="s">
        <v>124</v>
      </c>
      <c r="F129" s="15">
        <v>42885</v>
      </c>
      <c r="G129" s="4">
        <f>WORKDAY(F129,6)</f>
        <v>42893</v>
      </c>
      <c r="H129" s="31">
        <f t="shared" si="4"/>
        <v>6</v>
      </c>
      <c r="I129" s="21">
        <v>42886</v>
      </c>
      <c r="J129" s="32">
        <f t="shared" si="14"/>
        <v>1</v>
      </c>
      <c r="K129" s="28">
        <f t="shared" si="15"/>
        <v>-5</v>
      </c>
      <c r="L129" s="13" t="s">
        <v>16</v>
      </c>
      <c r="M129" s="7" t="s">
        <v>16</v>
      </c>
      <c r="N129" s="8" t="s">
        <v>2</v>
      </c>
      <c r="O129" s="10" t="s">
        <v>20</v>
      </c>
      <c r="P129" s="10" t="s">
        <v>15</v>
      </c>
      <c r="Q129" s="28">
        <v>0.25</v>
      </c>
      <c r="R129" s="7" t="s">
        <v>16</v>
      </c>
      <c r="S129" s="3"/>
    </row>
    <row r="130" spans="1:19" ht="31.2" x14ac:dyDescent="0.3">
      <c r="A130" s="9">
        <v>17125</v>
      </c>
      <c r="B130" s="8" t="s">
        <v>386</v>
      </c>
      <c r="C130" s="8" t="s">
        <v>387</v>
      </c>
      <c r="D130" s="8" t="s">
        <v>388</v>
      </c>
      <c r="E130" s="11" t="s">
        <v>124</v>
      </c>
      <c r="F130" s="15">
        <v>42885</v>
      </c>
      <c r="G130" s="4">
        <f>WORKDAY(F130,6)</f>
        <v>42893</v>
      </c>
      <c r="H130" s="31">
        <f t="shared" si="4"/>
        <v>6</v>
      </c>
      <c r="I130" s="15">
        <v>42886</v>
      </c>
      <c r="J130" s="32">
        <f t="shared" si="14"/>
        <v>1</v>
      </c>
      <c r="K130" s="28">
        <f t="shared" si="15"/>
        <v>-5</v>
      </c>
      <c r="L130" s="13" t="s">
        <v>16</v>
      </c>
      <c r="M130" s="7" t="s">
        <v>16</v>
      </c>
      <c r="N130" s="8" t="s">
        <v>2</v>
      </c>
      <c r="O130" s="10" t="s">
        <v>24</v>
      </c>
      <c r="P130" s="10" t="s">
        <v>15</v>
      </c>
      <c r="Q130" s="28">
        <v>0.5</v>
      </c>
      <c r="R130" s="7" t="s">
        <v>16</v>
      </c>
      <c r="S130" s="3"/>
    </row>
    <row r="131" spans="1:19" x14ac:dyDescent="0.3">
      <c r="A131" s="40" t="s">
        <v>389</v>
      </c>
      <c r="B131" s="41"/>
      <c r="C131" s="41"/>
      <c r="D131" s="41"/>
      <c r="E131" s="42"/>
      <c r="F131" s="51" t="s">
        <v>318</v>
      </c>
      <c r="G131" s="52"/>
      <c r="H131" s="52"/>
      <c r="I131" s="52"/>
      <c r="J131" s="49">
        <f>AVERAGE(J101:J130)</f>
        <v>4.2666666666666666</v>
      </c>
      <c r="K131" s="43"/>
      <c r="L131" s="44"/>
      <c r="M131" s="45"/>
      <c r="N131" s="41"/>
      <c r="O131" s="46"/>
      <c r="P131" s="46"/>
      <c r="Q131" s="43"/>
      <c r="R131" s="45"/>
      <c r="S131" s="41"/>
    </row>
    <row r="132" spans="1:19" ht="84" customHeight="1" x14ac:dyDescent="0.3">
      <c r="A132" s="9">
        <v>17126</v>
      </c>
      <c r="B132" s="8" t="s">
        <v>390</v>
      </c>
      <c r="C132" s="8" t="s">
        <v>391</v>
      </c>
      <c r="D132" s="8" t="s">
        <v>392</v>
      </c>
      <c r="E132" s="11" t="s">
        <v>393</v>
      </c>
      <c r="F132" s="15">
        <v>42888</v>
      </c>
      <c r="G132" s="4">
        <f t="shared" ref="G132" si="16">WORKDAY(F132,5)</f>
        <v>42895</v>
      </c>
      <c r="H132" s="31">
        <f t="shared" ref="H132:H189" si="17">NETWORKDAYS(F132,G132)-1</f>
        <v>5</v>
      </c>
      <c r="I132" s="15">
        <v>42898</v>
      </c>
      <c r="J132" s="32">
        <f t="shared" ref="J132:J183" si="18">NETWORKDAYS(F132,I132)-1</f>
        <v>6</v>
      </c>
      <c r="K132" s="28">
        <f t="shared" ref="K132:K189" si="19">J132-H132</f>
        <v>1</v>
      </c>
      <c r="L132" s="13" t="s">
        <v>16</v>
      </c>
      <c r="M132" s="7" t="s">
        <v>16</v>
      </c>
      <c r="N132" s="8" t="s">
        <v>2</v>
      </c>
      <c r="O132" s="10" t="s">
        <v>22</v>
      </c>
      <c r="P132" s="10" t="s">
        <v>15</v>
      </c>
      <c r="Q132" s="28">
        <v>0.5</v>
      </c>
      <c r="R132" s="7" t="s">
        <v>16</v>
      </c>
      <c r="S132" s="3"/>
    </row>
    <row r="133" spans="1:19" x14ac:dyDescent="0.3">
      <c r="A133" s="9">
        <v>17127</v>
      </c>
      <c r="B133" s="8"/>
      <c r="C133" s="8" t="s">
        <v>46</v>
      </c>
      <c r="D133" s="8" t="s">
        <v>394</v>
      </c>
      <c r="E133" s="11" t="s">
        <v>0</v>
      </c>
      <c r="F133" s="15">
        <v>42891</v>
      </c>
      <c r="G133" s="4">
        <f>WORKDAY(F133,21)</f>
        <v>42920</v>
      </c>
      <c r="H133" s="31">
        <f t="shared" si="17"/>
        <v>21</v>
      </c>
      <c r="I133" s="15">
        <v>42891</v>
      </c>
      <c r="J133" s="32">
        <f t="shared" si="18"/>
        <v>0</v>
      </c>
      <c r="K133" s="28">
        <f t="shared" si="19"/>
        <v>-21</v>
      </c>
      <c r="L133" s="13" t="s">
        <v>16</v>
      </c>
      <c r="M133" s="7" t="s">
        <v>16</v>
      </c>
      <c r="N133" s="8" t="s">
        <v>2</v>
      </c>
      <c r="O133" s="10" t="s">
        <v>14</v>
      </c>
      <c r="P133" s="10" t="s">
        <v>15</v>
      </c>
      <c r="Q133" s="28">
        <v>0.75</v>
      </c>
      <c r="R133" s="7" t="s">
        <v>16</v>
      </c>
      <c r="S133" s="3"/>
    </row>
    <row r="134" spans="1:19" ht="31.2" x14ac:dyDescent="0.3">
      <c r="A134" s="9">
        <v>17128</v>
      </c>
      <c r="B134" s="8" t="s">
        <v>395</v>
      </c>
      <c r="C134" s="8"/>
      <c r="D134" s="8" t="s">
        <v>396</v>
      </c>
      <c r="E134" s="11" t="s">
        <v>393</v>
      </c>
      <c r="F134" s="15">
        <v>42892</v>
      </c>
      <c r="G134" s="4">
        <f t="shared" ref="G134:G188" si="20">WORKDAY(F134,5)</f>
        <v>42899</v>
      </c>
      <c r="H134" s="16">
        <f t="shared" si="17"/>
        <v>5</v>
      </c>
      <c r="I134" s="15">
        <v>42892</v>
      </c>
      <c r="J134" s="32">
        <f t="shared" si="18"/>
        <v>0</v>
      </c>
      <c r="K134" s="28">
        <f t="shared" si="19"/>
        <v>-5</v>
      </c>
      <c r="L134" s="13" t="s">
        <v>16</v>
      </c>
      <c r="M134" s="7" t="s">
        <v>16</v>
      </c>
      <c r="N134" s="8" t="s">
        <v>28</v>
      </c>
      <c r="O134" s="10" t="s">
        <v>23</v>
      </c>
      <c r="P134" s="10" t="s">
        <v>15</v>
      </c>
      <c r="Q134" s="28">
        <v>0.25</v>
      </c>
      <c r="R134" s="7" t="s">
        <v>16</v>
      </c>
      <c r="S134" s="3" t="s">
        <v>397</v>
      </c>
    </row>
    <row r="135" spans="1:19" ht="46.8" x14ac:dyDescent="0.3">
      <c r="A135" s="9">
        <v>17129</v>
      </c>
      <c r="B135" s="8" t="s">
        <v>398</v>
      </c>
      <c r="C135" s="8" t="s">
        <v>399</v>
      </c>
      <c r="D135" s="8" t="s">
        <v>400</v>
      </c>
      <c r="E135" s="11" t="s">
        <v>124</v>
      </c>
      <c r="F135" s="15">
        <v>42892</v>
      </c>
      <c r="G135" s="4">
        <f>WORKDAY(F135,10)</f>
        <v>42906</v>
      </c>
      <c r="H135" s="16">
        <f t="shared" si="17"/>
        <v>10</v>
      </c>
      <c r="I135" s="15">
        <v>42901</v>
      </c>
      <c r="J135" s="32">
        <f t="shared" si="18"/>
        <v>7</v>
      </c>
      <c r="K135" s="28">
        <f t="shared" si="19"/>
        <v>-3</v>
      </c>
      <c r="L135" s="13" t="s">
        <v>16</v>
      </c>
      <c r="M135" s="7" t="s">
        <v>17</v>
      </c>
      <c r="N135" s="8" t="s">
        <v>2</v>
      </c>
      <c r="O135" s="10" t="s">
        <v>37</v>
      </c>
      <c r="P135" s="10" t="s">
        <v>15</v>
      </c>
      <c r="Q135" s="28">
        <v>1.25</v>
      </c>
      <c r="R135" s="7" t="s">
        <v>16</v>
      </c>
      <c r="S135" s="3"/>
    </row>
    <row r="136" spans="1:19" ht="32.25" customHeight="1" x14ac:dyDescent="0.3">
      <c r="A136" s="9">
        <v>17130</v>
      </c>
      <c r="B136" s="8" t="s">
        <v>115</v>
      </c>
      <c r="C136" s="8"/>
      <c r="D136" s="8" t="s">
        <v>401</v>
      </c>
      <c r="E136" s="11" t="s">
        <v>124</v>
      </c>
      <c r="F136" s="15">
        <v>42892</v>
      </c>
      <c r="G136" s="4">
        <f t="shared" si="20"/>
        <v>42899</v>
      </c>
      <c r="H136" s="31">
        <f t="shared" si="17"/>
        <v>5</v>
      </c>
      <c r="I136" s="15">
        <v>42898</v>
      </c>
      <c r="J136" s="32">
        <f t="shared" si="18"/>
        <v>4</v>
      </c>
      <c r="K136" s="28">
        <f t="shared" si="19"/>
        <v>-1</v>
      </c>
      <c r="L136" s="13" t="s">
        <v>16</v>
      </c>
      <c r="M136" s="7" t="s">
        <v>16</v>
      </c>
      <c r="N136" s="8" t="s">
        <v>2</v>
      </c>
      <c r="O136" s="10" t="s">
        <v>14</v>
      </c>
      <c r="P136" s="10" t="s">
        <v>15</v>
      </c>
      <c r="Q136" s="28">
        <v>0.25</v>
      </c>
      <c r="R136" s="7" t="s">
        <v>16</v>
      </c>
      <c r="S136" s="3"/>
    </row>
    <row r="137" spans="1:19" ht="42" customHeight="1" x14ac:dyDescent="0.3">
      <c r="A137" s="9">
        <v>17131</v>
      </c>
      <c r="B137" s="8" t="s">
        <v>402</v>
      </c>
      <c r="C137" s="8" t="s">
        <v>403</v>
      </c>
      <c r="D137" s="8" t="s">
        <v>404</v>
      </c>
      <c r="E137" s="11" t="s">
        <v>405</v>
      </c>
      <c r="F137" s="15">
        <v>42899</v>
      </c>
      <c r="G137" s="4">
        <f t="shared" si="20"/>
        <v>42906</v>
      </c>
      <c r="H137" s="31">
        <f t="shared" si="17"/>
        <v>5</v>
      </c>
      <c r="I137" s="15">
        <v>42902</v>
      </c>
      <c r="J137" s="32">
        <f t="shared" si="18"/>
        <v>3</v>
      </c>
      <c r="K137" s="28">
        <f t="shared" si="19"/>
        <v>-2</v>
      </c>
      <c r="L137" s="13" t="s">
        <v>16</v>
      </c>
      <c r="M137" s="7" t="s">
        <v>16</v>
      </c>
      <c r="N137" s="8" t="s">
        <v>2</v>
      </c>
      <c r="O137" s="10" t="s">
        <v>14</v>
      </c>
      <c r="P137" s="10" t="s">
        <v>15</v>
      </c>
      <c r="Q137" s="28">
        <v>0.75</v>
      </c>
      <c r="R137" s="7" t="s">
        <v>16</v>
      </c>
      <c r="S137" s="3"/>
    </row>
    <row r="138" spans="1:19" ht="31.2" x14ac:dyDescent="0.3">
      <c r="A138" s="9">
        <v>17132</v>
      </c>
      <c r="B138" s="8" t="s">
        <v>406</v>
      </c>
      <c r="C138" s="8" t="s">
        <v>407</v>
      </c>
      <c r="D138" s="8" t="s">
        <v>408</v>
      </c>
      <c r="E138" s="11" t="s">
        <v>124</v>
      </c>
      <c r="F138" s="15">
        <v>42899</v>
      </c>
      <c r="G138" s="4">
        <f t="shared" si="20"/>
        <v>42906</v>
      </c>
      <c r="H138" s="31">
        <f t="shared" si="17"/>
        <v>5</v>
      </c>
      <c r="I138" s="15">
        <v>42902</v>
      </c>
      <c r="J138" s="32">
        <f t="shared" si="18"/>
        <v>3</v>
      </c>
      <c r="K138" s="28">
        <f t="shared" si="19"/>
        <v>-2</v>
      </c>
      <c r="L138" s="13" t="s">
        <v>16</v>
      </c>
      <c r="M138" s="7" t="s">
        <v>16</v>
      </c>
      <c r="N138" s="8" t="s">
        <v>2</v>
      </c>
      <c r="O138" s="10" t="s">
        <v>14</v>
      </c>
      <c r="P138" s="10" t="s">
        <v>15</v>
      </c>
      <c r="Q138" s="28">
        <v>0.75</v>
      </c>
      <c r="R138" s="7" t="s">
        <v>16</v>
      </c>
      <c r="S138" s="3"/>
    </row>
    <row r="139" spans="1:19" ht="31.2" x14ac:dyDescent="0.3">
      <c r="A139" s="9">
        <v>17133</v>
      </c>
      <c r="B139" s="8" t="s">
        <v>409</v>
      </c>
      <c r="C139" s="8" t="s">
        <v>410</v>
      </c>
      <c r="D139" s="8" t="s">
        <v>411</v>
      </c>
      <c r="E139" s="11" t="s">
        <v>412</v>
      </c>
      <c r="F139" s="15">
        <v>42899</v>
      </c>
      <c r="G139" s="4">
        <f t="shared" si="20"/>
        <v>42906</v>
      </c>
      <c r="H139" s="31">
        <f t="shared" si="17"/>
        <v>5</v>
      </c>
      <c r="I139" s="15">
        <v>42906</v>
      </c>
      <c r="J139" s="32">
        <f t="shared" si="18"/>
        <v>5</v>
      </c>
      <c r="K139" s="28">
        <f t="shared" si="19"/>
        <v>0</v>
      </c>
      <c r="L139" s="13" t="s">
        <v>16</v>
      </c>
      <c r="M139" s="7" t="s">
        <v>16</v>
      </c>
      <c r="N139" s="8" t="s">
        <v>2</v>
      </c>
      <c r="O139" s="10" t="s">
        <v>14</v>
      </c>
      <c r="P139" s="10" t="s">
        <v>15</v>
      </c>
      <c r="Q139" s="28">
        <v>0.25</v>
      </c>
      <c r="R139" s="7" t="s">
        <v>16</v>
      </c>
      <c r="S139" s="3"/>
    </row>
    <row r="140" spans="1:19" x14ac:dyDescent="0.3">
      <c r="A140" s="9">
        <v>17134</v>
      </c>
      <c r="B140" s="8" t="s">
        <v>413</v>
      </c>
      <c r="C140" s="8"/>
      <c r="D140" s="8" t="s">
        <v>414</v>
      </c>
      <c r="E140" s="11" t="s">
        <v>124</v>
      </c>
      <c r="F140" s="15">
        <v>42900</v>
      </c>
      <c r="G140" s="4">
        <f t="shared" si="20"/>
        <v>42907</v>
      </c>
      <c r="H140" s="31">
        <f t="shared" si="17"/>
        <v>5</v>
      </c>
      <c r="I140" s="15">
        <v>42902</v>
      </c>
      <c r="J140" s="32">
        <f t="shared" si="18"/>
        <v>2</v>
      </c>
      <c r="K140" s="28">
        <f t="shared" si="19"/>
        <v>-3</v>
      </c>
      <c r="L140" s="13" t="s">
        <v>16</v>
      </c>
      <c r="M140" s="7" t="s">
        <v>16</v>
      </c>
      <c r="N140" s="8" t="s">
        <v>2</v>
      </c>
      <c r="O140" s="10" t="s">
        <v>23</v>
      </c>
      <c r="P140" s="10" t="s">
        <v>15</v>
      </c>
      <c r="Q140" s="28">
        <v>0.5</v>
      </c>
      <c r="R140" s="7" t="s">
        <v>16</v>
      </c>
      <c r="S140" s="3"/>
    </row>
    <row r="141" spans="1:19" x14ac:dyDescent="0.3">
      <c r="A141" s="9">
        <v>17135</v>
      </c>
      <c r="B141" s="8" t="s">
        <v>416</v>
      </c>
      <c r="C141" s="8" t="s">
        <v>264</v>
      </c>
      <c r="D141" s="8" t="s">
        <v>417</v>
      </c>
      <c r="E141" s="11" t="s">
        <v>418</v>
      </c>
      <c r="F141" s="15">
        <v>42900</v>
      </c>
      <c r="G141" s="4">
        <f t="shared" si="20"/>
        <v>42907</v>
      </c>
      <c r="H141" s="31">
        <f t="shared" si="17"/>
        <v>5</v>
      </c>
      <c r="I141" s="15">
        <v>42907</v>
      </c>
      <c r="J141" s="32">
        <f t="shared" si="18"/>
        <v>5</v>
      </c>
      <c r="K141" s="28">
        <f t="shared" si="19"/>
        <v>0</v>
      </c>
      <c r="L141" s="13" t="s">
        <v>16</v>
      </c>
      <c r="M141" s="7" t="s">
        <v>16</v>
      </c>
      <c r="N141" s="8" t="s">
        <v>2</v>
      </c>
      <c r="O141" s="10" t="s">
        <v>22</v>
      </c>
      <c r="P141" s="10" t="s">
        <v>15</v>
      </c>
      <c r="Q141" s="28">
        <v>0.75</v>
      </c>
      <c r="R141" s="7" t="s">
        <v>16</v>
      </c>
      <c r="S141" s="3"/>
    </row>
    <row r="142" spans="1:19" x14ac:dyDescent="0.3">
      <c r="A142" s="9">
        <v>17136</v>
      </c>
      <c r="B142" s="8" t="s">
        <v>419</v>
      </c>
      <c r="C142" s="8"/>
      <c r="D142" s="8" t="s">
        <v>420</v>
      </c>
      <c r="E142" s="11" t="s">
        <v>421</v>
      </c>
      <c r="F142" s="15">
        <v>42901</v>
      </c>
      <c r="G142" s="4">
        <f t="shared" si="20"/>
        <v>42908</v>
      </c>
      <c r="H142" s="31">
        <f t="shared" si="17"/>
        <v>5</v>
      </c>
      <c r="I142" s="15">
        <v>42902</v>
      </c>
      <c r="J142" s="32">
        <f t="shared" si="18"/>
        <v>1</v>
      </c>
      <c r="K142" s="28">
        <f t="shared" si="19"/>
        <v>-4</v>
      </c>
      <c r="L142" s="13" t="s">
        <v>16</v>
      </c>
      <c r="M142" s="7" t="s">
        <v>16</v>
      </c>
      <c r="N142" s="8" t="s">
        <v>2</v>
      </c>
      <c r="O142" s="10" t="s">
        <v>23</v>
      </c>
      <c r="P142" s="10" t="s">
        <v>15</v>
      </c>
      <c r="Q142" s="28">
        <v>0.25</v>
      </c>
      <c r="R142" s="7"/>
      <c r="S142" s="3"/>
    </row>
    <row r="143" spans="1:19" x14ac:dyDescent="0.3">
      <c r="A143" s="9">
        <v>17137</v>
      </c>
      <c r="B143" s="8" t="s">
        <v>422</v>
      </c>
      <c r="C143" s="8" t="s">
        <v>423</v>
      </c>
      <c r="D143" s="8" t="s">
        <v>424</v>
      </c>
      <c r="E143" s="11" t="s">
        <v>124</v>
      </c>
      <c r="F143" s="15">
        <v>42901</v>
      </c>
      <c r="G143" s="4">
        <f t="shared" si="20"/>
        <v>42908</v>
      </c>
      <c r="H143" s="31">
        <f t="shared" si="17"/>
        <v>5</v>
      </c>
      <c r="I143" s="15">
        <v>42909</v>
      </c>
      <c r="J143" s="32">
        <f t="shared" si="18"/>
        <v>6</v>
      </c>
      <c r="K143" s="28">
        <f t="shared" si="19"/>
        <v>1</v>
      </c>
      <c r="L143" s="13" t="s">
        <v>16</v>
      </c>
      <c r="M143" s="7" t="s">
        <v>16</v>
      </c>
      <c r="N143" s="8" t="s">
        <v>2</v>
      </c>
      <c r="O143" s="10" t="s">
        <v>37</v>
      </c>
      <c r="P143" s="10" t="s">
        <v>15</v>
      </c>
      <c r="Q143" s="28">
        <v>1</v>
      </c>
      <c r="R143" s="7" t="s">
        <v>16</v>
      </c>
      <c r="S143" s="3"/>
    </row>
    <row r="144" spans="1:19" x14ac:dyDescent="0.3">
      <c r="A144" s="9">
        <v>17138</v>
      </c>
      <c r="B144" s="8" t="s">
        <v>425</v>
      </c>
      <c r="C144" s="8"/>
      <c r="D144" s="8" t="s">
        <v>426</v>
      </c>
      <c r="E144" s="11" t="s">
        <v>71</v>
      </c>
      <c r="F144" s="15">
        <v>42902</v>
      </c>
      <c r="G144" s="4">
        <f t="shared" si="20"/>
        <v>42909</v>
      </c>
      <c r="H144" s="31">
        <f t="shared" si="17"/>
        <v>5</v>
      </c>
      <c r="I144" s="15">
        <v>42908</v>
      </c>
      <c r="J144" s="32">
        <f t="shared" si="18"/>
        <v>4</v>
      </c>
      <c r="K144" s="28">
        <f t="shared" si="19"/>
        <v>-1</v>
      </c>
      <c r="L144" s="13" t="s">
        <v>16</v>
      </c>
      <c r="M144" s="7" t="s">
        <v>16</v>
      </c>
      <c r="N144" s="8" t="s">
        <v>9</v>
      </c>
      <c r="O144" s="10" t="s">
        <v>23</v>
      </c>
      <c r="P144" s="10" t="s">
        <v>15</v>
      </c>
      <c r="Q144" s="28">
        <v>0.5</v>
      </c>
      <c r="R144" s="7"/>
      <c r="S144" s="3"/>
    </row>
    <row r="145" spans="1:19" ht="31.2" x14ac:dyDescent="0.3">
      <c r="A145" s="9">
        <v>17139</v>
      </c>
      <c r="B145" s="8" t="s">
        <v>427</v>
      </c>
      <c r="C145" s="8" t="s">
        <v>428</v>
      </c>
      <c r="D145" s="8" t="s">
        <v>429</v>
      </c>
      <c r="E145" s="11" t="s">
        <v>430</v>
      </c>
      <c r="F145" s="15">
        <v>42902</v>
      </c>
      <c r="G145" s="4">
        <f t="shared" si="20"/>
        <v>42909</v>
      </c>
      <c r="H145" s="31">
        <f t="shared" si="17"/>
        <v>5</v>
      </c>
      <c r="I145" s="15">
        <v>42909</v>
      </c>
      <c r="J145" s="32">
        <f t="shared" si="18"/>
        <v>5</v>
      </c>
      <c r="K145" s="28">
        <f t="shared" si="19"/>
        <v>0</v>
      </c>
      <c r="L145" s="13" t="s">
        <v>16</v>
      </c>
      <c r="M145" s="7" t="s">
        <v>16</v>
      </c>
      <c r="N145" s="8" t="s">
        <v>2</v>
      </c>
      <c r="O145" s="10" t="s">
        <v>20</v>
      </c>
      <c r="P145" s="10" t="s">
        <v>15</v>
      </c>
      <c r="Q145" s="28">
        <v>1.25</v>
      </c>
      <c r="R145" s="7"/>
      <c r="S145" s="3"/>
    </row>
    <row r="146" spans="1:19" x14ac:dyDescent="0.3">
      <c r="A146" s="9">
        <v>17140</v>
      </c>
      <c r="B146" s="8" t="s">
        <v>5</v>
      </c>
      <c r="C146" s="8"/>
      <c r="D146" s="8" t="s">
        <v>431</v>
      </c>
      <c r="E146" s="11" t="s">
        <v>124</v>
      </c>
      <c r="F146" s="15">
        <v>42906</v>
      </c>
      <c r="G146" s="4">
        <f t="shared" si="20"/>
        <v>42913</v>
      </c>
      <c r="H146" s="31">
        <f t="shared" si="17"/>
        <v>5</v>
      </c>
      <c r="I146" s="15">
        <v>42912</v>
      </c>
      <c r="J146" s="32">
        <f t="shared" si="18"/>
        <v>4</v>
      </c>
      <c r="K146" s="28">
        <f t="shared" si="19"/>
        <v>-1</v>
      </c>
      <c r="L146" s="13" t="s">
        <v>16</v>
      </c>
      <c r="M146" s="7" t="s">
        <v>16</v>
      </c>
      <c r="N146" s="8" t="s">
        <v>2</v>
      </c>
      <c r="O146" s="10" t="s">
        <v>14</v>
      </c>
      <c r="P146" s="10" t="s">
        <v>15</v>
      </c>
      <c r="Q146" s="28">
        <v>0.25</v>
      </c>
      <c r="R146" s="7"/>
      <c r="S146" s="3"/>
    </row>
    <row r="147" spans="1:19" ht="31.5" customHeight="1" x14ac:dyDescent="0.3">
      <c r="A147" s="9">
        <v>17141</v>
      </c>
      <c r="B147" s="8" t="s">
        <v>432</v>
      </c>
      <c r="C147" s="8" t="s">
        <v>433</v>
      </c>
      <c r="D147" s="8" t="s">
        <v>434</v>
      </c>
      <c r="E147" s="11" t="s">
        <v>124</v>
      </c>
      <c r="F147" s="15">
        <v>42907</v>
      </c>
      <c r="G147" s="4">
        <f t="shared" si="20"/>
        <v>42914</v>
      </c>
      <c r="H147" s="31">
        <f t="shared" si="17"/>
        <v>5</v>
      </c>
      <c r="I147" s="15">
        <v>42909</v>
      </c>
      <c r="J147" s="32">
        <f t="shared" si="18"/>
        <v>2</v>
      </c>
      <c r="K147" s="28">
        <f t="shared" si="19"/>
        <v>-3</v>
      </c>
      <c r="L147" s="13" t="s">
        <v>16</v>
      </c>
      <c r="M147" s="7" t="s">
        <v>16</v>
      </c>
      <c r="N147" s="8" t="s">
        <v>2</v>
      </c>
      <c r="O147" s="10" t="s">
        <v>24</v>
      </c>
      <c r="P147" s="10" t="s">
        <v>15</v>
      </c>
      <c r="Q147" s="28">
        <v>0.5</v>
      </c>
      <c r="R147" s="7"/>
      <c r="S147" s="3"/>
    </row>
    <row r="148" spans="1:19" x14ac:dyDescent="0.3">
      <c r="A148" s="9">
        <v>17142</v>
      </c>
      <c r="B148" s="8" t="s">
        <v>435</v>
      </c>
      <c r="C148" s="8" t="s">
        <v>436</v>
      </c>
      <c r="D148" s="8" t="s">
        <v>437</v>
      </c>
      <c r="E148" s="11" t="s">
        <v>124</v>
      </c>
      <c r="F148" s="15">
        <v>42909</v>
      </c>
      <c r="G148" s="4">
        <f t="shared" si="20"/>
        <v>42916</v>
      </c>
      <c r="H148" s="31">
        <f t="shared" si="17"/>
        <v>5</v>
      </c>
      <c r="I148" s="15">
        <v>42914</v>
      </c>
      <c r="J148" s="32">
        <f t="shared" si="18"/>
        <v>3</v>
      </c>
      <c r="K148" s="28">
        <f t="shared" si="19"/>
        <v>-2</v>
      </c>
      <c r="L148" s="13" t="s">
        <v>16</v>
      </c>
      <c r="M148" s="7" t="s">
        <v>16</v>
      </c>
      <c r="N148" s="8" t="s">
        <v>2</v>
      </c>
      <c r="O148" s="10" t="s">
        <v>14</v>
      </c>
      <c r="P148" s="10" t="s">
        <v>15</v>
      </c>
      <c r="Q148" s="28">
        <v>0.25</v>
      </c>
      <c r="R148" s="7"/>
      <c r="S148" s="3"/>
    </row>
    <row r="149" spans="1:19" x14ac:dyDescent="0.3">
      <c r="A149" s="9">
        <v>17143</v>
      </c>
      <c r="B149" s="8" t="s">
        <v>438</v>
      </c>
      <c r="C149" s="8" t="s">
        <v>439</v>
      </c>
      <c r="D149" s="8" t="s">
        <v>440</v>
      </c>
      <c r="E149" s="11" t="s">
        <v>0</v>
      </c>
      <c r="F149" s="15">
        <v>42909</v>
      </c>
      <c r="G149" s="4">
        <f t="shared" si="20"/>
        <v>42916</v>
      </c>
      <c r="H149" s="31">
        <f t="shared" si="17"/>
        <v>5</v>
      </c>
      <c r="I149" s="15">
        <v>42909</v>
      </c>
      <c r="J149" s="32">
        <f t="shared" si="18"/>
        <v>0</v>
      </c>
      <c r="K149" s="28">
        <f t="shared" si="19"/>
        <v>-5</v>
      </c>
      <c r="L149" s="13" t="s">
        <v>16</v>
      </c>
      <c r="M149" s="7" t="s">
        <v>16</v>
      </c>
      <c r="N149" s="8" t="s">
        <v>2</v>
      </c>
      <c r="O149" s="10" t="s">
        <v>20</v>
      </c>
      <c r="P149" s="10" t="s">
        <v>15</v>
      </c>
      <c r="Q149" s="28">
        <v>0.25</v>
      </c>
      <c r="R149" s="7"/>
      <c r="S149" s="3"/>
    </row>
    <row r="150" spans="1:19" x14ac:dyDescent="0.3">
      <c r="A150" s="9">
        <v>17144</v>
      </c>
      <c r="B150" s="8" t="s">
        <v>442</v>
      </c>
      <c r="C150" s="8"/>
      <c r="D150" s="8" t="s">
        <v>441</v>
      </c>
      <c r="E150" s="12" t="s">
        <v>0</v>
      </c>
      <c r="F150" s="15">
        <v>42909</v>
      </c>
      <c r="G150" s="4">
        <f t="shared" si="20"/>
        <v>42916</v>
      </c>
      <c r="H150" s="31">
        <f t="shared" si="17"/>
        <v>5</v>
      </c>
      <c r="I150" s="15">
        <v>42909</v>
      </c>
      <c r="J150" s="32">
        <f t="shared" si="18"/>
        <v>0</v>
      </c>
      <c r="K150" s="28">
        <f t="shared" si="19"/>
        <v>-5</v>
      </c>
      <c r="L150" s="13" t="s">
        <v>16</v>
      </c>
      <c r="M150" s="7" t="s">
        <v>16</v>
      </c>
      <c r="N150" s="8" t="s">
        <v>2</v>
      </c>
      <c r="O150" s="10" t="s">
        <v>23</v>
      </c>
      <c r="P150" s="10" t="s">
        <v>15</v>
      </c>
      <c r="Q150" s="28">
        <v>0.25</v>
      </c>
      <c r="R150" s="7"/>
      <c r="S150" s="3"/>
    </row>
    <row r="151" spans="1:19" ht="31.2" x14ac:dyDescent="0.3">
      <c r="A151" s="9">
        <v>17145</v>
      </c>
      <c r="B151" s="8" t="s">
        <v>443</v>
      </c>
      <c r="C151" s="8" t="s">
        <v>444</v>
      </c>
      <c r="D151" s="8" t="s">
        <v>445</v>
      </c>
      <c r="E151" s="11" t="s">
        <v>124</v>
      </c>
      <c r="F151" s="15">
        <v>42909</v>
      </c>
      <c r="G151" s="4">
        <f t="shared" si="20"/>
        <v>42916</v>
      </c>
      <c r="H151" s="31">
        <f t="shared" si="17"/>
        <v>5</v>
      </c>
      <c r="I151" s="15">
        <v>42915</v>
      </c>
      <c r="J151" s="32">
        <f t="shared" si="18"/>
        <v>4</v>
      </c>
      <c r="K151" s="28">
        <f t="shared" si="19"/>
        <v>-1</v>
      </c>
      <c r="L151" s="13" t="s">
        <v>16</v>
      </c>
      <c r="M151" s="7" t="s">
        <v>16</v>
      </c>
      <c r="N151" s="8" t="s">
        <v>2</v>
      </c>
      <c r="O151" s="10" t="s">
        <v>37</v>
      </c>
      <c r="P151" s="10" t="s">
        <v>15</v>
      </c>
      <c r="Q151" s="28">
        <v>0.5</v>
      </c>
      <c r="R151" s="7"/>
      <c r="S151" s="3"/>
    </row>
    <row r="152" spans="1:19" x14ac:dyDescent="0.3">
      <c r="A152" s="9">
        <v>17146</v>
      </c>
      <c r="B152" s="8" t="s">
        <v>446</v>
      </c>
      <c r="C152" s="8" t="s">
        <v>447</v>
      </c>
      <c r="D152" s="8" t="s">
        <v>448</v>
      </c>
      <c r="E152" s="12" t="s">
        <v>154</v>
      </c>
      <c r="F152" s="15">
        <v>42912</v>
      </c>
      <c r="G152" s="4">
        <f t="shared" si="20"/>
        <v>42919</v>
      </c>
      <c r="H152" s="31">
        <f t="shared" si="17"/>
        <v>5</v>
      </c>
      <c r="I152" s="15">
        <v>42912</v>
      </c>
      <c r="J152" s="32">
        <f t="shared" si="18"/>
        <v>0</v>
      </c>
      <c r="K152" s="28">
        <f t="shared" si="19"/>
        <v>-5</v>
      </c>
      <c r="L152" s="13" t="s">
        <v>16</v>
      </c>
      <c r="M152" s="7" t="s">
        <v>16</v>
      </c>
      <c r="N152" s="8" t="s">
        <v>2</v>
      </c>
      <c r="O152" s="10" t="s">
        <v>21</v>
      </c>
      <c r="P152" s="10" t="s">
        <v>15</v>
      </c>
      <c r="Q152" s="28">
        <v>0.25</v>
      </c>
      <c r="R152" s="7"/>
      <c r="S152" s="3"/>
    </row>
    <row r="153" spans="1:19" x14ac:dyDescent="0.3">
      <c r="A153" s="9">
        <v>17147</v>
      </c>
      <c r="B153" s="8" t="s">
        <v>449</v>
      </c>
      <c r="C153" s="8" t="s">
        <v>450</v>
      </c>
      <c r="D153" s="8" t="s">
        <v>451</v>
      </c>
      <c r="E153" s="11" t="s">
        <v>124</v>
      </c>
      <c r="F153" s="15">
        <v>42913</v>
      </c>
      <c r="G153" s="4">
        <f>WORKDAY(F153,21)</f>
        <v>42942</v>
      </c>
      <c r="H153" s="31">
        <f t="shared" si="17"/>
        <v>21</v>
      </c>
      <c r="I153" s="15">
        <v>42933</v>
      </c>
      <c r="J153" s="32">
        <f t="shared" si="18"/>
        <v>14</v>
      </c>
      <c r="K153" s="28">
        <f t="shared" si="19"/>
        <v>-7</v>
      </c>
      <c r="L153" s="13" t="s">
        <v>16</v>
      </c>
      <c r="M153" s="7" t="s">
        <v>16</v>
      </c>
      <c r="N153" s="8" t="s">
        <v>2</v>
      </c>
      <c r="O153" s="10" t="s">
        <v>14</v>
      </c>
      <c r="P153" s="10" t="s">
        <v>15</v>
      </c>
      <c r="Q153" s="28">
        <v>0.25</v>
      </c>
      <c r="R153" s="7"/>
      <c r="S153" s="3"/>
    </row>
    <row r="154" spans="1:19" x14ac:dyDescent="0.3">
      <c r="A154" s="9">
        <v>17148</v>
      </c>
      <c r="B154" s="8" t="s">
        <v>452</v>
      </c>
      <c r="C154" s="8"/>
      <c r="D154" s="8" t="s">
        <v>453</v>
      </c>
      <c r="E154" s="12" t="s">
        <v>0</v>
      </c>
      <c r="F154" s="15">
        <v>42914</v>
      </c>
      <c r="G154" s="4">
        <f t="shared" si="20"/>
        <v>42921</v>
      </c>
      <c r="H154" s="31">
        <f t="shared" si="17"/>
        <v>5</v>
      </c>
      <c r="I154" s="15">
        <v>42914</v>
      </c>
      <c r="J154" s="32">
        <f t="shared" si="18"/>
        <v>0</v>
      </c>
      <c r="K154" s="28">
        <f t="shared" si="19"/>
        <v>-5</v>
      </c>
      <c r="L154" s="13" t="s">
        <v>16</v>
      </c>
      <c r="M154" s="7" t="s">
        <v>16</v>
      </c>
      <c r="N154" s="8" t="s">
        <v>2</v>
      </c>
      <c r="O154" s="10" t="s">
        <v>23</v>
      </c>
      <c r="P154" s="10" t="s">
        <v>15</v>
      </c>
      <c r="Q154" s="28">
        <v>0.25</v>
      </c>
      <c r="R154" s="7"/>
      <c r="S154" s="3"/>
    </row>
    <row r="155" spans="1:19" x14ac:dyDescent="0.3">
      <c r="A155" s="9">
        <v>17149</v>
      </c>
      <c r="B155" s="8" t="s">
        <v>130</v>
      </c>
      <c r="C155" s="8" t="s">
        <v>150</v>
      </c>
      <c r="D155" s="8" t="s">
        <v>314</v>
      </c>
      <c r="E155" s="11" t="s">
        <v>124</v>
      </c>
      <c r="F155" s="15">
        <v>42915</v>
      </c>
      <c r="G155" s="4">
        <f>WORKDAY(F155,10)</f>
        <v>42929</v>
      </c>
      <c r="H155" s="31">
        <f t="shared" si="17"/>
        <v>10</v>
      </c>
      <c r="I155" s="15">
        <v>42929</v>
      </c>
      <c r="J155" s="32">
        <f t="shared" si="18"/>
        <v>10</v>
      </c>
      <c r="K155" s="28">
        <f t="shared" si="19"/>
        <v>0</v>
      </c>
      <c r="L155" s="13" t="s">
        <v>16</v>
      </c>
      <c r="M155" s="7" t="s">
        <v>17</v>
      </c>
      <c r="N155" s="8" t="s">
        <v>2</v>
      </c>
      <c r="O155" s="10" t="s">
        <v>14</v>
      </c>
      <c r="P155" s="10" t="s">
        <v>15</v>
      </c>
      <c r="Q155" s="28">
        <v>0.5</v>
      </c>
      <c r="R155" s="7"/>
      <c r="S155" s="3"/>
    </row>
    <row r="156" spans="1:19" ht="38.25" customHeight="1" x14ac:dyDescent="0.3">
      <c r="A156" s="9">
        <v>17150</v>
      </c>
      <c r="B156" s="8" t="s">
        <v>454</v>
      </c>
      <c r="C156" s="8" t="s">
        <v>60</v>
      </c>
      <c r="D156" s="8" t="s">
        <v>455</v>
      </c>
      <c r="E156" s="11" t="s">
        <v>124</v>
      </c>
      <c r="F156" s="15">
        <v>42915</v>
      </c>
      <c r="G156" s="4">
        <f>WORKDAY(F156,10)</f>
        <v>42929</v>
      </c>
      <c r="H156" s="31">
        <f t="shared" si="17"/>
        <v>10</v>
      </c>
      <c r="I156" s="15">
        <v>42933</v>
      </c>
      <c r="J156" s="32">
        <f t="shared" si="18"/>
        <v>12</v>
      </c>
      <c r="K156" s="28">
        <f t="shared" si="19"/>
        <v>2</v>
      </c>
      <c r="L156" s="13" t="s">
        <v>16</v>
      </c>
      <c r="M156" s="7" t="s">
        <v>17</v>
      </c>
      <c r="N156" s="8" t="s">
        <v>2</v>
      </c>
      <c r="O156" s="10" t="s">
        <v>37</v>
      </c>
      <c r="P156" s="10" t="s">
        <v>15</v>
      </c>
      <c r="Q156" s="28">
        <v>1.5</v>
      </c>
      <c r="R156" s="7"/>
      <c r="S156" s="3"/>
    </row>
    <row r="157" spans="1:19" ht="31.2" x14ac:dyDescent="0.3">
      <c r="A157" s="9">
        <v>17151</v>
      </c>
      <c r="B157" s="8" t="s">
        <v>452</v>
      </c>
      <c r="C157" s="8"/>
      <c r="D157" s="8" t="s">
        <v>456</v>
      </c>
      <c r="E157" s="11" t="s">
        <v>457</v>
      </c>
      <c r="F157" s="15">
        <v>42915</v>
      </c>
      <c r="G157" s="4">
        <f>WORKDAY(F157,10)</f>
        <v>42929</v>
      </c>
      <c r="H157" s="31">
        <f t="shared" si="17"/>
        <v>10</v>
      </c>
      <c r="I157" s="15">
        <v>42930</v>
      </c>
      <c r="J157" s="32">
        <f t="shared" si="18"/>
        <v>11</v>
      </c>
      <c r="K157" s="28">
        <f t="shared" si="19"/>
        <v>1</v>
      </c>
      <c r="L157" s="13" t="s">
        <v>16</v>
      </c>
      <c r="M157" s="7" t="s">
        <v>17</v>
      </c>
      <c r="N157" s="8" t="s">
        <v>2</v>
      </c>
      <c r="O157" s="10" t="s">
        <v>23</v>
      </c>
      <c r="P157" s="10" t="s">
        <v>15</v>
      </c>
      <c r="Q157" s="28">
        <v>1</v>
      </c>
      <c r="R157" s="7"/>
      <c r="S157" s="3"/>
    </row>
    <row r="158" spans="1:19" x14ac:dyDescent="0.3">
      <c r="A158" s="9">
        <v>17152</v>
      </c>
      <c r="B158" s="8" t="s">
        <v>458</v>
      </c>
      <c r="C158" s="8" t="s">
        <v>459</v>
      </c>
      <c r="D158" s="8" t="s">
        <v>460</v>
      </c>
      <c r="E158" s="11" t="s">
        <v>124</v>
      </c>
      <c r="F158" s="15">
        <v>42915</v>
      </c>
      <c r="G158" s="4">
        <f>WORKDAY(F158,21)</f>
        <v>42944</v>
      </c>
      <c r="H158" s="31">
        <f t="shared" si="17"/>
        <v>21</v>
      </c>
      <c r="I158" s="15">
        <v>42923</v>
      </c>
      <c r="J158" s="32">
        <f t="shared" si="18"/>
        <v>6</v>
      </c>
      <c r="K158" s="28">
        <f t="shared" si="19"/>
        <v>-15</v>
      </c>
      <c r="L158" s="13" t="s">
        <v>16</v>
      </c>
      <c r="M158" s="7" t="s">
        <v>16</v>
      </c>
      <c r="N158" s="8" t="s">
        <v>2</v>
      </c>
      <c r="O158" s="10" t="s">
        <v>14</v>
      </c>
      <c r="P158" s="10" t="s">
        <v>15</v>
      </c>
      <c r="Q158" s="28">
        <v>0.25</v>
      </c>
      <c r="R158" s="7"/>
      <c r="S158" s="3"/>
    </row>
    <row r="159" spans="1:19" x14ac:dyDescent="0.3">
      <c r="A159" s="40" t="s">
        <v>461</v>
      </c>
      <c r="B159" s="41"/>
      <c r="C159" s="41"/>
      <c r="D159" s="41"/>
      <c r="E159" s="42"/>
      <c r="F159" s="51" t="s">
        <v>318</v>
      </c>
      <c r="G159" s="52"/>
      <c r="H159" s="52"/>
      <c r="I159" s="52"/>
      <c r="J159" s="49">
        <f>AVERAGE(J132:J158)</f>
        <v>4.333333333333333</v>
      </c>
      <c r="K159" s="43"/>
      <c r="L159" s="44"/>
      <c r="M159" s="45"/>
      <c r="N159" s="41"/>
      <c r="O159" s="46"/>
      <c r="P159" s="46"/>
      <c r="Q159" s="43"/>
      <c r="R159" s="45"/>
      <c r="S159" s="41"/>
    </row>
    <row r="160" spans="1:19" ht="31.2" x14ac:dyDescent="0.3">
      <c r="A160" s="9">
        <v>17153</v>
      </c>
      <c r="B160" s="8" t="s">
        <v>462</v>
      </c>
      <c r="C160" s="8" t="s">
        <v>463</v>
      </c>
      <c r="D160" s="8" t="s">
        <v>464</v>
      </c>
      <c r="E160" s="11" t="s">
        <v>465</v>
      </c>
      <c r="F160" s="15">
        <v>42917</v>
      </c>
      <c r="G160" s="4">
        <f t="shared" si="20"/>
        <v>42923</v>
      </c>
      <c r="H160" s="31">
        <f t="shared" si="17"/>
        <v>4</v>
      </c>
      <c r="I160" s="15">
        <v>42926</v>
      </c>
      <c r="J160" s="32">
        <f t="shared" si="18"/>
        <v>5</v>
      </c>
      <c r="K160" s="28">
        <f t="shared" si="19"/>
        <v>1</v>
      </c>
      <c r="L160" s="13" t="s">
        <v>16</v>
      </c>
      <c r="M160" s="7" t="s">
        <v>16</v>
      </c>
      <c r="N160" s="8" t="s">
        <v>2</v>
      </c>
      <c r="O160" s="10" t="s">
        <v>14</v>
      </c>
      <c r="P160" s="10" t="s">
        <v>15</v>
      </c>
      <c r="Q160" s="28">
        <v>0.25</v>
      </c>
      <c r="R160" s="7"/>
      <c r="S160" s="3"/>
    </row>
    <row r="161" spans="1:19" x14ac:dyDescent="0.3">
      <c r="A161" s="9">
        <v>17154</v>
      </c>
      <c r="B161" s="8" t="s">
        <v>468</v>
      </c>
      <c r="C161" s="8" t="s">
        <v>466</v>
      </c>
      <c r="D161" s="8" t="s">
        <v>467</v>
      </c>
      <c r="E161" s="11" t="s">
        <v>124</v>
      </c>
      <c r="F161" s="15">
        <v>42921</v>
      </c>
      <c r="G161" s="4">
        <f t="shared" si="20"/>
        <v>42928</v>
      </c>
      <c r="H161" s="31">
        <f t="shared" si="17"/>
        <v>5</v>
      </c>
      <c r="I161" s="15">
        <v>42921</v>
      </c>
      <c r="J161" s="32">
        <f t="shared" si="18"/>
        <v>0</v>
      </c>
      <c r="K161" s="28">
        <f t="shared" si="19"/>
        <v>-5</v>
      </c>
      <c r="L161" s="13" t="s">
        <v>16</v>
      </c>
      <c r="M161" s="7" t="s">
        <v>16</v>
      </c>
      <c r="N161" s="8" t="s">
        <v>2</v>
      </c>
      <c r="O161" s="10" t="s">
        <v>14</v>
      </c>
      <c r="P161" s="10" t="s">
        <v>15</v>
      </c>
      <c r="Q161" s="28">
        <v>0.25</v>
      </c>
      <c r="R161" s="7"/>
      <c r="S161" s="3"/>
    </row>
    <row r="162" spans="1:19" ht="31.2" x14ac:dyDescent="0.3">
      <c r="A162" s="9">
        <v>17155</v>
      </c>
      <c r="B162" s="8" t="s">
        <v>469</v>
      </c>
      <c r="C162" s="8" t="s">
        <v>470</v>
      </c>
      <c r="D162" s="8" t="s">
        <v>471</v>
      </c>
      <c r="E162" s="11" t="s">
        <v>124</v>
      </c>
      <c r="F162" s="15">
        <v>42923</v>
      </c>
      <c r="G162" s="4">
        <f>WORKDAY(F162,10)</f>
        <v>42937</v>
      </c>
      <c r="H162" s="31">
        <f t="shared" si="17"/>
        <v>10</v>
      </c>
      <c r="I162" s="15">
        <v>42936</v>
      </c>
      <c r="J162" s="32">
        <f t="shared" si="18"/>
        <v>9</v>
      </c>
      <c r="K162" s="28">
        <f t="shared" si="19"/>
        <v>-1</v>
      </c>
      <c r="L162" s="13" t="s">
        <v>17</v>
      </c>
      <c r="M162" s="7" t="s">
        <v>16</v>
      </c>
      <c r="N162" s="8" t="s">
        <v>2</v>
      </c>
      <c r="O162" s="10" t="s">
        <v>14</v>
      </c>
      <c r="P162" s="10" t="s">
        <v>15</v>
      </c>
      <c r="Q162" s="28">
        <v>0.5</v>
      </c>
      <c r="R162" s="7"/>
      <c r="S162" s="3"/>
    </row>
    <row r="163" spans="1:19" x14ac:dyDescent="0.3">
      <c r="A163" s="9">
        <v>17156</v>
      </c>
      <c r="B163" s="8" t="s">
        <v>112</v>
      </c>
      <c r="C163" s="8" t="s">
        <v>113</v>
      </c>
      <c r="D163" s="8" t="s">
        <v>472</v>
      </c>
      <c r="E163" s="11" t="s">
        <v>338</v>
      </c>
      <c r="F163" s="15">
        <v>42923</v>
      </c>
      <c r="G163" s="4">
        <f>WORKDAY(F163,21)</f>
        <v>42954</v>
      </c>
      <c r="H163" s="31">
        <f t="shared" si="17"/>
        <v>21</v>
      </c>
      <c r="I163" s="15">
        <v>42926</v>
      </c>
      <c r="J163" s="32">
        <f t="shared" si="18"/>
        <v>1</v>
      </c>
      <c r="K163" s="28">
        <f t="shared" si="19"/>
        <v>-20</v>
      </c>
      <c r="L163" s="13" t="s">
        <v>16</v>
      </c>
      <c r="M163" s="7" t="s">
        <v>16</v>
      </c>
      <c r="N163" s="8" t="s">
        <v>2</v>
      </c>
      <c r="O163" s="10" t="s">
        <v>14</v>
      </c>
      <c r="P163" s="10" t="s">
        <v>15</v>
      </c>
      <c r="Q163" s="28">
        <v>0.75</v>
      </c>
      <c r="R163" s="7"/>
      <c r="S163" s="3"/>
    </row>
    <row r="164" spans="1:19" ht="31.2" x14ac:dyDescent="0.3">
      <c r="A164" s="9">
        <v>17157</v>
      </c>
      <c r="B164" s="8" t="s">
        <v>183</v>
      </c>
      <c r="C164" s="8" t="s">
        <v>184</v>
      </c>
      <c r="D164" s="8" t="s">
        <v>473</v>
      </c>
      <c r="E164" s="12" t="s">
        <v>186</v>
      </c>
      <c r="F164" s="15">
        <v>42923</v>
      </c>
      <c r="G164" s="4">
        <f t="shared" si="20"/>
        <v>42930</v>
      </c>
      <c r="H164" s="31">
        <f t="shared" si="17"/>
        <v>5</v>
      </c>
      <c r="I164" s="15">
        <v>42926</v>
      </c>
      <c r="J164" s="32">
        <f t="shared" si="18"/>
        <v>1</v>
      </c>
      <c r="K164" s="28">
        <f t="shared" si="19"/>
        <v>-4</v>
      </c>
      <c r="L164" s="13" t="s">
        <v>16</v>
      </c>
      <c r="M164" s="7" t="s">
        <v>16</v>
      </c>
      <c r="N164" s="8" t="s">
        <v>2</v>
      </c>
      <c r="O164" s="10" t="s">
        <v>20</v>
      </c>
      <c r="P164" s="10" t="s">
        <v>15</v>
      </c>
      <c r="Q164" s="28">
        <v>0.25</v>
      </c>
      <c r="R164" s="7"/>
      <c r="S164" s="3"/>
    </row>
    <row r="165" spans="1:19" x14ac:dyDescent="0.3">
      <c r="A165" s="9">
        <v>17158</v>
      </c>
      <c r="B165" s="8" t="s">
        <v>337</v>
      </c>
      <c r="C165" s="8"/>
      <c r="D165" s="8" t="s">
        <v>472</v>
      </c>
      <c r="E165" s="11" t="s">
        <v>338</v>
      </c>
      <c r="F165" s="15">
        <v>42926</v>
      </c>
      <c r="G165" s="4">
        <f>WORKDAY(F165,21)</f>
        <v>42955</v>
      </c>
      <c r="H165" s="31">
        <f t="shared" si="17"/>
        <v>21</v>
      </c>
      <c r="I165" s="15">
        <v>42926</v>
      </c>
      <c r="J165" s="32">
        <f t="shared" si="18"/>
        <v>0</v>
      </c>
      <c r="K165" s="28">
        <f t="shared" si="19"/>
        <v>-21</v>
      </c>
      <c r="L165" s="13" t="s">
        <v>16</v>
      </c>
      <c r="M165" s="7" t="s">
        <v>16</v>
      </c>
      <c r="N165" s="8" t="s">
        <v>2</v>
      </c>
      <c r="O165" s="10" t="s">
        <v>14</v>
      </c>
      <c r="P165" s="10" t="s">
        <v>15</v>
      </c>
      <c r="Q165" s="28">
        <v>0.25</v>
      </c>
      <c r="R165" s="7"/>
      <c r="S165" s="3"/>
    </row>
    <row r="166" spans="1:19" x14ac:dyDescent="0.3">
      <c r="A166" s="9">
        <v>17159</v>
      </c>
      <c r="B166" s="8" t="s">
        <v>474</v>
      </c>
      <c r="C166" s="8" t="s">
        <v>475</v>
      </c>
      <c r="D166" s="8" t="s">
        <v>476</v>
      </c>
      <c r="E166" s="12" t="s">
        <v>477</v>
      </c>
      <c r="F166" s="15">
        <v>42926</v>
      </c>
      <c r="G166" s="4">
        <f t="shared" si="20"/>
        <v>42933</v>
      </c>
      <c r="H166" s="31">
        <f t="shared" si="17"/>
        <v>5</v>
      </c>
      <c r="I166" s="15">
        <v>42929</v>
      </c>
      <c r="J166" s="32">
        <f t="shared" si="18"/>
        <v>3</v>
      </c>
      <c r="K166" s="28">
        <f t="shared" si="19"/>
        <v>-2</v>
      </c>
      <c r="L166" s="13" t="s">
        <v>16</v>
      </c>
      <c r="M166" s="7" t="s">
        <v>16</v>
      </c>
      <c r="N166" s="8" t="s">
        <v>2</v>
      </c>
      <c r="O166" s="10" t="s">
        <v>37</v>
      </c>
      <c r="P166" s="10" t="s">
        <v>15</v>
      </c>
      <c r="Q166" s="28">
        <v>0.25</v>
      </c>
      <c r="R166" s="7"/>
      <c r="S166" s="3"/>
    </row>
    <row r="167" spans="1:19" ht="31.2" x14ac:dyDescent="0.3">
      <c r="A167" s="9">
        <v>17160</v>
      </c>
      <c r="B167" s="8" t="s">
        <v>478</v>
      </c>
      <c r="C167" s="8" t="s">
        <v>196</v>
      </c>
      <c r="D167" s="8" t="s">
        <v>479</v>
      </c>
      <c r="E167" s="11" t="s">
        <v>480</v>
      </c>
      <c r="F167" s="15">
        <v>42926</v>
      </c>
      <c r="G167" s="4">
        <f t="shared" si="20"/>
        <v>42933</v>
      </c>
      <c r="H167" s="31">
        <f t="shared" si="17"/>
        <v>5</v>
      </c>
      <c r="I167" s="15">
        <v>42933</v>
      </c>
      <c r="J167" s="32">
        <f t="shared" si="18"/>
        <v>5</v>
      </c>
      <c r="K167" s="28">
        <f t="shared" si="19"/>
        <v>0</v>
      </c>
      <c r="L167" s="13" t="s">
        <v>16</v>
      </c>
      <c r="M167" s="7" t="s">
        <v>16</v>
      </c>
      <c r="N167" s="8" t="s">
        <v>2</v>
      </c>
      <c r="O167" s="10" t="s">
        <v>20</v>
      </c>
      <c r="P167" s="10" t="s">
        <v>15</v>
      </c>
      <c r="Q167" s="28">
        <v>0.5</v>
      </c>
      <c r="R167" s="7"/>
      <c r="S167" s="3"/>
    </row>
    <row r="168" spans="1:19" x14ac:dyDescent="0.3">
      <c r="A168" s="9">
        <v>17161</v>
      </c>
      <c r="B168" s="8" t="s">
        <v>481</v>
      </c>
      <c r="C168" s="8"/>
      <c r="D168" s="8" t="s">
        <v>482</v>
      </c>
      <c r="E168" s="11" t="s">
        <v>124</v>
      </c>
      <c r="F168" s="15">
        <v>42926</v>
      </c>
      <c r="G168" s="4">
        <f t="shared" si="20"/>
        <v>42933</v>
      </c>
      <c r="H168" s="31">
        <f t="shared" si="17"/>
        <v>5</v>
      </c>
      <c r="I168" s="15">
        <v>42933</v>
      </c>
      <c r="J168" s="32">
        <f t="shared" si="18"/>
        <v>5</v>
      </c>
      <c r="K168" s="28">
        <f t="shared" si="19"/>
        <v>0</v>
      </c>
      <c r="L168" s="13" t="s">
        <v>16</v>
      </c>
      <c r="M168" s="7" t="s">
        <v>16</v>
      </c>
      <c r="N168" s="8"/>
      <c r="O168" s="10" t="s">
        <v>23</v>
      </c>
      <c r="P168" s="10" t="s">
        <v>15</v>
      </c>
      <c r="Q168" s="28">
        <v>0.25</v>
      </c>
      <c r="R168" s="7" t="s">
        <v>483</v>
      </c>
      <c r="S168" s="3"/>
    </row>
    <row r="169" spans="1:19" ht="31.2" x14ac:dyDescent="0.3">
      <c r="A169" s="9">
        <v>17162</v>
      </c>
      <c r="B169" s="8" t="s">
        <v>484</v>
      </c>
      <c r="C169" s="8"/>
      <c r="D169" s="8" t="s">
        <v>485</v>
      </c>
      <c r="E169" s="11" t="s">
        <v>124</v>
      </c>
      <c r="F169" s="15">
        <v>42926</v>
      </c>
      <c r="G169" s="4">
        <f>WORKDAY(F169,10)</f>
        <v>42940</v>
      </c>
      <c r="H169" s="31">
        <f t="shared" si="17"/>
        <v>10</v>
      </c>
      <c r="I169" s="15">
        <v>42937</v>
      </c>
      <c r="J169" s="32">
        <f t="shared" si="18"/>
        <v>9</v>
      </c>
      <c r="K169" s="28">
        <f t="shared" si="19"/>
        <v>-1</v>
      </c>
      <c r="L169" s="13" t="s">
        <v>17</v>
      </c>
      <c r="M169" s="7" t="s">
        <v>16</v>
      </c>
      <c r="N169" s="8" t="s">
        <v>2</v>
      </c>
      <c r="O169" s="10" t="s">
        <v>23</v>
      </c>
      <c r="P169" s="10" t="s">
        <v>15</v>
      </c>
      <c r="Q169" s="28">
        <v>0.75</v>
      </c>
      <c r="R169" s="7" t="s">
        <v>483</v>
      </c>
      <c r="S169" s="3"/>
    </row>
    <row r="170" spans="1:19" ht="31.2" x14ac:dyDescent="0.3">
      <c r="A170" s="9">
        <v>17163</v>
      </c>
      <c r="B170" s="8" t="s">
        <v>486</v>
      </c>
      <c r="C170" s="8" t="s">
        <v>148</v>
      </c>
      <c r="D170" s="8" t="s">
        <v>487</v>
      </c>
      <c r="E170" s="11" t="s">
        <v>124</v>
      </c>
      <c r="F170" s="15">
        <v>42926</v>
      </c>
      <c r="G170" s="4">
        <f t="shared" si="20"/>
        <v>42933</v>
      </c>
      <c r="H170" s="31">
        <f t="shared" si="17"/>
        <v>5</v>
      </c>
      <c r="I170" s="15">
        <v>42934</v>
      </c>
      <c r="J170" s="32">
        <f t="shared" si="18"/>
        <v>6</v>
      </c>
      <c r="K170" s="28">
        <f t="shared" si="19"/>
        <v>1</v>
      </c>
      <c r="L170" s="13" t="s">
        <v>16</v>
      </c>
      <c r="M170" s="7" t="s">
        <v>16</v>
      </c>
      <c r="N170" s="8" t="s">
        <v>2</v>
      </c>
      <c r="O170" s="10" t="s">
        <v>20</v>
      </c>
      <c r="P170" s="10" t="s">
        <v>15</v>
      </c>
      <c r="Q170" s="28">
        <v>0.75</v>
      </c>
      <c r="R170" s="7"/>
      <c r="S170" s="3"/>
    </row>
    <row r="171" spans="1:19" ht="31.2" x14ac:dyDescent="0.3">
      <c r="A171" s="9">
        <v>17164</v>
      </c>
      <c r="B171" s="8" t="s">
        <v>488</v>
      </c>
      <c r="C171" s="8"/>
      <c r="D171" s="8" t="s">
        <v>489</v>
      </c>
      <c r="E171" s="11" t="s">
        <v>490</v>
      </c>
      <c r="F171" s="15">
        <v>42927</v>
      </c>
      <c r="G171" s="4">
        <f t="shared" si="20"/>
        <v>42934</v>
      </c>
      <c r="H171" s="31">
        <f t="shared" si="17"/>
        <v>5</v>
      </c>
      <c r="I171" s="15">
        <v>42934</v>
      </c>
      <c r="J171" s="32">
        <f t="shared" si="18"/>
        <v>5</v>
      </c>
      <c r="K171" s="28">
        <f t="shared" si="19"/>
        <v>0</v>
      </c>
      <c r="L171" s="13" t="s">
        <v>16</v>
      </c>
      <c r="M171" s="7" t="s">
        <v>16</v>
      </c>
      <c r="N171" s="8" t="s">
        <v>2</v>
      </c>
      <c r="O171" s="10" t="s">
        <v>23</v>
      </c>
      <c r="P171" s="10" t="s">
        <v>15</v>
      </c>
      <c r="Q171" s="28">
        <v>0.5</v>
      </c>
      <c r="R171" s="7"/>
      <c r="S171" s="3"/>
    </row>
    <row r="172" spans="1:19" ht="33" customHeight="1" x14ac:dyDescent="0.3">
      <c r="A172" s="9">
        <v>17165</v>
      </c>
      <c r="B172" s="8" t="s">
        <v>491</v>
      </c>
      <c r="C172" s="8"/>
      <c r="D172" s="8" t="s">
        <v>492</v>
      </c>
      <c r="E172" s="11" t="s">
        <v>124</v>
      </c>
      <c r="F172" s="15">
        <v>42929</v>
      </c>
      <c r="G172" s="4">
        <f t="shared" si="20"/>
        <v>42936</v>
      </c>
      <c r="H172" s="31">
        <f t="shared" si="17"/>
        <v>5</v>
      </c>
      <c r="I172" s="15">
        <v>42934</v>
      </c>
      <c r="J172" s="32">
        <f t="shared" si="18"/>
        <v>3</v>
      </c>
      <c r="K172" s="28">
        <f t="shared" si="19"/>
        <v>-2</v>
      </c>
      <c r="L172" s="13" t="s">
        <v>16</v>
      </c>
      <c r="M172" s="7" t="s">
        <v>16</v>
      </c>
      <c r="N172" s="8" t="s">
        <v>2</v>
      </c>
      <c r="O172" s="10" t="s">
        <v>23</v>
      </c>
      <c r="P172" s="10" t="s">
        <v>15</v>
      </c>
      <c r="Q172" s="28">
        <v>0.25</v>
      </c>
      <c r="R172" s="7"/>
      <c r="S172" s="3"/>
    </row>
    <row r="173" spans="1:19" ht="36" customHeight="1" x14ac:dyDescent="0.3">
      <c r="A173" s="9">
        <v>17166</v>
      </c>
      <c r="B173" s="8" t="s">
        <v>493</v>
      </c>
      <c r="C173" s="8" t="s">
        <v>494</v>
      </c>
      <c r="D173" s="8" t="s">
        <v>495</v>
      </c>
      <c r="E173" s="11" t="s">
        <v>124</v>
      </c>
      <c r="F173" s="15">
        <v>42929</v>
      </c>
      <c r="G173" s="4">
        <f>WORKDAY(F173,10)</f>
        <v>42943</v>
      </c>
      <c r="H173" s="31">
        <f t="shared" si="17"/>
        <v>10</v>
      </c>
      <c r="I173" s="15">
        <v>42942</v>
      </c>
      <c r="J173" s="32">
        <f t="shared" si="18"/>
        <v>9</v>
      </c>
      <c r="K173" s="28">
        <f t="shared" si="19"/>
        <v>-1</v>
      </c>
      <c r="L173" s="13" t="s">
        <v>16</v>
      </c>
      <c r="M173" s="7" t="s">
        <v>16</v>
      </c>
      <c r="N173" s="8" t="s">
        <v>2</v>
      </c>
      <c r="O173" s="10" t="s">
        <v>37</v>
      </c>
      <c r="P173" s="10" t="s">
        <v>15</v>
      </c>
      <c r="Q173" s="28">
        <v>1.5</v>
      </c>
      <c r="R173" s="7"/>
      <c r="S173" s="3"/>
    </row>
    <row r="174" spans="1:19" ht="31.2" x14ac:dyDescent="0.3">
      <c r="A174" s="9">
        <v>17167</v>
      </c>
      <c r="B174" s="8" t="s">
        <v>496</v>
      </c>
      <c r="C174" s="8" t="s">
        <v>497</v>
      </c>
      <c r="D174" s="8" t="s">
        <v>498</v>
      </c>
      <c r="E174" s="11" t="s">
        <v>124</v>
      </c>
      <c r="F174" s="15">
        <v>42929</v>
      </c>
      <c r="G174" s="4">
        <f>WORKDAY(F174,21)</f>
        <v>42958</v>
      </c>
      <c r="H174" s="31">
        <f t="shared" si="17"/>
        <v>21</v>
      </c>
      <c r="I174" s="15">
        <v>42944</v>
      </c>
      <c r="J174" s="32">
        <f t="shared" si="18"/>
        <v>11</v>
      </c>
      <c r="K174" s="28">
        <f t="shared" si="19"/>
        <v>-10</v>
      </c>
      <c r="L174" s="13" t="s">
        <v>16</v>
      </c>
      <c r="M174" s="7" t="s">
        <v>16</v>
      </c>
      <c r="N174" s="8" t="s">
        <v>2</v>
      </c>
      <c r="O174" s="10" t="s">
        <v>37</v>
      </c>
      <c r="P174" s="10" t="s">
        <v>15</v>
      </c>
      <c r="Q174" s="28">
        <v>1</v>
      </c>
      <c r="R174" s="7"/>
      <c r="S174" s="3"/>
    </row>
    <row r="175" spans="1:19" x14ac:dyDescent="0.3">
      <c r="A175" s="9">
        <v>17168</v>
      </c>
      <c r="B175" s="8" t="s">
        <v>499</v>
      </c>
      <c r="C175" s="8" t="s">
        <v>500</v>
      </c>
      <c r="D175" s="8" t="s">
        <v>501</v>
      </c>
      <c r="E175" s="11" t="s">
        <v>124</v>
      </c>
      <c r="F175" s="15">
        <v>42930</v>
      </c>
      <c r="G175" s="4">
        <f t="shared" si="20"/>
        <v>42937</v>
      </c>
      <c r="H175" s="31">
        <f t="shared" si="17"/>
        <v>5</v>
      </c>
      <c r="I175" s="15">
        <v>42931</v>
      </c>
      <c r="J175" s="32">
        <f t="shared" si="18"/>
        <v>0</v>
      </c>
      <c r="K175" s="28">
        <f t="shared" si="19"/>
        <v>-5</v>
      </c>
      <c r="L175" s="13" t="s">
        <v>16</v>
      </c>
      <c r="M175" s="7" t="s">
        <v>16</v>
      </c>
      <c r="N175" s="8" t="s">
        <v>2</v>
      </c>
      <c r="O175" s="10" t="s">
        <v>14</v>
      </c>
      <c r="P175" s="10" t="s">
        <v>15</v>
      </c>
      <c r="Q175" s="28">
        <v>0.25</v>
      </c>
      <c r="R175" s="7"/>
      <c r="S175" s="3"/>
    </row>
    <row r="176" spans="1:19" ht="35.25" customHeight="1" x14ac:dyDescent="0.3">
      <c r="A176" s="9">
        <v>17169</v>
      </c>
      <c r="B176" s="8" t="s">
        <v>502</v>
      </c>
      <c r="C176" s="8" t="s">
        <v>503</v>
      </c>
      <c r="D176" s="8" t="s">
        <v>504</v>
      </c>
      <c r="E176" s="11" t="s">
        <v>124</v>
      </c>
      <c r="F176" s="15">
        <v>42933</v>
      </c>
      <c r="G176" s="4">
        <f t="shared" si="20"/>
        <v>42940</v>
      </c>
      <c r="H176" s="31">
        <f t="shared" si="17"/>
        <v>5</v>
      </c>
      <c r="I176" s="15">
        <v>42934</v>
      </c>
      <c r="J176" s="32">
        <f t="shared" si="18"/>
        <v>1</v>
      </c>
      <c r="K176" s="28">
        <f t="shared" si="19"/>
        <v>-4</v>
      </c>
      <c r="L176" s="13" t="s">
        <v>16</v>
      </c>
      <c r="M176" s="7" t="s">
        <v>16</v>
      </c>
      <c r="N176" s="8" t="s">
        <v>2</v>
      </c>
      <c r="O176" s="10" t="s">
        <v>14</v>
      </c>
      <c r="P176" s="10" t="s">
        <v>15</v>
      </c>
      <c r="Q176" s="28">
        <v>0.25</v>
      </c>
      <c r="R176" s="7"/>
      <c r="S176" s="3"/>
    </row>
    <row r="177" spans="1:19" x14ac:dyDescent="0.3">
      <c r="A177" s="9">
        <v>17170</v>
      </c>
      <c r="B177" s="8" t="s">
        <v>505</v>
      </c>
      <c r="C177" s="8" t="s">
        <v>503</v>
      </c>
      <c r="D177" s="8"/>
      <c r="E177" s="11" t="s">
        <v>124</v>
      </c>
      <c r="F177" s="21">
        <v>42934</v>
      </c>
      <c r="G177" s="4">
        <f t="shared" si="20"/>
        <v>42941</v>
      </c>
      <c r="H177" s="31">
        <f t="shared" si="17"/>
        <v>5</v>
      </c>
      <c r="I177" s="21">
        <v>42937</v>
      </c>
      <c r="J177" s="32">
        <f t="shared" si="18"/>
        <v>3</v>
      </c>
      <c r="K177" s="28">
        <f t="shared" si="19"/>
        <v>-2</v>
      </c>
      <c r="L177" s="14" t="s">
        <v>16</v>
      </c>
      <c r="M177" s="7" t="s">
        <v>16</v>
      </c>
      <c r="N177" s="8" t="s">
        <v>2</v>
      </c>
      <c r="O177" s="10" t="s">
        <v>14</v>
      </c>
      <c r="P177" s="10" t="s">
        <v>15</v>
      </c>
      <c r="Q177" s="28">
        <v>0.5</v>
      </c>
      <c r="R177" s="7"/>
      <c r="S177" s="3"/>
    </row>
    <row r="178" spans="1:19" x14ac:dyDescent="0.3">
      <c r="A178" s="9">
        <v>17171</v>
      </c>
      <c r="B178" s="8" t="s">
        <v>506</v>
      </c>
      <c r="C178" s="8" t="s">
        <v>507</v>
      </c>
      <c r="D178" s="8" t="s">
        <v>508</v>
      </c>
      <c r="E178" s="12" t="s">
        <v>509</v>
      </c>
      <c r="F178" s="21">
        <v>42934</v>
      </c>
      <c r="G178" s="4">
        <f t="shared" si="20"/>
        <v>42941</v>
      </c>
      <c r="H178" s="31">
        <f t="shared" si="17"/>
        <v>5</v>
      </c>
      <c r="I178" s="21">
        <v>42934</v>
      </c>
      <c r="J178" s="32">
        <f t="shared" si="18"/>
        <v>0</v>
      </c>
      <c r="K178" s="28">
        <f t="shared" si="19"/>
        <v>-5</v>
      </c>
      <c r="L178" s="14" t="s">
        <v>16</v>
      </c>
      <c r="M178" s="7" t="s">
        <v>16</v>
      </c>
      <c r="N178" s="8" t="s">
        <v>2</v>
      </c>
      <c r="O178" s="10" t="s">
        <v>22</v>
      </c>
      <c r="P178" s="10" t="s">
        <v>15</v>
      </c>
      <c r="Q178" s="28">
        <v>0.25</v>
      </c>
      <c r="R178" s="7"/>
      <c r="S178" s="3"/>
    </row>
    <row r="179" spans="1:19" x14ac:dyDescent="0.3">
      <c r="A179" s="9">
        <v>17172</v>
      </c>
      <c r="B179" s="8" t="s">
        <v>510</v>
      </c>
      <c r="C179" s="8" t="s">
        <v>511</v>
      </c>
      <c r="D179" s="8" t="s">
        <v>512</v>
      </c>
      <c r="E179" s="8" t="s">
        <v>154</v>
      </c>
      <c r="F179" s="21">
        <v>42935</v>
      </c>
      <c r="G179" s="4">
        <f t="shared" si="20"/>
        <v>42942</v>
      </c>
      <c r="H179" s="31">
        <f t="shared" si="17"/>
        <v>5</v>
      </c>
      <c r="I179" s="21">
        <v>42940</v>
      </c>
      <c r="J179" s="32">
        <f t="shared" si="18"/>
        <v>3</v>
      </c>
      <c r="K179" s="28">
        <f t="shared" si="19"/>
        <v>-2</v>
      </c>
      <c r="L179" s="14" t="s">
        <v>16</v>
      </c>
      <c r="M179" s="7" t="s">
        <v>16</v>
      </c>
      <c r="N179" s="8" t="s">
        <v>2</v>
      </c>
      <c r="O179" s="10" t="s">
        <v>21</v>
      </c>
      <c r="P179" s="10" t="s">
        <v>15</v>
      </c>
      <c r="Q179" s="28">
        <v>0.25</v>
      </c>
      <c r="R179" s="7"/>
      <c r="S179" s="3"/>
    </row>
    <row r="180" spans="1:19" x14ac:dyDescent="0.3">
      <c r="A180" s="9">
        <v>17173</v>
      </c>
      <c r="B180" s="8" t="s">
        <v>261</v>
      </c>
      <c r="C180" s="8" t="s">
        <v>75</v>
      </c>
      <c r="D180" s="8" t="s">
        <v>513</v>
      </c>
      <c r="E180" s="11" t="s">
        <v>124</v>
      </c>
      <c r="F180" s="21">
        <v>42935</v>
      </c>
      <c r="G180" s="4">
        <f>WORKDAY(F180,21)</f>
        <v>42964</v>
      </c>
      <c r="H180" s="31">
        <f t="shared" si="17"/>
        <v>21</v>
      </c>
      <c r="I180" s="21">
        <v>42937</v>
      </c>
      <c r="J180" s="32">
        <f t="shared" si="18"/>
        <v>2</v>
      </c>
      <c r="K180" s="28">
        <f t="shared" si="19"/>
        <v>-19</v>
      </c>
      <c r="L180" s="14" t="s">
        <v>16</v>
      </c>
      <c r="M180" s="7" t="s">
        <v>16</v>
      </c>
      <c r="N180" s="8" t="s">
        <v>2</v>
      </c>
      <c r="O180" s="10" t="s">
        <v>14</v>
      </c>
      <c r="P180" s="10" t="s">
        <v>15</v>
      </c>
      <c r="Q180" s="28">
        <v>0.5</v>
      </c>
      <c r="R180" s="7"/>
      <c r="S180" s="3"/>
    </row>
    <row r="181" spans="1:19" x14ac:dyDescent="0.3">
      <c r="A181" s="9">
        <v>17174</v>
      </c>
      <c r="B181" s="8" t="s">
        <v>514</v>
      </c>
      <c r="C181" s="8" t="s">
        <v>515</v>
      </c>
      <c r="D181" s="8" t="s">
        <v>516</v>
      </c>
      <c r="E181" s="11" t="s">
        <v>124</v>
      </c>
      <c r="F181" s="21">
        <v>42937</v>
      </c>
      <c r="G181" s="4">
        <f t="shared" si="20"/>
        <v>42944</v>
      </c>
      <c r="H181" s="31">
        <f t="shared" si="17"/>
        <v>5</v>
      </c>
      <c r="I181" s="21">
        <v>42940</v>
      </c>
      <c r="J181" s="32">
        <f t="shared" si="18"/>
        <v>1</v>
      </c>
      <c r="K181" s="28">
        <f t="shared" si="19"/>
        <v>-4</v>
      </c>
      <c r="L181" s="14" t="s">
        <v>16</v>
      </c>
      <c r="M181" s="7" t="s">
        <v>16</v>
      </c>
      <c r="N181" s="8" t="s">
        <v>2</v>
      </c>
      <c r="O181" s="10" t="s">
        <v>14</v>
      </c>
      <c r="P181" s="10" t="s">
        <v>15</v>
      </c>
      <c r="Q181" s="28">
        <v>0.25</v>
      </c>
      <c r="R181" s="7"/>
      <c r="S181" s="3"/>
    </row>
    <row r="182" spans="1:19" x14ac:dyDescent="0.3">
      <c r="A182" s="9">
        <v>17175</v>
      </c>
      <c r="B182" s="8" t="s">
        <v>91</v>
      </c>
      <c r="C182" s="8" t="s">
        <v>152</v>
      </c>
      <c r="D182" s="8" t="s">
        <v>517</v>
      </c>
      <c r="E182" s="8" t="s">
        <v>0</v>
      </c>
      <c r="F182" s="21">
        <v>42937</v>
      </c>
      <c r="G182" s="4">
        <f t="shared" si="20"/>
        <v>42944</v>
      </c>
      <c r="H182" s="31">
        <f t="shared" si="17"/>
        <v>5</v>
      </c>
      <c r="I182" s="21">
        <v>42937</v>
      </c>
      <c r="J182" s="32">
        <f t="shared" si="18"/>
        <v>0</v>
      </c>
      <c r="K182" s="28">
        <f t="shared" si="19"/>
        <v>-5</v>
      </c>
      <c r="L182" s="14" t="s">
        <v>16</v>
      </c>
      <c r="M182" s="7" t="s">
        <v>16</v>
      </c>
      <c r="N182" s="8" t="s">
        <v>2</v>
      </c>
      <c r="O182" s="10" t="s">
        <v>21</v>
      </c>
      <c r="P182" s="10" t="s">
        <v>15</v>
      </c>
      <c r="Q182" s="28">
        <v>0.25</v>
      </c>
      <c r="R182" s="7" t="s">
        <v>518</v>
      </c>
      <c r="S182" s="3"/>
    </row>
    <row r="183" spans="1:19" ht="36" customHeight="1" x14ac:dyDescent="0.3">
      <c r="A183" s="9">
        <v>17176</v>
      </c>
      <c r="B183" s="8" t="s">
        <v>299</v>
      </c>
      <c r="C183" s="8" t="s">
        <v>300</v>
      </c>
      <c r="D183" s="8" t="s">
        <v>301</v>
      </c>
      <c r="E183" s="12" t="s">
        <v>519</v>
      </c>
      <c r="F183" s="21">
        <v>42937</v>
      </c>
      <c r="G183" s="4">
        <f>WORKDAY(F183,21)</f>
        <v>42968</v>
      </c>
      <c r="H183" s="31">
        <f t="shared" si="17"/>
        <v>21</v>
      </c>
      <c r="I183" s="21">
        <v>42942</v>
      </c>
      <c r="J183" s="32">
        <f t="shared" si="18"/>
        <v>3</v>
      </c>
      <c r="K183" s="28">
        <f t="shared" si="19"/>
        <v>-18</v>
      </c>
      <c r="L183" s="14" t="s">
        <v>16</v>
      </c>
      <c r="M183" s="7" t="s">
        <v>16</v>
      </c>
      <c r="N183" s="8" t="s">
        <v>2</v>
      </c>
      <c r="O183" s="10" t="s">
        <v>14</v>
      </c>
      <c r="P183" s="10" t="s">
        <v>15</v>
      </c>
      <c r="Q183" s="28">
        <v>0.25</v>
      </c>
      <c r="R183" s="7"/>
      <c r="S183" s="3"/>
    </row>
    <row r="184" spans="1:19" ht="40.5" customHeight="1" x14ac:dyDescent="0.3">
      <c r="A184" s="9">
        <v>17177</v>
      </c>
      <c r="B184" s="8" t="s">
        <v>523</v>
      </c>
      <c r="C184" s="8"/>
      <c r="D184" s="8" t="s">
        <v>517</v>
      </c>
      <c r="E184" s="8" t="s">
        <v>0</v>
      </c>
      <c r="F184" s="21">
        <v>42940</v>
      </c>
      <c r="G184" s="4">
        <f t="shared" si="20"/>
        <v>42947</v>
      </c>
      <c r="H184" s="31">
        <f t="shared" ref="H184" si="21">NETWORKDAYS(F184,G184)-1</f>
        <v>5</v>
      </c>
      <c r="I184" s="21">
        <v>42944</v>
      </c>
      <c r="J184" s="32">
        <f t="shared" ref="J184" si="22">NETWORKDAYS(F184,I184)-1</f>
        <v>4</v>
      </c>
      <c r="K184" s="28">
        <f t="shared" ref="K184" si="23">J184-H184</f>
        <v>-1</v>
      </c>
      <c r="L184" s="14" t="s">
        <v>16</v>
      </c>
      <c r="M184" s="7" t="s">
        <v>16</v>
      </c>
      <c r="N184" s="8" t="s">
        <v>2</v>
      </c>
      <c r="O184" s="10" t="s">
        <v>23</v>
      </c>
      <c r="P184" s="10" t="s">
        <v>15</v>
      </c>
      <c r="Q184" s="28">
        <v>0.25</v>
      </c>
      <c r="R184" s="7"/>
      <c r="S184" s="3"/>
    </row>
    <row r="185" spans="1:19" x14ac:dyDescent="0.3">
      <c r="A185" s="9">
        <v>17178</v>
      </c>
      <c r="B185" s="8" t="s">
        <v>524</v>
      </c>
      <c r="C185" s="8" t="s">
        <v>525</v>
      </c>
      <c r="D185" s="8" t="s">
        <v>526</v>
      </c>
      <c r="E185" s="11" t="s">
        <v>124</v>
      </c>
      <c r="F185" s="21">
        <v>42941</v>
      </c>
      <c r="G185" s="4">
        <f t="shared" si="20"/>
        <v>42948</v>
      </c>
      <c r="H185" s="31">
        <f t="shared" si="17"/>
        <v>5</v>
      </c>
      <c r="I185" s="21">
        <v>42944</v>
      </c>
      <c r="J185" s="22">
        <f t="shared" ref="J185:J189" si="24">NETWORKDAYS(F185,I185)-1</f>
        <v>3</v>
      </c>
      <c r="K185" s="28">
        <f t="shared" si="19"/>
        <v>-2</v>
      </c>
      <c r="L185" s="14" t="s">
        <v>16</v>
      </c>
      <c r="M185" s="7" t="s">
        <v>16</v>
      </c>
      <c r="N185" s="8" t="s">
        <v>2</v>
      </c>
      <c r="O185" s="10" t="s">
        <v>20</v>
      </c>
      <c r="P185" s="10" t="s">
        <v>15</v>
      </c>
      <c r="Q185" s="28">
        <v>0.25</v>
      </c>
      <c r="R185" s="7" t="s">
        <v>181</v>
      </c>
      <c r="S185" s="3"/>
    </row>
    <row r="186" spans="1:19" x14ac:dyDescent="0.3">
      <c r="A186" s="9">
        <v>17179</v>
      </c>
      <c r="B186" s="8" t="s">
        <v>520</v>
      </c>
      <c r="C186" s="8"/>
      <c r="D186" s="8" t="s">
        <v>521</v>
      </c>
      <c r="E186" s="8" t="s">
        <v>0</v>
      </c>
      <c r="F186" s="21">
        <v>42941</v>
      </c>
      <c r="G186" s="4">
        <f t="shared" ref="G186" si="25">WORKDAY(F186,5)</f>
        <v>42948</v>
      </c>
      <c r="H186" s="31">
        <f t="shared" ref="H186" si="26">NETWORKDAYS(F186,G186)-1</f>
        <v>5</v>
      </c>
      <c r="I186" s="21">
        <v>42941</v>
      </c>
      <c r="J186" s="32">
        <f t="shared" si="24"/>
        <v>0</v>
      </c>
      <c r="K186" s="28">
        <f t="shared" ref="K186" si="27">J186-H186</f>
        <v>-5</v>
      </c>
      <c r="L186" s="14" t="s">
        <v>16</v>
      </c>
      <c r="M186" s="7" t="s">
        <v>16</v>
      </c>
      <c r="N186" s="8" t="s">
        <v>2</v>
      </c>
      <c r="O186" s="10" t="s">
        <v>23</v>
      </c>
      <c r="P186" s="10" t="s">
        <v>15</v>
      </c>
      <c r="Q186" s="28">
        <v>0.25</v>
      </c>
      <c r="R186" s="7" t="s">
        <v>522</v>
      </c>
      <c r="S186" s="3"/>
    </row>
    <row r="187" spans="1:19" x14ac:dyDescent="0.3">
      <c r="A187" s="9">
        <v>17180</v>
      </c>
      <c r="B187" s="8" t="s">
        <v>527</v>
      </c>
      <c r="C187" s="8"/>
      <c r="D187" s="8" t="s">
        <v>528</v>
      </c>
      <c r="E187" s="8" t="s">
        <v>529</v>
      </c>
      <c r="F187" s="21">
        <v>42944</v>
      </c>
      <c r="G187" s="4">
        <f>WORKDAY(F187,10)</f>
        <v>42958</v>
      </c>
      <c r="H187" s="31">
        <f t="shared" si="17"/>
        <v>10</v>
      </c>
      <c r="I187" s="21">
        <v>42958</v>
      </c>
      <c r="J187" s="22">
        <f t="shared" si="24"/>
        <v>10</v>
      </c>
      <c r="K187" s="28">
        <f t="shared" si="19"/>
        <v>0</v>
      </c>
      <c r="L187" s="14" t="s">
        <v>16</v>
      </c>
      <c r="M187" s="7" t="s">
        <v>17</v>
      </c>
      <c r="N187" s="8" t="s">
        <v>2</v>
      </c>
      <c r="O187" s="10" t="s">
        <v>23</v>
      </c>
      <c r="P187" s="10" t="s">
        <v>15</v>
      </c>
      <c r="Q187" s="28">
        <v>1</v>
      </c>
      <c r="R187" s="7"/>
      <c r="S187" s="3"/>
    </row>
    <row r="188" spans="1:19" x14ac:dyDescent="0.3">
      <c r="A188" s="9">
        <v>17181</v>
      </c>
      <c r="B188" s="8" t="s">
        <v>530</v>
      </c>
      <c r="C188" s="8"/>
      <c r="D188" s="8" t="s">
        <v>531</v>
      </c>
      <c r="E188" s="8" t="s">
        <v>52</v>
      </c>
      <c r="F188" s="21">
        <v>42947</v>
      </c>
      <c r="G188" s="4">
        <f t="shared" si="20"/>
        <v>42954</v>
      </c>
      <c r="H188" s="31">
        <f t="shared" si="17"/>
        <v>5</v>
      </c>
      <c r="I188" s="21">
        <v>42951</v>
      </c>
      <c r="J188" s="22">
        <f t="shared" si="24"/>
        <v>4</v>
      </c>
      <c r="K188" s="28">
        <f t="shared" si="19"/>
        <v>-1</v>
      </c>
      <c r="L188" s="14" t="s">
        <v>16</v>
      </c>
      <c r="M188" s="7" t="s">
        <v>16</v>
      </c>
      <c r="N188" s="8" t="s">
        <v>2</v>
      </c>
      <c r="O188" s="10" t="s">
        <v>23</v>
      </c>
      <c r="P188" s="10" t="s">
        <v>15</v>
      </c>
      <c r="Q188" s="28">
        <v>0.5</v>
      </c>
      <c r="R188" s="7"/>
      <c r="S188" s="3"/>
    </row>
    <row r="189" spans="1:19" x14ac:dyDescent="0.3">
      <c r="A189" s="9">
        <v>17182</v>
      </c>
      <c r="B189" s="8" t="s">
        <v>532</v>
      </c>
      <c r="C189" s="8" t="s">
        <v>533</v>
      </c>
      <c r="D189" s="8" t="s">
        <v>301</v>
      </c>
      <c r="E189" s="8" t="s">
        <v>0</v>
      </c>
      <c r="F189" s="21">
        <v>42944</v>
      </c>
      <c r="G189" s="4">
        <f>WORKDAY(F189,21)</f>
        <v>42975</v>
      </c>
      <c r="H189" s="31">
        <f t="shared" si="17"/>
        <v>21</v>
      </c>
      <c r="I189" s="21">
        <v>42948</v>
      </c>
      <c r="J189" s="22">
        <f t="shared" si="24"/>
        <v>2</v>
      </c>
      <c r="K189" s="28">
        <f t="shared" si="19"/>
        <v>-19</v>
      </c>
      <c r="L189" s="14" t="s">
        <v>16</v>
      </c>
      <c r="M189" s="7" t="s">
        <v>16</v>
      </c>
      <c r="N189" s="8" t="s">
        <v>2</v>
      </c>
      <c r="O189" s="10" t="s">
        <v>14</v>
      </c>
      <c r="P189" s="10" t="s">
        <v>15</v>
      </c>
      <c r="Q189" s="28">
        <v>0.25</v>
      </c>
      <c r="R189" s="7"/>
      <c r="S189" s="3"/>
    </row>
    <row r="190" spans="1:19" x14ac:dyDescent="0.3">
      <c r="A190" s="40" t="s">
        <v>534</v>
      </c>
      <c r="B190" s="41"/>
      <c r="C190" s="41"/>
      <c r="D190" s="41"/>
      <c r="E190" s="42"/>
      <c r="F190" s="51" t="s">
        <v>318</v>
      </c>
      <c r="G190" s="52"/>
      <c r="H190" s="52"/>
      <c r="I190" s="52"/>
      <c r="J190" s="49">
        <f>AVERAGE(J160:J189)</f>
        <v>3.6</v>
      </c>
      <c r="K190" s="43"/>
      <c r="L190" s="44"/>
      <c r="M190" s="45"/>
      <c r="N190" s="41"/>
      <c r="O190" s="46"/>
      <c r="P190" s="46"/>
      <c r="Q190" s="43"/>
      <c r="R190" s="45"/>
      <c r="S190" s="41"/>
    </row>
    <row r="191" spans="1:19" x14ac:dyDescent="0.3">
      <c r="A191" s="9">
        <v>17183</v>
      </c>
      <c r="B191" s="8" t="s">
        <v>452</v>
      </c>
      <c r="C191" s="8"/>
      <c r="D191" s="8" t="s">
        <v>535</v>
      </c>
      <c r="E191" s="8" t="s">
        <v>509</v>
      </c>
      <c r="F191" s="21">
        <v>42949</v>
      </c>
      <c r="G191" s="5">
        <f t="shared" ref="G191:G252" si="28">WORKDAY(F191,5)</f>
        <v>42956</v>
      </c>
      <c r="H191" s="18">
        <f t="shared" ref="H191:H252" si="29">NETWORKDAYS(F191,G191)-1</f>
        <v>5</v>
      </c>
      <c r="I191" s="21">
        <v>42955</v>
      </c>
      <c r="J191" s="22">
        <f t="shared" ref="J191:J252" si="30">NETWORKDAYS(F191,I191)-1</f>
        <v>4</v>
      </c>
      <c r="K191" s="18">
        <f t="shared" ref="K191:K252" si="31">J191-H191</f>
        <v>-1</v>
      </c>
      <c r="L191" s="3" t="s">
        <v>16</v>
      </c>
      <c r="M191" s="7" t="s">
        <v>16</v>
      </c>
      <c r="N191" s="8" t="s">
        <v>2</v>
      </c>
      <c r="O191" s="10" t="s">
        <v>23</v>
      </c>
      <c r="P191" s="10" t="s">
        <v>15</v>
      </c>
      <c r="Q191" s="28">
        <v>0.75</v>
      </c>
      <c r="R191" s="7"/>
      <c r="S191" s="3"/>
    </row>
    <row r="192" spans="1:19" x14ac:dyDescent="0.3">
      <c r="A192" s="9">
        <v>17184</v>
      </c>
      <c r="B192" s="8" t="s">
        <v>446</v>
      </c>
      <c r="C192" s="8" t="s">
        <v>447</v>
      </c>
      <c r="D192" s="8" t="s">
        <v>536</v>
      </c>
      <c r="E192" s="8" t="s">
        <v>154</v>
      </c>
      <c r="F192" s="21">
        <v>42949</v>
      </c>
      <c r="G192" s="5">
        <f t="shared" si="28"/>
        <v>42956</v>
      </c>
      <c r="H192" s="18">
        <f t="shared" si="29"/>
        <v>5</v>
      </c>
      <c r="I192" s="21">
        <v>42954</v>
      </c>
      <c r="J192" s="22">
        <f t="shared" si="30"/>
        <v>3</v>
      </c>
      <c r="K192" s="18">
        <f t="shared" si="31"/>
        <v>-2</v>
      </c>
      <c r="L192" s="3" t="s">
        <v>16</v>
      </c>
      <c r="M192" s="7" t="s">
        <v>16</v>
      </c>
      <c r="N192" s="8" t="s">
        <v>2</v>
      </c>
      <c r="O192" s="10" t="s">
        <v>21</v>
      </c>
      <c r="P192" s="10" t="s">
        <v>15</v>
      </c>
      <c r="Q192" s="28">
        <v>0.25</v>
      </c>
      <c r="R192" s="7"/>
      <c r="S192" s="3"/>
    </row>
    <row r="193" spans="1:19" x14ac:dyDescent="0.3">
      <c r="A193" s="9">
        <v>17185</v>
      </c>
      <c r="B193" s="8" t="s">
        <v>537</v>
      </c>
      <c r="C193" s="8" t="s">
        <v>538</v>
      </c>
      <c r="D193" s="8" t="s">
        <v>539</v>
      </c>
      <c r="E193" s="11" t="s">
        <v>124</v>
      </c>
      <c r="F193" s="21">
        <v>42949</v>
      </c>
      <c r="G193" s="5">
        <f t="shared" si="28"/>
        <v>42956</v>
      </c>
      <c r="H193" s="18">
        <f t="shared" si="29"/>
        <v>5</v>
      </c>
      <c r="I193" s="21">
        <v>42950</v>
      </c>
      <c r="J193" s="22">
        <f t="shared" si="30"/>
        <v>1</v>
      </c>
      <c r="K193" s="18">
        <f t="shared" si="31"/>
        <v>-4</v>
      </c>
      <c r="L193" s="3" t="s">
        <v>16</v>
      </c>
      <c r="M193" s="7" t="s">
        <v>16</v>
      </c>
      <c r="N193" s="8" t="s">
        <v>2</v>
      </c>
      <c r="O193" s="10" t="s">
        <v>14</v>
      </c>
      <c r="P193" s="10" t="s">
        <v>15</v>
      </c>
      <c r="Q193" s="28">
        <v>0.25</v>
      </c>
      <c r="R193" s="7"/>
      <c r="S193" s="3"/>
    </row>
    <row r="194" spans="1:19" x14ac:dyDescent="0.3">
      <c r="A194" s="9">
        <v>17186</v>
      </c>
      <c r="B194" s="8" t="s">
        <v>540</v>
      </c>
      <c r="C194" s="8" t="s">
        <v>541</v>
      </c>
      <c r="D194" s="8" t="s">
        <v>542</v>
      </c>
      <c r="E194" s="8" t="s">
        <v>543</v>
      </c>
      <c r="F194" s="21">
        <v>42949</v>
      </c>
      <c r="G194" s="5">
        <f t="shared" si="28"/>
        <v>42956</v>
      </c>
      <c r="H194" s="18">
        <f t="shared" si="29"/>
        <v>5</v>
      </c>
      <c r="I194" s="21">
        <v>42949</v>
      </c>
      <c r="J194" s="22">
        <f t="shared" si="30"/>
        <v>0</v>
      </c>
      <c r="K194" s="18">
        <f t="shared" si="31"/>
        <v>-5</v>
      </c>
      <c r="L194" s="3" t="s">
        <v>16</v>
      </c>
      <c r="M194" s="7" t="s">
        <v>16</v>
      </c>
      <c r="N194" s="8" t="s">
        <v>2</v>
      </c>
      <c r="O194" s="10" t="s">
        <v>22</v>
      </c>
      <c r="P194" s="10" t="s">
        <v>15</v>
      </c>
      <c r="Q194" s="28">
        <v>0.5</v>
      </c>
      <c r="R194" s="7"/>
      <c r="S194" s="3"/>
    </row>
    <row r="195" spans="1:19" x14ac:dyDescent="0.3">
      <c r="A195" s="9">
        <v>17187</v>
      </c>
      <c r="B195" s="8" t="s">
        <v>544</v>
      </c>
      <c r="C195" s="8" t="s">
        <v>545</v>
      </c>
      <c r="D195" s="8" t="s">
        <v>546</v>
      </c>
      <c r="E195" s="11" t="s">
        <v>105</v>
      </c>
      <c r="F195" s="21">
        <v>42950</v>
      </c>
      <c r="G195" s="5">
        <f t="shared" si="28"/>
        <v>42957</v>
      </c>
      <c r="H195" s="18">
        <f t="shared" si="29"/>
        <v>5</v>
      </c>
      <c r="I195" s="21">
        <v>42957</v>
      </c>
      <c r="J195" s="22">
        <f t="shared" si="30"/>
        <v>5</v>
      </c>
      <c r="K195" s="18">
        <f t="shared" si="31"/>
        <v>0</v>
      </c>
      <c r="L195" s="3" t="s">
        <v>16</v>
      </c>
      <c r="M195" s="7" t="s">
        <v>16</v>
      </c>
      <c r="N195" s="8" t="s">
        <v>2</v>
      </c>
      <c r="O195" s="10" t="s">
        <v>20</v>
      </c>
      <c r="P195" s="10" t="s">
        <v>15</v>
      </c>
      <c r="Q195" s="28">
        <v>0.5</v>
      </c>
      <c r="R195" s="7"/>
      <c r="S195" s="3"/>
    </row>
    <row r="196" spans="1:19" x14ac:dyDescent="0.3">
      <c r="A196" s="9">
        <v>17188</v>
      </c>
      <c r="B196" s="8" t="s">
        <v>547</v>
      </c>
      <c r="C196" s="8" t="s">
        <v>548</v>
      </c>
      <c r="D196" s="8" t="s">
        <v>549</v>
      </c>
      <c r="E196" s="11" t="s">
        <v>105</v>
      </c>
      <c r="F196" s="21">
        <v>42950</v>
      </c>
      <c r="G196" s="5">
        <f t="shared" si="28"/>
        <v>42957</v>
      </c>
      <c r="H196" s="18">
        <f t="shared" si="29"/>
        <v>5</v>
      </c>
      <c r="I196" s="21">
        <v>42957</v>
      </c>
      <c r="J196" s="22">
        <f t="shared" si="30"/>
        <v>5</v>
      </c>
      <c r="K196" s="18">
        <f t="shared" si="31"/>
        <v>0</v>
      </c>
      <c r="L196" s="3" t="s">
        <v>16</v>
      </c>
      <c r="M196" s="7" t="s">
        <v>16</v>
      </c>
      <c r="N196" s="8" t="s">
        <v>2</v>
      </c>
      <c r="O196" s="10" t="s">
        <v>20</v>
      </c>
      <c r="P196" s="10" t="s">
        <v>15</v>
      </c>
      <c r="Q196" s="28">
        <v>0.5</v>
      </c>
      <c r="R196" s="7"/>
      <c r="S196" s="3"/>
    </row>
    <row r="197" spans="1:19" ht="35.25" customHeight="1" x14ac:dyDescent="0.3">
      <c r="A197" s="9">
        <v>17189</v>
      </c>
      <c r="B197" s="8" t="s">
        <v>550</v>
      </c>
      <c r="C197" s="8" t="s">
        <v>551</v>
      </c>
      <c r="D197" s="8" t="s">
        <v>552</v>
      </c>
      <c r="E197" s="11" t="s">
        <v>124</v>
      </c>
      <c r="F197" s="21">
        <v>42950</v>
      </c>
      <c r="G197" s="5">
        <f t="shared" si="28"/>
        <v>42957</v>
      </c>
      <c r="H197" s="18">
        <f t="shared" si="29"/>
        <v>5</v>
      </c>
      <c r="I197" s="21">
        <v>42957</v>
      </c>
      <c r="J197" s="22">
        <f t="shared" si="30"/>
        <v>5</v>
      </c>
      <c r="K197" s="18">
        <f t="shared" si="31"/>
        <v>0</v>
      </c>
      <c r="L197" s="3" t="s">
        <v>16</v>
      </c>
      <c r="M197" s="7" t="s">
        <v>16</v>
      </c>
      <c r="N197" s="8" t="s">
        <v>2</v>
      </c>
      <c r="O197" s="10" t="s">
        <v>37</v>
      </c>
      <c r="P197" s="10" t="s">
        <v>15</v>
      </c>
      <c r="Q197" s="28">
        <v>1</v>
      </c>
      <c r="R197" s="7"/>
      <c r="S197" s="3"/>
    </row>
    <row r="198" spans="1:19" x14ac:dyDescent="0.3">
      <c r="A198" s="9">
        <v>17190</v>
      </c>
      <c r="B198" s="8" t="s">
        <v>553</v>
      </c>
      <c r="C198" s="8"/>
      <c r="D198" s="8" t="s">
        <v>554</v>
      </c>
      <c r="E198" s="11" t="s">
        <v>124</v>
      </c>
      <c r="F198" s="21">
        <v>42950</v>
      </c>
      <c r="G198" s="5">
        <f t="shared" si="28"/>
        <v>42957</v>
      </c>
      <c r="H198" s="18">
        <f t="shared" si="29"/>
        <v>5</v>
      </c>
      <c r="I198" s="21">
        <v>42955</v>
      </c>
      <c r="J198" s="22">
        <f t="shared" si="30"/>
        <v>3</v>
      </c>
      <c r="K198" s="18">
        <f t="shared" si="31"/>
        <v>-2</v>
      </c>
      <c r="L198" s="3" t="s">
        <v>16</v>
      </c>
      <c r="M198" s="7" t="s">
        <v>16</v>
      </c>
      <c r="N198" s="8" t="s">
        <v>2</v>
      </c>
      <c r="O198" s="10" t="s">
        <v>23</v>
      </c>
      <c r="P198" s="10" t="s">
        <v>15</v>
      </c>
      <c r="Q198" s="28">
        <v>1</v>
      </c>
      <c r="R198" s="7" t="s">
        <v>555</v>
      </c>
      <c r="S198" s="3"/>
    </row>
    <row r="199" spans="1:19" x14ac:dyDescent="0.3">
      <c r="A199" s="9">
        <v>17191</v>
      </c>
      <c r="B199" s="8" t="s">
        <v>452</v>
      </c>
      <c r="C199" s="8"/>
      <c r="D199" s="8" t="s">
        <v>556</v>
      </c>
      <c r="E199" s="8" t="s">
        <v>509</v>
      </c>
      <c r="F199" s="21">
        <v>42951</v>
      </c>
      <c r="G199" s="5">
        <f t="shared" si="28"/>
        <v>42958</v>
      </c>
      <c r="H199" s="18">
        <f t="shared" si="29"/>
        <v>5</v>
      </c>
      <c r="I199" s="21">
        <v>42955</v>
      </c>
      <c r="J199" s="22">
        <f t="shared" si="30"/>
        <v>2</v>
      </c>
      <c r="K199" s="18">
        <f t="shared" si="31"/>
        <v>-3</v>
      </c>
      <c r="L199" s="3" t="s">
        <v>16</v>
      </c>
      <c r="M199" s="7" t="s">
        <v>16</v>
      </c>
      <c r="N199" s="8" t="s">
        <v>2</v>
      </c>
      <c r="O199" s="10" t="s">
        <v>23</v>
      </c>
      <c r="P199" s="10" t="s">
        <v>15</v>
      </c>
      <c r="Q199" s="28">
        <v>0.5</v>
      </c>
      <c r="R199" s="7"/>
      <c r="S199" s="3"/>
    </row>
    <row r="200" spans="1:19" x14ac:dyDescent="0.3">
      <c r="A200" s="9">
        <v>17192</v>
      </c>
      <c r="B200" s="8" t="s">
        <v>557</v>
      </c>
      <c r="C200" s="8" t="s">
        <v>558</v>
      </c>
      <c r="D200" s="8" t="s">
        <v>559</v>
      </c>
      <c r="E200" s="8" t="s">
        <v>560</v>
      </c>
      <c r="F200" s="21">
        <v>42951</v>
      </c>
      <c r="G200" s="5">
        <f t="shared" si="28"/>
        <v>42958</v>
      </c>
      <c r="H200" s="18">
        <f t="shared" si="29"/>
        <v>5</v>
      </c>
      <c r="I200" s="21">
        <v>42957</v>
      </c>
      <c r="J200" s="22">
        <f t="shared" si="30"/>
        <v>4</v>
      </c>
      <c r="K200" s="18">
        <f t="shared" si="31"/>
        <v>-1</v>
      </c>
      <c r="L200" s="3" t="s">
        <v>16</v>
      </c>
      <c r="M200" s="7" t="s">
        <v>16</v>
      </c>
      <c r="N200" s="8" t="s">
        <v>2</v>
      </c>
      <c r="O200" s="10" t="s">
        <v>14</v>
      </c>
      <c r="P200" s="10" t="s">
        <v>15</v>
      </c>
      <c r="Q200" s="28">
        <v>0.25</v>
      </c>
      <c r="R200" s="7"/>
      <c r="S200" s="3"/>
    </row>
    <row r="201" spans="1:19" x14ac:dyDescent="0.3">
      <c r="A201" s="9">
        <v>17193</v>
      </c>
      <c r="B201" s="8" t="s">
        <v>561</v>
      </c>
      <c r="C201" s="8"/>
      <c r="D201" s="8" t="s">
        <v>562</v>
      </c>
      <c r="E201" s="11" t="s">
        <v>124</v>
      </c>
      <c r="F201" s="21">
        <v>42951</v>
      </c>
      <c r="G201" s="5">
        <f t="shared" si="28"/>
        <v>42958</v>
      </c>
      <c r="H201" s="18">
        <f t="shared" si="29"/>
        <v>5</v>
      </c>
      <c r="I201" s="21">
        <v>42957</v>
      </c>
      <c r="J201" s="22">
        <f t="shared" si="30"/>
        <v>4</v>
      </c>
      <c r="K201" s="18">
        <f t="shared" si="31"/>
        <v>-1</v>
      </c>
      <c r="L201" s="3" t="s">
        <v>16</v>
      </c>
      <c r="M201" s="7" t="s">
        <v>16</v>
      </c>
      <c r="N201" s="8" t="s">
        <v>2</v>
      </c>
      <c r="O201" s="10" t="s">
        <v>23</v>
      </c>
      <c r="P201" s="10" t="s">
        <v>15</v>
      </c>
      <c r="Q201" s="28">
        <v>0.25</v>
      </c>
      <c r="R201" s="7"/>
      <c r="S201" s="3"/>
    </row>
    <row r="202" spans="1:19" x14ac:dyDescent="0.3">
      <c r="A202" s="9">
        <v>17194</v>
      </c>
      <c r="B202" s="8" t="s">
        <v>563</v>
      </c>
      <c r="C202" s="8" t="s">
        <v>564</v>
      </c>
      <c r="D202" s="8" t="s">
        <v>565</v>
      </c>
      <c r="E202" s="11" t="s">
        <v>124</v>
      </c>
      <c r="F202" s="21">
        <v>42954</v>
      </c>
      <c r="G202" s="5">
        <f t="shared" si="28"/>
        <v>42961</v>
      </c>
      <c r="H202" s="18">
        <f t="shared" si="29"/>
        <v>5</v>
      </c>
      <c r="I202" s="21">
        <v>42961</v>
      </c>
      <c r="J202" s="22">
        <f t="shared" si="30"/>
        <v>5</v>
      </c>
      <c r="K202" s="18">
        <f t="shared" si="31"/>
        <v>0</v>
      </c>
      <c r="L202" s="3" t="s">
        <v>16</v>
      </c>
      <c r="M202" s="7" t="s">
        <v>16</v>
      </c>
      <c r="N202" s="8" t="s">
        <v>9</v>
      </c>
      <c r="O202" s="10" t="s">
        <v>23</v>
      </c>
      <c r="P202" s="10" t="s">
        <v>15</v>
      </c>
      <c r="Q202" s="28">
        <v>0.5</v>
      </c>
      <c r="R202" s="7" t="s">
        <v>566</v>
      </c>
      <c r="S202" s="3"/>
    </row>
    <row r="203" spans="1:19" x14ac:dyDescent="0.3">
      <c r="A203" s="9">
        <v>17195</v>
      </c>
      <c r="B203" s="8" t="s">
        <v>567</v>
      </c>
      <c r="C203" s="8" t="s">
        <v>568</v>
      </c>
      <c r="D203" s="8" t="s">
        <v>569</v>
      </c>
      <c r="E203" s="11" t="s">
        <v>124</v>
      </c>
      <c r="F203" s="21">
        <v>42955</v>
      </c>
      <c r="G203" s="5">
        <f t="shared" si="28"/>
        <v>42962</v>
      </c>
      <c r="H203" s="18">
        <f t="shared" si="29"/>
        <v>5</v>
      </c>
      <c r="I203" s="21">
        <v>42962</v>
      </c>
      <c r="J203" s="22">
        <f t="shared" si="30"/>
        <v>5</v>
      </c>
      <c r="K203" s="18">
        <f t="shared" si="31"/>
        <v>0</v>
      </c>
      <c r="L203" s="3" t="s">
        <v>16</v>
      </c>
      <c r="M203" s="7" t="s">
        <v>16</v>
      </c>
      <c r="N203" s="8" t="s">
        <v>2</v>
      </c>
      <c r="O203" s="10" t="s">
        <v>14</v>
      </c>
      <c r="P203" s="10" t="s">
        <v>15</v>
      </c>
      <c r="Q203" s="28">
        <v>0.5</v>
      </c>
      <c r="R203" s="7" t="s">
        <v>570</v>
      </c>
      <c r="S203" s="3"/>
    </row>
    <row r="204" spans="1:19" x14ac:dyDescent="0.3">
      <c r="A204" s="9">
        <v>17196</v>
      </c>
      <c r="B204" s="8" t="s">
        <v>571</v>
      </c>
      <c r="C204" s="8" t="s">
        <v>572</v>
      </c>
      <c r="D204" s="8" t="s">
        <v>573</v>
      </c>
      <c r="E204" s="8" t="s">
        <v>574</v>
      </c>
      <c r="F204" s="21">
        <v>42957</v>
      </c>
      <c r="G204" s="5">
        <f t="shared" si="28"/>
        <v>42964</v>
      </c>
      <c r="H204" s="18">
        <f t="shared" si="29"/>
        <v>5</v>
      </c>
      <c r="I204" s="21">
        <v>42958</v>
      </c>
      <c r="J204" s="22">
        <f t="shared" si="30"/>
        <v>1</v>
      </c>
      <c r="K204" s="18">
        <f t="shared" si="31"/>
        <v>-4</v>
      </c>
      <c r="L204" s="3" t="s">
        <v>16</v>
      </c>
      <c r="M204" s="7" t="s">
        <v>16</v>
      </c>
      <c r="N204" s="8" t="s">
        <v>2</v>
      </c>
      <c r="O204" s="10" t="s">
        <v>20</v>
      </c>
      <c r="P204" s="10" t="s">
        <v>15</v>
      </c>
      <c r="Q204" s="28">
        <v>0.5</v>
      </c>
      <c r="R204" s="7"/>
      <c r="S204" s="3"/>
    </row>
    <row r="205" spans="1:19" x14ac:dyDescent="0.3">
      <c r="A205" s="9">
        <v>17197</v>
      </c>
      <c r="B205" s="8" t="s">
        <v>575</v>
      </c>
      <c r="C205" s="8"/>
      <c r="D205" s="8" t="s">
        <v>576</v>
      </c>
      <c r="E205" s="11" t="s">
        <v>124</v>
      </c>
      <c r="F205" s="21">
        <v>42958</v>
      </c>
      <c r="G205" s="5">
        <f>WORKDAY(F205,10)</f>
        <v>42972</v>
      </c>
      <c r="H205" s="18">
        <f t="shared" si="29"/>
        <v>10</v>
      </c>
      <c r="I205" s="21">
        <v>42972</v>
      </c>
      <c r="J205" s="22">
        <f t="shared" si="30"/>
        <v>10</v>
      </c>
      <c r="K205" s="18">
        <f t="shared" si="31"/>
        <v>0</v>
      </c>
      <c r="L205" s="3" t="s">
        <v>17</v>
      </c>
      <c r="M205" s="7" t="s">
        <v>16</v>
      </c>
      <c r="N205" s="8" t="s">
        <v>2</v>
      </c>
      <c r="O205" s="10" t="s">
        <v>37</v>
      </c>
      <c r="P205" s="10" t="s">
        <v>15</v>
      </c>
      <c r="Q205" s="28">
        <v>1</v>
      </c>
      <c r="R205" s="7"/>
      <c r="S205" s="3"/>
    </row>
    <row r="206" spans="1:19" x14ac:dyDescent="0.3">
      <c r="A206" s="9">
        <v>17198</v>
      </c>
      <c r="B206" s="8" t="s">
        <v>577</v>
      </c>
      <c r="C206" s="8" t="s">
        <v>578</v>
      </c>
      <c r="D206" s="8" t="s">
        <v>579</v>
      </c>
      <c r="E206" s="11" t="s">
        <v>124</v>
      </c>
      <c r="F206" s="21">
        <v>42961</v>
      </c>
      <c r="G206" s="5">
        <f t="shared" si="28"/>
        <v>42968</v>
      </c>
      <c r="H206" s="18">
        <f t="shared" si="29"/>
        <v>5</v>
      </c>
      <c r="I206" s="21">
        <v>42965</v>
      </c>
      <c r="J206" s="22">
        <f t="shared" si="30"/>
        <v>4</v>
      </c>
      <c r="K206" s="18">
        <f t="shared" si="31"/>
        <v>-1</v>
      </c>
      <c r="L206" s="3" t="s">
        <v>16</v>
      </c>
      <c r="M206" s="7" t="s">
        <v>16</v>
      </c>
      <c r="N206" s="8" t="s">
        <v>2</v>
      </c>
      <c r="O206" s="10" t="s">
        <v>37</v>
      </c>
      <c r="P206" s="10" t="s">
        <v>15</v>
      </c>
      <c r="Q206" s="28">
        <v>1</v>
      </c>
      <c r="R206" s="7"/>
      <c r="S206" s="3"/>
    </row>
    <row r="207" spans="1:19" ht="31.2" x14ac:dyDescent="0.3">
      <c r="A207" s="9">
        <v>17199</v>
      </c>
      <c r="B207" s="8" t="s">
        <v>580</v>
      </c>
      <c r="C207" s="8" t="s">
        <v>306</v>
      </c>
      <c r="D207" s="8" t="s">
        <v>455</v>
      </c>
      <c r="E207" s="11" t="s">
        <v>124</v>
      </c>
      <c r="F207" s="21">
        <v>42961</v>
      </c>
      <c r="G207" s="5">
        <f t="shared" si="28"/>
        <v>42968</v>
      </c>
      <c r="H207" s="18">
        <f t="shared" si="29"/>
        <v>5</v>
      </c>
      <c r="I207" s="21">
        <v>42965</v>
      </c>
      <c r="J207" s="22">
        <f t="shared" si="30"/>
        <v>4</v>
      </c>
      <c r="K207" s="18">
        <f t="shared" si="31"/>
        <v>-1</v>
      </c>
      <c r="L207" s="3" t="s">
        <v>16</v>
      </c>
      <c r="M207" s="7" t="s">
        <v>16</v>
      </c>
      <c r="N207" s="8" t="s">
        <v>2</v>
      </c>
      <c r="O207" s="10" t="s">
        <v>37</v>
      </c>
      <c r="P207" s="10" t="s">
        <v>15</v>
      </c>
      <c r="Q207" s="28">
        <v>1.25</v>
      </c>
      <c r="R207" s="7"/>
      <c r="S207" s="3"/>
    </row>
    <row r="208" spans="1:19" x14ac:dyDescent="0.3">
      <c r="A208" s="9">
        <v>17200</v>
      </c>
      <c r="B208" s="8" t="s">
        <v>581</v>
      </c>
      <c r="C208" s="8" t="s">
        <v>582</v>
      </c>
      <c r="D208" s="8" t="s">
        <v>583</v>
      </c>
      <c r="E208" s="11" t="s">
        <v>124</v>
      </c>
      <c r="F208" s="21">
        <v>42961</v>
      </c>
      <c r="G208" s="5">
        <f t="shared" si="28"/>
        <v>42968</v>
      </c>
      <c r="H208" s="18">
        <f t="shared" si="29"/>
        <v>5</v>
      </c>
      <c r="I208" s="21">
        <v>42963</v>
      </c>
      <c r="J208" s="22">
        <f t="shared" si="30"/>
        <v>2</v>
      </c>
      <c r="K208" s="18">
        <f t="shared" si="31"/>
        <v>-3</v>
      </c>
      <c r="L208" s="3" t="s">
        <v>16</v>
      </c>
      <c r="M208" s="7" t="s">
        <v>16</v>
      </c>
      <c r="N208" s="8" t="s">
        <v>2</v>
      </c>
      <c r="O208" s="10" t="s">
        <v>14</v>
      </c>
      <c r="P208" s="10" t="s">
        <v>15</v>
      </c>
      <c r="Q208" s="28">
        <v>0.25</v>
      </c>
      <c r="R208" s="7"/>
      <c r="S208" s="3"/>
    </row>
    <row r="209" spans="1:19" x14ac:dyDescent="0.3">
      <c r="A209" s="9">
        <v>17201</v>
      </c>
      <c r="B209" s="8" t="s">
        <v>584</v>
      </c>
      <c r="C209" s="8" t="s">
        <v>148</v>
      </c>
      <c r="D209" s="8" t="s">
        <v>585</v>
      </c>
      <c r="E209" s="11" t="s">
        <v>124</v>
      </c>
      <c r="F209" s="21">
        <v>42961</v>
      </c>
      <c r="G209" s="5">
        <f t="shared" si="28"/>
        <v>42968</v>
      </c>
      <c r="H209" s="18">
        <f t="shared" si="29"/>
        <v>5</v>
      </c>
      <c r="I209" s="21">
        <v>42965</v>
      </c>
      <c r="J209" s="22">
        <f t="shared" si="30"/>
        <v>4</v>
      </c>
      <c r="K209" s="18">
        <f t="shared" si="31"/>
        <v>-1</v>
      </c>
      <c r="L209" s="3" t="s">
        <v>16</v>
      </c>
      <c r="M209" s="7" t="s">
        <v>16</v>
      </c>
      <c r="N209" s="8" t="s">
        <v>2</v>
      </c>
      <c r="O209" s="10" t="s">
        <v>20</v>
      </c>
      <c r="P209" s="10" t="s">
        <v>15</v>
      </c>
      <c r="Q209" s="28">
        <v>0.25</v>
      </c>
      <c r="R209" s="7"/>
      <c r="S209" s="3"/>
    </row>
    <row r="210" spans="1:19" x14ac:dyDescent="0.3">
      <c r="A210" s="9">
        <v>17202</v>
      </c>
      <c r="B210" s="8"/>
      <c r="C210" s="8" t="s">
        <v>362</v>
      </c>
      <c r="D210" s="8" t="s">
        <v>586</v>
      </c>
      <c r="E210" s="8" t="s">
        <v>587</v>
      </c>
      <c r="F210" s="21">
        <v>42963</v>
      </c>
      <c r="G210" s="5">
        <f t="shared" si="28"/>
        <v>42970</v>
      </c>
      <c r="H210" s="18">
        <f t="shared" si="29"/>
        <v>5</v>
      </c>
      <c r="I210" s="21">
        <v>42963</v>
      </c>
      <c r="J210" s="22">
        <f t="shared" si="30"/>
        <v>0</v>
      </c>
      <c r="K210" s="18">
        <f t="shared" si="31"/>
        <v>-5</v>
      </c>
      <c r="L210" s="3" t="s">
        <v>16</v>
      </c>
      <c r="M210" s="7" t="s">
        <v>16</v>
      </c>
      <c r="N210" s="8" t="s">
        <v>2</v>
      </c>
      <c r="O210" s="10" t="s">
        <v>14</v>
      </c>
      <c r="P210" s="10" t="s">
        <v>15</v>
      </c>
      <c r="Q210" s="28">
        <v>0.25</v>
      </c>
      <c r="R210" s="7"/>
      <c r="S210" s="3"/>
    </row>
    <row r="211" spans="1:19" x14ac:dyDescent="0.3">
      <c r="A211" s="9">
        <v>17203</v>
      </c>
      <c r="B211" s="8" t="s">
        <v>112</v>
      </c>
      <c r="C211" s="8" t="s">
        <v>49</v>
      </c>
      <c r="D211" s="8" t="s">
        <v>588</v>
      </c>
      <c r="E211" s="8" t="s">
        <v>0</v>
      </c>
      <c r="F211" s="21">
        <v>42963</v>
      </c>
      <c r="G211" s="5">
        <f t="shared" si="28"/>
        <v>42970</v>
      </c>
      <c r="H211" s="18">
        <f t="shared" si="29"/>
        <v>5</v>
      </c>
      <c r="I211" s="21">
        <v>42963</v>
      </c>
      <c r="J211" s="22">
        <f t="shared" si="30"/>
        <v>0</v>
      </c>
      <c r="K211" s="18">
        <f t="shared" si="31"/>
        <v>-5</v>
      </c>
      <c r="L211" s="3" t="s">
        <v>16</v>
      </c>
      <c r="M211" s="7" t="s">
        <v>16</v>
      </c>
      <c r="N211" s="8" t="s">
        <v>2</v>
      </c>
      <c r="O211" s="10" t="s">
        <v>14</v>
      </c>
      <c r="P211" s="10" t="s">
        <v>15</v>
      </c>
      <c r="Q211" s="28">
        <v>0.5</v>
      </c>
      <c r="R211" s="7"/>
      <c r="S211" s="3"/>
    </row>
    <row r="212" spans="1:19" x14ac:dyDescent="0.3">
      <c r="A212" s="9">
        <v>17204</v>
      </c>
      <c r="B212" s="8" t="s">
        <v>589</v>
      </c>
      <c r="C212" s="8"/>
      <c r="D212" s="8" t="s">
        <v>590</v>
      </c>
      <c r="E212" s="11" t="s">
        <v>124</v>
      </c>
      <c r="F212" s="21">
        <v>42963</v>
      </c>
      <c r="G212" s="5">
        <f t="shared" si="28"/>
        <v>42970</v>
      </c>
      <c r="H212" s="18">
        <f t="shared" si="29"/>
        <v>5</v>
      </c>
      <c r="I212" s="21">
        <v>42965</v>
      </c>
      <c r="J212" s="22">
        <f t="shared" si="30"/>
        <v>2</v>
      </c>
      <c r="K212" s="18">
        <f t="shared" si="31"/>
        <v>-3</v>
      </c>
      <c r="L212" s="3" t="s">
        <v>16</v>
      </c>
      <c r="M212" s="7" t="s">
        <v>16</v>
      </c>
      <c r="N212" s="8" t="s">
        <v>2</v>
      </c>
      <c r="O212" s="10" t="s">
        <v>23</v>
      </c>
      <c r="P212" s="10" t="s">
        <v>15</v>
      </c>
      <c r="Q212" s="28">
        <v>0.5</v>
      </c>
      <c r="R212" s="7"/>
      <c r="S212" s="3"/>
    </row>
    <row r="213" spans="1:19" x14ac:dyDescent="0.3">
      <c r="A213" s="9">
        <v>17205</v>
      </c>
      <c r="B213" s="8" t="s">
        <v>591</v>
      </c>
      <c r="C213" s="8"/>
      <c r="D213" s="8" t="s">
        <v>592</v>
      </c>
      <c r="E213" s="11" t="s">
        <v>124</v>
      </c>
      <c r="F213" s="21">
        <v>42964</v>
      </c>
      <c r="G213" s="5">
        <f t="shared" si="28"/>
        <v>42971</v>
      </c>
      <c r="H213" s="18">
        <f t="shared" si="29"/>
        <v>5</v>
      </c>
      <c r="I213" s="21">
        <v>42971</v>
      </c>
      <c r="J213" s="22">
        <f t="shared" si="30"/>
        <v>5</v>
      </c>
      <c r="K213" s="18">
        <f t="shared" si="31"/>
        <v>0</v>
      </c>
      <c r="L213" s="3" t="s">
        <v>16</v>
      </c>
      <c r="M213" s="7" t="s">
        <v>16</v>
      </c>
      <c r="N213" s="8" t="s">
        <v>2</v>
      </c>
      <c r="O213" s="10" t="s">
        <v>23</v>
      </c>
      <c r="P213" s="10" t="s">
        <v>15</v>
      </c>
      <c r="Q213" s="28">
        <v>0.5</v>
      </c>
      <c r="R213" s="7"/>
      <c r="S213" s="3"/>
    </row>
    <row r="214" spans="1:19" x14ac:dyDescent="0.3">
      <c r="A214" s="9">
        <v>17206</v>
      </c>
      <c r="B214" s="8" t="s">
        <v>591</v>
      </c>
      <c r="C214" s="8"/>
      <c r="D214" s="8" t="s">
        <v>593</v>
      </c>
      <c r="E214" s="8" t="s">
        <v>594</v>
      </c>
      <c r="F214" s="21">
        <v>42964</v>
      </c>
      <c r="G214" s="5">
        <f>WORKDAY(F214,10)</f>
        <v>42978</v>
      </c>
      <c r="H214" s="18">
        <f t="shared" si="29"/>
        <v>10</v>
      </c>
      <c r="I214" s="21">
        <v>42977</v>
      </c>
      <c r="J214" s="22">
        <f t="shared" si="30"/>
        <v>9</v>
      </c>
      <c r="K214" s="18">
        <f t="shared" si="31"/>
        <v>-1</v>
      </c>
      <c r="L214" s="3" t="s">
        <v>16</v>
      </c>
      <c r="M214" s="7" t="s">
        <v>16</v>
      </c>
      <c r="N214" s="8" t="s">
        <v>2</v>
      </c>
      <c r="O214" s="10" t="s">
        <v>23</v>
      </c>
      <c r="P214" s="10" t="s">
        <v>15</v>
      </c>
      <c r="Q214" s="28">
        <v>2</v>
      </c>
      <c r="R214" s="7"/>
      <c r="S214" s="3"/>
    </row>
    <row r="215" spans="1:19" x14ac:dyDescent="0.3">
      <c r="A215" s="9">
        <v>17207</v>
      </c>
      <c r="B215" s="8" t="s">
        <v>452</v>
      </c>
      <c r="C215" s="8"/>
      <c r="D215" s="8" t="s">
        <v>595</v>
      </c>
      <c r="E215" s="12" t="s">
        <v>43</v>
      </c>
      <c r="F215" s="21">
        <v>42964</v>
      </c>
      <c r="G215" s="5">
        <f t="shared" si="28"/>
        <v>42971</v>
      </c>
      <c r="H215" s="18">
        <f t="shared" si="29"/>
        <v>5</v>
      </c>
      <c r="I215" s="21">
        <v>42968</v>
      </c>
      <c r="J215" s="22">
        <f t="shared" si="30"/>
        <v>2</v>
      </c>
      <c r="K215" s="18">
        <f t="shared" si="31"/>
        <v>-3</v>
      </c>
      <c r="L215" s="3" t="s">
        <v>16</v>
      </c>
      <c r="M215" s="7" t="s">
        <v>16</v>
      </c>
      <c r="N215" s="8" t="s">
        <v>2</v>
      </c>
      <c r="O215" s="10" t="s">
        <v>23</v>
      </c>
      <c r="P215" s="10" t="s">
        <v>15</v>
      </c>
      <c r="Q215" s="28">
        <v>0.75</v>
      </c>
      <c r="R215" s="7"/>
      <c r="S215" s="3"/>
    </row>
    <row r="216" spans="1:19" x14ac:dyDescent="0.3">
      <c r="A216" s="9">
        <v>17208</v>
      </c>
      <c r="B216" s="8" t="s">
        <v>596</v>
      </c>
      <c r="C216" s="8" t="s">
        <v>597</v>
      </c>
      <c r="D216" s="8" t="s">
        <v>598</v>
      </c>
      <c r="E216" s="11" t="s">
        <v>124</v>
      </c>
      <c r="F216" s="21">
        <v>42964</v>
      </c>
      <c r="G216" s="5">
        <f t="shared" si="28"/>
        <v>42971</v>
      </c>
      <c r="H216" s="18">
        <f t="shared" si="29"/>
        <v>5</v>
      </c>
      <c r="I216" s="21">
        <v>42965</v>
      </c>
      <c r="J216" s="22">
        <f t="shared" si="30"/>
        <v>1</v>
      </c>
      <c r="K216" s="18">
        <f t="shared" si="31"/>
        <v>-4</v>
      </c>
      <c r="L216" s="3" t="s">
        <v>16</v>
      </c>
      <c r="M216" s="7" t="s">
        <v>16</v>
      </c>
      <c r="N216" s="8" t="s">
        <v>2</v>
      </c>
      <c r="O216" s="10" t="s">
        <v>14</v>
      </c>
      <c r="P216" s="10" t="s">
        <v>15</v>
      </c>
      <c r="Q216" s="28">
        <v>0.25</v>
      </c>
      <c r="R216" s="7"/>
      <c r="S216" s="3"/>
    </row>
    <row r="217" spans="1:19" ht="31.2" x14ac:dyDescent="0.3">
      <c r="A217" s="9">
        <v>17209</v>
      </c>
      <c r="B217" s="8" t="s">
        <v>520</v>
      </c>
      <c r="C217" s="8"/>
      <c r="D217" s="8" t="s">
        <v>599</v>
      </c>
      <c r="E217" s="12" t="s">
        <v>43</v>
      </c>
      <c r="F217" s="21">
        <v>42964</v>
      </c>
      <c r="G217" s="5">
        <f t="shared" si="28"/>
        <v>42971</v>
      </c>
      <c r="H217" s="18">
        <f t="shared" si="29"/>
        <v>5</v>
      </c>
      <c r="I217" s="21">
        <v>42971</v>
      </c>
      <c r="J217" s="22">
        <f t="shared" si="30"/>
        <v>5</v>
      </c>
      <c r="K217" s="18">
        <f t="shared" si="31"/>
        <v>0</v>
      </c>
      <c r="L217" s="3" t="s">
        <v>16</v>
      </c>
      <c r="M217" s="7" t="s">
        <v>16</v>
      </c>
      <c r="N217" s="8" t="s">
        <v>2</v>
      </c>
      <c r="O217" s="10" t="s">
        <v>23</v>
      </c>
      <c r="P217" s="10" t="s">
        <v>15</v>
      </c>
      <c r="Q217" s="28">
        <v>0.25</v>
      </c>
      <c r="R217" s="7" t="s">
        <v>600</v>
      </c>
      <c r="S217" s="3"/>
    </row>
    <row r="218" spans="1:19" x14ac:dyDescent="0.3">
      <c r="A218" s="9">
        <v>17210</v>
      </c>
      <c r="B218" s="8" t="s">
        <v>601</v>
      </c>
      <c r="C218" s="8"/>
      <c r="D218" s="8" t="s">
        <v>602</v>
      </c>
      <c r="E218" s="11" t="s">
        <v>124</v>
      </c>
      <c r="F218" s="21">
        <v>42965</v>
      </c>
      <c r="G218" s="5">
        <f t="shared" si="28"/>
        <v>42972</v>
      </c>
      <c r="H218" s="18">
        <f t="shared" si="29"/>
        <v>5</v>
      </c>
      <c r="I218" s="21">
        <v>42971</v>
      </c>
      <c r="J218" s="22">
        <f t="shared" si="30"/>
        <v>4</v>
      </c>
      <c r="K218" s="18">
        <f t="shared" si="31"/>
        <v>-1</v>
      </c>
      <c r="L218" s="3" t="s">
        <v>16</v>
      </c>
      <c r="M218" s="7" t="s">
        <v>16</v>
      </c>
      <c r="N218" s="8" t="s">
        <v>2</v>
      </c>
      <c r="O218" s="10" t="s">
        <v>23</v>
      </c>
      <c r="P218" s="10" t="s">
        <v>15</v>
      </c>
      <c r="Q218" s="28">
        <v>0.5</v>
      </c>
      <c r="R218" s="7"/>
      <c r="S218" s="3"/>
    </row>
    <row r="219" spans="1:19" ht="31.2" x14ac:dyDescent="0.3">
      <c r="A219" s="9">
        <v>17211</v>
      </c>
      <c r="B219" s="8" t="s">
        <v>603</v>
      </c>
      <c r="C219" s="8" t="s">
        <v>604</v>
      </c>
      <c r="D219" s="8" t="s">
        <v>605</v>
      </c>
      <c r="E219" s="8" t="s">
        <v>509</v>
      </c>
      <c r="F219" s="21">
        <v>42965</v>
      </c>
      <c r="G219" s="5">
        <f t="shared" si="28"/>
        <v>42972</v>
      </c>
      <c r="H219" s="18">
        <f t="shared" si="29"/>
        <v>5</v>
      </c>
      <c r="I219" s="21">
        <v>42971</v>
      </c>
      <c r="J219" s="22">
        <f t="shared" si="30"/>
        <v>4</v>
      </c>
      <c r="K219" s="18">
        <f t="shared" si="31"/>
        <v>-1</v>
      </c>
      <c r="L219" s="3" t="s">
        <v>16</v>
      </c>
      <c r="M219" s="7" t="s">
        <v>16</v>
      </c>
      <c r="N219" s="8" t="s">
        <v>2</v>
      </c>
      <c r="O219" s="10" t="s">
        <v>14</v>
      </c>
      <c r="P219" s="10" t="s">
        <v>15</v>
      </c>
      <c r="Q219" s="28">
        <v>0.25</v>
      </c>
      <c r="R219" s="7"/>
      <c r="S219" s="3"/>
    </row>
    <row r="220" spans="1:19" x14ac:dyDescent="0.3">
      <c r="A220" s="9">
        <v>17212</v>
      </c>
      <c r="B220" s="8" t="s">
        <v>603</v>
      </c>
      <c r="C220" s="8" t="s">
        <v>604</v>
      </c>
      <c r="D220" s="8" t="s">
        <v>606</v>
      </c>
      <c r="E220" s="11" t="s">
        <v>124</v>
      </c>
      <c r="F220" s="21">
        <v>42965</v>
      </c>
      <c r="G220" s="5">
        <f>WORKDAY(F220,10)</f>
        <v>42979</v>
      </c>
      <c r="H220" s="18">
        <f t="shared" si="29"/>
        <v>10</v>
      </c>
      <c r="I220" s="21">
        <v>42983</v>
      </c>
      <c r="J220" s="22">
        <f t="shared" si="30"/>
        <v>12</v>
      </c>
      <c r="K220" s="18">
        <f t="shared" si="31"/>
        <v>2</v>
      </c>
      <c r="L220" s="3" t="s">
        <v>16</v>
      </c>
      <c r="M220" s="7" t="s">
        <v>16</v>
      </c>
      <c r="N220" s="8" t="s">
        <v>2</v>
      </c>
      <c r="O220" s="10" t="s">
        <v>14</v>
      </c>
      <c r="P220" s="10" t="s">
        <v>15</v>
      </c>
      <c r="Q220" s="28">
        <v>1.5</v>
      </c>
      <c r="R220" s="7" t="s">
        <v>607</v>
      </c>
      <c r="S220" s="3"/>
    </row>
    <row r="221" spans="1:19" ht="31.2" x14ac:dyDescent="0.3">
      <c r="A221" s="9">
        <v>17213</v>
      </c>
      <c r="B221" s="8" t="s">
        <v>608</v>
      </c>
      <c r="C221" s="8"/>
      <c r="D221" s="8" t="s">
        <v>609</v>
      </c>
      <c r="E221" s="11" t="s">
        <v>124</v>
      </c>
      <c r="F221" s="21">
        <v>42965</v>
      </c>
      <c r="G221" s="5">
        <f t="shared" si="28"/>
        <v>42972</v>
      </c>
      <c r="H221" s="18">
        <f t="shared" si="29"/>
        <v>5</v>
      </c>
      <c r="I221" s="21">
        <v>42972</v>
      </c>
      <c r="J221" s="22">
        <f t="shared" si="30"/>
        <v>5</v>
      </c>
      <c r="K221" s="18">
        <f t="shared" si="31"/>
        <v>0</v>
      </c>
      <c r="L221" s="3" t="s">
        <v>16</v>
      </c>
      <c r="M221" s="7" t="s">
        <v>16</v>
      </c>
      <c r="N221" s="8" t="s">
        <v>9</v>
      </c>
      <c r="O221" s="10" t="s">
        <v>23</v>
      </c>
      <c r="P221" s="10" t="s">
        <v>15</v>
      </c>
      <c r="Q221" s="28">
        <v>0.5</v>
      </c>
      <c r="R221" s="7"/>
      <c r="S221" s="3"/>
    </row>
    <row r="222" spans="1:19" x14ac:dyDescent="0.3">
      <c r="A222" s="9">
        <v>17214</v>
      </c>
      <c r="B222" s="8" t="s">
        <v>610</v>
      </c>
      <c r="C222" s="8"/>
      <c r="D222" s="8" t="s">
        <v>611</v>
      </c>
      <c r="E222" s="11" t="s">
        <v>124</v>
      </c>
      <c r="F222" s="21">
        <v>42965</v>
      </c>
      <c r="G222" s="5">
        <f t="shared" si="28"/>
        <v>42972</v>
      </c>
      <c r="H222" s="18">
        <f t="shared" si="29"/>
        <v>5</v>
      </c>
      <c r="I222" s="21">
        <v>42972</v>
      </c>
      <c r="J222" s="22">
        <f t="shared" si="30"/>
        <v>5</v>
      </c>
      <c r="K222" s="18">
        <f t="shared" si="31"/>
        <v>0</v>
      </c>
      <c r="L222" s="3" t="s">
        <v>16</v>
      </c>
      <c r="M222" s="7" t="s">
        <v>16</v>
      </c>
      <c r="N222" s="8" t="s">
        <v>2</v>
      </c>
      <c r="O222" s="10" t="s">
        <v>14</v>
      </c>
      <c r="P222" s="10" t="s">
        <v>15</v>
      </c>
      <c r="Q222" s="28">
        <v>0.75</v>
      </c>
      <c r="R222" s="7"/>
      <c r="S222" s="3"/>
    </row>
    <row r="223" spans="1:19" x14ac:dyDescent="0.3">
      <c r="A223" s="9">
        <v>17215</v>
      </c>
      <c r="B223" s="8" t="s">
        <v>612</v>
      </c>
      <c r="C223" s="8"/>
      <c r="D223" s="8" t="s">
        <v>613</v>
      </c>
      <c r="E223" s="8" t="s">
        <v>614</v>
      </c>
      <c r="F223" s="21">
        <v>42969</v>
      </c>
      <c r="G223" s="5">
        <f t="shared" si="28"/>
        <v>42976</v>
      </c>
      <c r="H223" s="18">
        <f t="shared" si="29"/>
        <v>5</v>
      </c>
      <c r="I223" s="21">
        <v>42969</v>
      </c>
      <c r="J223" s="22">
        <f t="shared" si="30"/>
        <v>0</v>
      </c>
      <c r="K223" s="18">
        <f t="shared" si="31"/>
        <v>-5</v>
      </c>
      <c r="L223" s="3" t="s">
        <v>16</v>
      </c>
      <c r="M223" s="7" t="s">
        <v>16</v>
      </c>
      <c r="N223" s="8" t="s">
        <v>2</v>
      </c>
      <c r="O223" s="10" t="s">
        <v>23</v>
      </c>
      <c r="P223" s="10" t="s">
        <v>15</v>
      </c>
      <c r="Q223" s="28">
        <v>0.5</v>
      </c>
      <c r="R223" s="7"/>
      <c r="S223" s="3"/>
    </row>
    <row r="224" spans="1:19" x14ac:dyDescent="0.3">
      <c r="A224" s="9">
        <v>17216</v>
      </c>
      <c r="B224" s="8" t="s">
        <v>615</v>
      </c>
      <c r="C224" s="8" t="s">
        <v>616</v>
      </c>
      <c r="D224" s="8" t="s">
        <v>617</v>
      </c>
      <c r="E224" s="11" t="s">
        <v>124</v>
      </c>
      <c r="F224" s="21">
        <v>42969</v>
      </c>
      <c r="G224" s="5">
        <f t="shared" si="28"/>
        <v>42976</v>
      </c>
      <c r="H224" s="18">
        <f t="shared" si="29"/>
        <v>5</v>
      </c>
      <c r="I224" s="21">
        <v>42970</v>
      </c>
      <c r="J224" s="22">
        <f t="shared" si="30"/>
        <v>1</v>
      </c>
      <c r="K224" s="18">
        <f t="shared" si="31"/>
        <v>-4</v>
      </c>
      <c r="L224" s="3" t="s">
        <v>16</v>
      </c>
      <c r="M224" s="7" t="s">
        <v>16</v>
      </c>
      <c r="N224" s="8" t="s">
        <v>2</v>
      </c>
      <c r="O224" s="10" t="s">
        <v>23</v>
      </c>
      <c r="P224" s="10" t="s">
        <v>15</v>
      </c>
      <c r="Q224" s="28">
        <v>0.25</v>
      </c>
      <c r="R224" s="7"/>
      <c r="S224" s="3"/>
    </row>
    <row r="225" spans="1:19" x14ac:dyDescent="0.3">
      <c r="A225" s="9">
        <v>17217</v>
      </c>
      <c r="B225" s="8" t="s">
        <v>618</v>
      </c>
      <c r="C225" s="8"/>
      <c r="D225" s="8" t="s">
        <v>619</v>
      </c>
      <c r="E225" s="8" t="s">
        <v>52</v>
      </c>
      <c r="F225" s="21">
        <v>42970</v>
      </c>
      <c r="G225" s="5">
        <f t="shared" si="28"/>
        <v>42977</v>
      </c>
      <c r="H225" s="18">
        <f t="shared" si="29"/>
        <v>5</v>
      </c>
      <c r="I225" s="21">
        <v>42971</v>
      </c>
      <c r="J225" s="22">
        <f t="shared" si="30"/>
        <v>1</v>
      </c>
      <c r="K225" s="18">
        <f t="shared" si="31"/>
        <v>-4</v>
      </c>
      <c r="L225" s="3" t="s">
        <v>16</v>
      </c>
      <c r="M225" s="7" t="s">
        <v>16</v>
      </c>
      <c r="N225" s="8" t="s">
        <v>2</v>
      </c>
      <c r="O225" s="10" t="s">
        <v>23</v>
      </c>
      <c r="P225" s="10" t="s">
        <v>15</v>
      </c>
      <c r="Q225" s="28">
        <v>0.25</v>
      </c>
      <c r="R225" s="7"/>
      <c r="S225" s="3"/>
    </row>
    <row r="226" spans="1:19" x14ac:dyDescent="0.3">
      <c r="A226" s="9">
        <v>17218</v>
      </c>
      <c r="B226" s="8" t="s">
        <v>125</v>
      </c>
      <c r="C226" s="8" t="s">
        <v>144</v>
      </c>
      <c r="D226" s="8" t="s">
        <v>145</v>
      </c>
      <c r="E226" s="8" t="s">
        <v>587</v>
      </c>
      <c r="F226" s="21">
        <v>42970</v>
      </c>
      <c r="G226" s="5">
        <f t="shared" si="28"/>
        <v>42977</v>
      </c>
      <c r="H226" s="18">
        <f t="shared" si="29"/>
        <v>5</v>
      </c>
      <c r="I226" s="21">
        <v>42971</v>
      </c>
      <c r="J226" s="22">
        <f t="shared" si="30"/>
        <v>1</v>
      </c>
      <c r="K226" s="18">
        <f t="shared" si="31"/>
        <v>-4</v>
      </c>
      <c r="L226" s="3" t="s">
        <v>16</v>
      </c>
      <c r="M226" s="7" t="s">
        <v>16</v>
      </c>
      <c r="N226" s="8" t="s">
        <v>2</v>
      </c>
      <c r="O226" s="10" t="s">
        <v>14</v>
      </c>
      <c r="P226" s="10" t="s">
        <v>15</v>
      </c>
      <c r="Q226" s="28">
        <v>0.25</v>
      </c>
      <c r="R226" s="7"/>
      <c r="S226" s="3"/>
    </row>
    <row r="227" spans="1:19" x14ac:dyDescent="0.3">
      <c r="A227" s="9">
        <v>17219</v>
      </c>
      <c r="B227" s="8" t="s">
        <v>620</v>
      </c>
      <c r="C227" s="8" t="s">
        <v>621</v>
      </c>
      <c r="D227" s="8" t="s">
        <v>622</v>
      </c>
      <c r="E227" s="11" t="s">
        <v>124</v>
      </c>
      <c r="F227" s="21">
        <v>42971</v>
      </c>
      <c r="G227" s="5">
        <f t="shared" si="28"/>
        <v>42978</v>
      </c>
      <c r="H227" s="18">
        <f t="shared" si="29"/>
        <v>5</v>
      </c>
      <c r="I227" s="21">
        <v>42972</v>
      </c>
      <c r="J227" s="22">
        <f t="shared" si="30"/>
        <v>1</v>
      </c>
      <c r="K227" s="18">
        <f t="shared" si="31"/>
        <v>-4</v>
      </c>
      <c r="L227" s="3" t="s">
        <v>16</v>
      </c>
      <c r="M227" s="7" t="s">
        <v>16</v>
      </c>
      <c r="N227" s="8" t="s">
        <v>2</v>
      </c>
      <c r="O227" s="10" t="s">
        <v>20</v>
      </c>
      <c r="P227" s="10" t="s">
        <v>15</v>
      </c>
      <c r="Q227" s="28">
        <v>0.25</v>
      </c>
      <c r="R227" s="7"/>
      <c r="S227" s="3"/>
    </row>
    <row r="228" spans="1:19" x14ac:dyDescent="0.3">
      <c r="A228" s="9">
        <v>17220</v>
      </c>
      <c r="B228" s="8" t="s">
        <v>383</v>
      </c>
      <c r="C228" s="8" t="s">
        <v>384</v>
      </c>
      <c r="D228" s="8" t="s">
        <v>623</v>
      </c>
      <c r="E228" s="11" t="s">
        <v>124</v>
      </c>
      <c r="F228" s="21">
        <v>42971</v>
      </c>
      <c r="G228" s="5">
        <f t="shared" si="28"/>
        <v>42978</v>
      </c>
      <c r="H228" s="18">
        <f t="shared" si="29"/>
        <v>5</v>
      </c>
      <c r="I228" s="21">
        <v>42977</v>
      </c>
      <c r="J228" s="22">
        <f t="shared" si="30"/>
        <v>4</v>
      </c>
      <c r="K228" s="18">
        <f t="shared" si="31"/>
        <v>-1</v>
      </c>
      <c r="L228" s="3" t="s">
        <v>16</v>
      </c>
      <c r="M228" s="7" t="s">
        <v>16</v>
      </c>
      <c r="N228" s="8" t="s">
        <v>2</v>
      </c>
      <c r="O228" s="10" t="s">
        <v>20</v>
      </c>
      <c r="P228" s="10" t="s">
        <v>15</v>
      </c>
      <c r="Q228" s="28">
        <v>0.25</v>
      </c>
      <c r="R228" s="7"/>
      <c r="S228" s="3"/>
    </row>
    <row r="229" spans="1:19" x14ac:dyDescent="0.3">
      <c r="A229" s="9">
        <v>17221</v>
      </c>
      <c r="B229" s="8" t="s">
        <v>624</v>
      </c>
      <c r="C229" s="8" t="s">
        <v>625</v>
      </c>
      <c r="D229" s="8" t="s">
        <v>626</v>
      </c>
      <c r="E229" s="11" t="s">
        <v>124</v>
      </c>
      <c r="F229" s="21">
        <v>42972</v>
      </c>
      <c r="G229" s="5">
        <f t="shared" si="28"/>
        <v>42979</v>
      </c>
      <c r="H229" s="18">
        <f t="shared" si="29"/>
        <v>5</v>
      </c>
      <c r="I229" s="21">
        <v>42977</v>
      </c>
      <c r="J229" s="22">
        <f t="shared" si="30"/>
        <v>3</v>
      </c>
      <c r="K229" s="18">
        <f t="shared" si="31"/>
        <v>-2</v>
      </c>
      <c r="L229" s="3" t="s">
        <v>16</v>
      </c>
      <c r="M229" s="7" t="s">
        <v>16</v>
      </c>
      <c r="N229" s="8" t="s">
        <v>2</v>
      </c>
      <c r="O229" s="10" t="s">
        <v>20</v>
      </c>
      <c r="P229" s="10" t="s">
        <v>15</v>
      </c>
      <c r="Q229" s="28">
        <v>0.25</v>
      </c>
      <c r="R229" s="7"/>
      <c r="S229" s="3"/>
    </row>
    <row r="230" spans="1:19" x14ac:dyDescent="0.3">
      <c r="A230" s="9">
        <v>17222</v>
      </c>
      <c r="B230" s="8" t="s">
        <v>627</v>
      </c>
      <c r="C230" s="8"/>
      <c r="D230" s="8" t="s">
        <v>628</v>
      </c>
      <c r="E230" s="8" t="s">
        <v>629</v>
      </c>
      <c r="F230" s="21">
        <v>42971</v>
      </c>
      <c r="G230" s="5">
        <f>WORKDAY(F230,10)</f>
        <v>42985</v>
      </c>
      <c r="H230" s="18">
        <f t="shared" si="29"/>
        <v>10</v>
      </c>
      <c r="I230" s="21">
        <v>42984</v>
      </c>
      <c r="J230" s="22">
        <f t="shared" si="30"/>
        <v>9</v>
      </c>
      <c r="K230" s="18">
        <f t="shared" si="31"/>
        <v>-1</v>
      </c>
      <c r="L230" s="3" t="s">
        <v>16</v>
      </c>
      <c r="M230" s="7" t="s">
        <v>16</v>
      </c>
      <c r="N230" s="8"/>
      <c r="O230" s="10" t="s">
        <v>23</v>
      </c>
      <c r="P230" s="10" t="s">
        <v>15</v>
      </c>
      <c r="Q230" s="28">
        <v>0.25</v>
      </c>
      <c r="R230" s="7" t="s">
        <v>630</v>
      </c>
      <c r="S230" s="3"/>
    </row>
    <row r="231" spans="1:19" ht="31.2" x14ac:dyDescent="0.3">
      <c r="A231" s="9">
        <v>17223</v>
      </c>
      <c r="B231" s="8" t="s">
        <v>624</v>
      </c>
      <c r="C231" s="8" t="s">
        <v>625</v>
      </c>
      <c r="D231" s="8" t="s">
        <v>631</v>
      </c>
      <c r="E231" s="11" t="s">
        <v>490</v>
      </c>
      <c r="F231" s="21">
        <v>42977</v>
      </c>
      <c r="G231" s="5">
        <f t="shared" si="28"/>
        <v>42984</v>
      </c>
      <c r="H231" s="18">
        <f t="shared" si="29"/>
        <v>5</v>
      </c>
      <c r="I231" s="21">
        <v>42984</v>
      </c>
      <c r="J231" s="22">
        <f t="shared" si="30"/>
        <v>5</v>
      </c>
      <c r="K231" s="18">
        <f t="shared" si="31"/>
        <v>0</v>
      </c>
      <c r="L231" s="3" t="s">
        <v>16</v>
      </c>
      <c r="M231" s="7" t="s">
        <v>16</v>
      </c>
      <c r="N231" s="8" t="s">
        <v>2</v>
      </c>
      <c r="O231" s="10" t="s">
        <v>20</v>
      </c>
      <c r="P231" s="10" t="s">
        <v>15</v>
      </c>
      <c r="Q231" s="28">
        <v>0.25</v>
      </c>
      <c r="R231" s="7"/>
      <c r="S231" s="3"/>
    </row>
    <row r="232" spans="1:19" ht="31.2" x14ac:dyDescent="0.3">
      <c r="A232" s="9">
        <v>17224</v>
      </c>
      <c r="B232" s="8" t="s">
        <v>632</v>
      </c>
      <c r="C232" s="8"/>
      <c r="D232" s="3" t="s">
        <v>633</v>
      </c>
      <c r="E232" s="11" t="s">
        <v>634</v>
      </c>
      <c r="F232" s="21">
        <v>42977</v>
      </c>
      <c r="G232" s="5">
        <f t="shared" si="28"/>
        <v>42984</v>
      </c>
      <c r="H232" s="18">
        <f t="shared" si="29"/>
        <v>5</v>
      </c>
      <c r="I232" s="21">
        <v>42984</v>
      </c>
      <c r="J232" s="22">
        <f t="shared" si="30"/>
        <v>5</v>
      </c>
      <c r="K232" s="18">
        <f t="shared" si="31"/>
        <v>0</v>
      </c>
      <c r="L232" s="3" t="s">
        <v>16</v>
      </c>
      <c r="M232" s="7" t="s">
        <v>16</v>
      </c>
      <c r="N232" s="8" t="s">
        <v>2</v>
      </c>
      <c r="O232" s="10" t="s">
        <v>37</v>
      </c>
      <c r="P232" s="10" t="s">
        <v>15</v>
      </c>
      <c r="Q232" s="28">
        <v>1.5</v>
      </c>
      <c r="R232" s="7"/>
      <c r="S232" s="3"/>
    </row>
    <row r="233" spans="1:19" x14ac:dyDescent="0.3">
      <c r="A233" s="9">
        <v>17225</v>
      </c>
      <c r="B233" s="8" t="s">
        <v>635</v>
      </c>
      <c r="C233" s="8" t="s">
        <v>636</v>
      </c>
      <c r="D233" s="8" t="s">
        <v>637</v>
      </c>
      <c r="E233" s="8" t="s">
        <v>124</v>
      </c>
      <c r="F233" s="21">
        <v>42978</v>
      </c>
      <c r="G233" s="5">
        <f t="shared" si="28"/>
        <v>42985</v>
      </c>
      <c r="H233" s="18">
        <f t="shared" si="29"/>
        <v>5</v>
      </c>
      <c r="I233" s="21">
        <v>42986</v>
      </c>
      <c r="J233" s="22">
        <f t="shared" si="30"/>
        <v>6</v>
      </c>
      <c r="K233" s="18">
        <f t="shared" si="31"/>
        <v>1</v>
      </c>
      <c r="L233" s="3" t="s">
        <v>16</v>
      </c>
      <c r="M233" s="7" t="s">
        <v>16</v>
      </c>
      <c r="N233" s="8" t="s">
        <v>2</v>
      </c>
      <c r="O233" s="10" t="s">
        <v>14</v>
      </c>
      <c r="P233" s="10" t="s">
        <v>15</v>
      </c>
      <c r="Q233" s="28">
        <v>0.25</v>
      </c>
      <c r="R233" s="7"/>
      <c r="S233" s="3"/>
    </row>
    <row r="234" spans="1:19" x14ac:dyDescent="0.3">
      <c r="A234" s="40" t="s">
        <v>638</v>
      </c>
      <c r="B234" s="41"/>
      <c r="C234" s="41"/>
      <c r="D234" s="41"/>
      <c r="E234" s="42"/>
      <c r="F234" s="51" t="s">
        <v>318</v>
      </c>
      <c r="G234" s="52"/>
      <c r="H234" s="52"/>
      <c r="I234" s="52"/>
      <c r="J234" s="49">
        <f>AVERAGE(J191:J233)</f>
        <v>3.7441860465116279</v>
      </c>
      <c r="K234" s="43"/>
      <c r="L234" s="44"/>
      <c r="M234" s="45"/>
      <c r="N234" s="41"/>
      <c r="O234" s="46"/>
      <c r="P234" s="46"/>
      <c r="Q234" s="43">
        <f>SUM(Q191:Q233)</f>
        <v>23.75</v>
      </c>
      <c r="R234" s="45"/>
      <c r="S234" s="41"/>
    </row>
    <row r="235" spans="1:19" x14ac:dyDescent="0.3">
      <c r="A235" s="9">
        <v>17226</v>
      </c>
      <c r="B235" s="8"/>
      <c r="C235" s="8"/>
      <c r="D235" s="8"/>
      <c r="E235" s="8"/>
      <c r="F235" s="21">
        <v>42986</v>
      </c>
      <c r="G235" s="5">
        <f t="shared" si="28"/>
        <v>42993</v>
      </c>
      <c r="H235" s="18">
        <f t="shared" si="29"/>
        <v>5</v>
      </c>
      <c r="I235" s="21">
        <v>42992</v>
      </c>
      <c r="J235" s="22">
        <f t="shared" si="30"/>
        <v>4</v>
      </c>
      <c r="K235" s="18">
        <f t="shared" si="31"/>
        <v>-1</v>
      </c>
      <c r="L235" s="3"/>
      <c r="M235" s="7"/>
      <c r="N235" s="8"/>
      <c r="O235" s="10"/>
      <c r="P235" s="10"/>
      <c r="Q235" s="28"/>
      <c r="R235" s="7"/>
      <c r="S235" s="3"/>
    </row>
    <row r="236" spans="1:19" x14ac:dyDescent="0.3">
      <c r="A236" s="9">
        <v>17227</v>
      </c>
      <c r="B236" s="8"/>
      <c r="C236" s="8"/>
      <c r="D236" s="8"/>
      <c r="E236" s="8"/>
      <c r="F236" s="21">
        <v>42986</v>
      </c>
      <c r="G236" s="5">
        <f t="shared" si="28"/>
        <v>42993</v>
      </c>
      <c r="H236" s="18">
        <f t="shared" si="29"/>
        <v>5</v>
      </c>
      <c r="I236" s="21">
        <v>42992</v>
      </c>
      <c r="J236" s="22">
        <f t="shared" si="30"/>
        <v>4</v>
      </c>
      <c r="K236" s="18">
        <f t="shared" si="31"/>
        <v>-1</v>
      </c>
      <c r="L236" s="3"/>
      <c r="M236" s="7"/>
      <c r="N236" s="8"/>
      <c r="O236" s="10"/>
      <c r="P236" s="10"/>
      <c r="Q236" s="28"/>
      <c r="R236" s="7"/>
      <c r="S236" s="3"/>
    </row>
    <row r="237" spans="1:19" x14ac:dyDescent="0.3">
      <c r="A237" s="9">
        <v>17228</v>
      </c>
      <c r="B237" s="8"/>
      <c r="C237" s="8"/>
      <c r="D237" s="8"/>
      <c r="E237" s="8"/>
      <c r="F237" s="21">
        <v>42986</v>
      </c>
      <c r="G237" s="5">
        <f t="shared" si="28"/>
        <v>42993</v>
      </c>
      <c r="H237" s="18">
        <f t="shared" si="29"/>
        <v>5</v>
      </c>
      <c r="I237" s="21">
        <v>42993</v>
      </c>
      <c r="J237" s="22">
        <f t="shared" si="30"/>
        <v>5</v>
      </c>
      <c r="K237" s="18">
        <f t="shared" si="31"/>
        <v>0</v>
      </c>
      <c r="L237" s="3"/>
      <c r="M237" s="7"/>
      <c r="N237" s="8"/>
      <c r="O237" s="10"/>
      <c r="P237" s="10"/>
      <c r="Q237" s="28"/>
      <c r="R237" s="7"/>
      <c r="S237" s="3"/>
    </row>
    <row r="238" spans="1:19" x14ac:dyDescent="0.3">
      <c r="A238" s="9">
        <v>17229</v>
      </c>
      <c r="B238" s="8"/>
      <c r="C238" s="8"/>
      <c r="D238" s="8"/>
      <c r="E238" s="8"/>
      <c r="F238" s="21">
        <v>42986</v>
      </c>
      <c r="G238" s="5">
        <f t="shared" si="28"/>
        <v>42993</v>
      </c>
      <c r="H238" s="18">
        <f t="shared" si="29"/>
        <v>5</v>
      </c>
      <c r="I238" s="21">
        <v>42993</v>
      </c>
      <c r="J238" s="22">
        <f t="shared" si="30"/>
        <v>5</v>
      </c>
      <c r="K238" s="18">
        <f t="shared" si="31"/>
        <v>0</v>
      </c>
      <c r="L238" s="3"/>
      <c r="M238" s="7"/>
      <c r="N238" s="8"/>
      <c r="O238" s="10"/>
      <c r="P238" s="10"/>
      <c r="Q238" s="28"/>
      <c r="R238" s="7"/>
      <c r="S238" s="3"/>
    </row>
    <row r="239" spans="1:19" x14ac:dyDescent="0.3">
      <c r="A239" s="9">
        <v>17230</v>
      </c>
      <c r="B239" s="8"/>
      <c r="C239" s="8"/>
      <c r="D239" s="8"/>
      <c r="E239" s="8"/>
      <c r="F239" s="21">
        <v>42989</v>
      </c>
      <c r="G239" s="5">
        <f t="shared" si="28"/>
        <v>42996</v>
      </c>
      <c r="H239" s="18">
        <f t="shared" si="29"/>
        <v>5</v>
      </c>
      <c r="I239" s="21">
        <v>42989</v>
      </c>
      <c r="J239" s="22">
        <f t="shared" si="30"/>
        <v>0</v>
      </c>
      <c r="K239" s="18">
        <f t="shared" si="31"/>
        <v>-5</v>
      </c>
      <c r="L239" s="3"/>
      <c r="M239" s="7"/>
      <c r="N239" s="8"/>
      <c r="O239" s="10"/>
      <c r="P239" s="10"/>
      <c r="Q239" s="28"/>
      <c r="R239" s="7"/>
      <c r="S239" s="3"/>
    </row>
    <row r="240" spans="1:19" x14ac:dyDescent="0.3">
      <c r="A240" s="9">
        <v>17231</v>
      </c>
      <c r="B240" s="8"/>
      <c r="C240" s="8"/>
      <c r="D240" s="8"/>
      <c r="E240" s="8"/>
      <c r="F240" s="21">
        <v>42989</v>
      </c>
      <c r="G240" s="5">
        <f t="shared" si="28"/>
        <v>42996</v>
      </c>
      <c r="H240" s="18">
        <f t="shared" si="29"/>
        <v>5</v>
      </c>
      <c r="I240" s="21">
        <v>42993</v>
      </c>
      <c r="J240" s="22">
        <f t="shared" si="30"/>
        <v>4</v>
      </c>
      <c r="K240" s="18">
        <f t="shared" si="31"/>
        <v>-1</v>
      </c>
      <c r="L240" s="3"/>
      <c r="M240" s="7"/>
      <c r="N240" s="8"/>
      <c r="O240" s="10"/>
      <c r="P240" s="10"/>
      <c r="Q240" s="28"/>
      <c r="R240" s="7"/>
      <c r="S240" s="3"/>
    </row>
    <row r="241" spans="1:19" x14ac:dyDescent="0.3">
      <c r="A241" s="9">
        <v>17232</v>
      </c>
      <c r="B241" s="8"/>
      <c r="C241" s="8"/>
      <c r="D241" s="8"/>
      <c r="E241" s="8"/>
      <c r="F241" s="21">
        <v>42989</v>
      </c>
      <c r="G241" s="5">
        <f t="shared" si="28"/>
        <v>42996</v>
      </c>
      <c r="H241" s="18">
        <f t="shared" si="29"/>
        <v>5</v>
      </c>
      <c r="I241" s="21">
        <v>42993</v>
      </c>
      <c r="J241" s="22">
        <f t="shared" si="30"/>
        <v>4</v>
      </c>
      <c r="K241" s="18">
        <f t="shared" si="31"/>
        <v>-1</v>
      </c>
      <c r="L241" s="3"/>
      <c r="M241" s="7"/>
      <c r="N241" s="8"/>
      <c r="O241" s="10"/>
      <c r="P241" s="10"/>
      <c r="Q241" s="28"/>
      <c r="R241" s="7"/>
      <c r="S241" s="3"/>
    </row>
    <row r="242" spans="1:19" x14ac:dyDescent="0.3">
      <c r="A242" s="9">
        <v>17233</v>
      </c>
      <c r="B242" s="8"/>
      <c r="C242" s="8"/>
      <c r="D242" s="8"/>
      <c r="E242" s="8"/>
      <c r="F242" s="21">
        <v>42989</v>
      </c>
      <c r="G242" s="5">
        <f t="shared" si="28"/>
        <v>42996</v>
      </c>
      <c r="H242" s="18">
        <f t="shared" si="29"/>
        <v>5</v>
      </c>
      <c r="I242" s="21">
        <v>42993</v>
      </c>
      <c r="J242" s="22">
        <f t="shared" si="30"/>
        <v>4</v>
      </c>
      <c r="K242" s="18">
        <f t="shared" si="31"/>
        <v>-1</v>
      </c>
      <c r="L242" s="3"/>
      <c r="M242" s="7"/>
      <c r="N242" s="8"/>
      <c r="O242" s="10"/>
      <c r="P242" s="10"/>
      <c r="Q242" s="28"/>
      <c r="R242" s="7"/>
      <c r="S242" s="3"/>
    </row>
    <row r="243" spans="1:19" x14ac:dyDescent="0.3">
      <c r="A243" s="9">
        <v>17234</v>
      </c>
      <c r="B243" s="8"/>
      <c r="C243" s="8"/>
      <c r="D243" s="8"/>
      <c r="E243" s="8"/>
      <c r="F243" s="21">
        <v>42990</v>
      </c>
      <c r="G243" s="5">
        <f>WORKDAY(F243,10)</f>
        <v>43004</v>
      </c>
      <c r="H243" s="18">
        <f t="shared" si="29"/>
        <v>10</v>
      </c>
      <c r="I243" s="21">
        <v>42998</v>
      </c>
      <c r="J243" s="22">
        <f t="shared" si="30"/>
        <v>6</v>
      </c>
      <c r="K243" s="18">
        <f t="shared" si="31"/>
        <v>-4</v>
      </c>
      <c r="L243" s="3"/>
      <c r="M243" s="7"/>
      <c r="N243" s="8"/>
      <c r="O243" s="10"/>
      <c r="P243" s="10"/>
      <c r="Q243" s="28"/>
      <c r="R243" s="7"/>
      <c r="S243" s="3"/>
    </row>
    <row r="244" spans="1:19" x14ac:dyDescent="0.3">
      <c r="A244" s="9">
        <v>17235</v>
      </c>
      <c r="B244" s="8"/>
      <c r="C244" s="8"/>
      <c r="D244" s="8"/>
      <c r="E244" s="8"/>
      <c r="F244" s="21">
        <v>42991</v>
      </c>
      <c r="G244" s="5">
        <f t="shared" si="28"/>
        <v>42998</v>
      </c>
      <c r="H244" s="18">
        <f t="shared" si="29"/>
        <v>5</v>
      </c>
      <c r="I244" s="21">
        <v>42992</v>
      </c>
      <c r="J244" s="22">
        <f t="shared" si="30"/>
        <v>1</v>
      </c>
      <c r="K244" s="18">
        <f t="shared" si="31"/>
        <v>-4</v>
      </c>
      <c r="L244" s="3"/>
      <c r="M244" s="7"/>
      <c r="N244" s="8"/>
      <c r="O244" s="10"/>
      <c r="P244" s="10"/>
      <c r="Q244" s="28"/>
      <c r="R244" s="7"/>
      <c r="S244" s="3"/>
    </row>
    <row r="245" spans="1:19" x14ac:dyDescent="0.3">
      <c r="A245" s="9">
        <v>17236</v>
      </c>
      <c r="B245" s="8"/>
      <c r="C245" s="8"/>
      <c r="D245" s="8"/>
      <c r="E245" s="8"/>
      <c r="F245" s="21">
        <v>42992</v>
      </c>
      <c r="G245" s="5">
        <f t="shared" si="28"/>
        <v>42999</v>
      </c>
      <c r="H245" s="18">
        <f t="shared" si="29"/>
        <v>5</v>
      </c>
      <c r="I245" s="21">
        <v>42998</v>
      </c>
      <c r="J245" s="22">
        <f t="shared" si="30"/>
        <v>4</v>
      </c>
      <c r="K245" s="18">
        <f t="shared" si="31"/>
        <v>-1</v>
      </c>
      <c r="L245" s="3"/>
      <c r="M245" s="7"/>
      <c r="N245" s="8"/>
      <c r="O245" s="10"/>
      <c r="P245" s="10"/>
      <c r="Q245" s="28"/>
      <c r="R245" s="7"/>
      <c r="S245" s="3"/>
    </row>
    <row r="246" spans="1:19" x14ac:dyDescent="0.3">
      <c r="A246" s="9">
        <v>17237</v>
      </c>
      <c r="B246" s="8"/>
      <c r="C246" s="8"/>
      <c r="D246" s="8"/>
      <c r="E246" s="8"/>
      <c r="F246" s="21">
        <v>42992</v>
      </c>
      <c r="G246" s="5">
        <f t="shared" si="28"/>
        <v>42999</v>
      </c>
      <c r="H246" s="18">
        <f t="shared" si="29"/>
        <v>5</v>
      </c>
      <c r="I246" s="21">
        <v>42992</v>
      </c>
      <c r="J246" s="22">
        <f t="shared" si="30"/>
        <v>0</v>
      </c>
      <c r="K246" s="18">
        <f t="shared" si="31"/>
        <v>-5</v>
      </c>
      <c r="L246" s="3"/>
      <c r="M246" s="7"/>
      <c r="N246" s="8"/>
      <c r="O246" s="10"/>
      <c r="P246" s="10"/>
      <c r="Q246" s="28"/>
      <c r="R246" s="7"/>
      <c r="S246" s="3"/>
    </row>
    <row r="247" spans="1:19" x14ac:dyDescent="0.3">
      <c r="A247" s="9">
        <v>17238</v>
      </c>
      <c r="B247" s="8"/>
      <c r="C247" s="8"/>
      <c r="D247" s="8"/>
      <c r="E247" s="8"/>
      <c r="F247" s="21">
        <v>42992</v>
      </c>
      <c r="G247" s="5">
        <f t="shared" si="28"/>
        <v>42999</v>
      </c>
      <c r="H247" s="18">
        <f t="shared" si="29"/>
        <v>5</v>
      </c>
      <c r="I247" s="21">
        <v>42999</v>
      </c>
      <c r="J247" s="22">
        <f t="shared" si="30"/>
        <v>5</v>
      </c>
      <c r="K247" s="18">
        <f t="shared" si="31"/>
        <v>0</v>
      </c>
      <c r="L247" s="3"/>
      <c r="M247" s="7"/>
      <c r="N247" s="8"/>
      <c r="O247" s="10"/>
      <c r="P247" s="10"/>
      <c r="Q247" s="28"/>
      <c r="R247" s="7"/>
      <c r="S247" s="3"/>
    </row>
    <row r="248" spans="1:19" x14ac:dyDescent="0.3">
      <c r="A248" s="9">
        <v>17239</v>
      </c>
      <c r="B248" s="8"/>
      <c r="C248" s="8"/>
      <c r="D248" s="8"/>
      <c r="E248" s="8"/>
      <c r="F248" s="21">
        <v>42992</v>
      </c>
      <c r="G248" s="5">
        <f t="shared" si="28"/>
        <v>42999</v>
      </c>
      <c r="H248" s="18">
        <f t="shared" si="29"/>
        <v>5</v>
      </c>
      <c r="I248" s="21">
        <v>42998</v>
      </c>
      <c r="J248" s="22">
        <f t="shared" si="30"/>
        <v>4</v>
      </c>
      <c r="K248" s="18">
        <f t="shared" si="31"/>
        <v>-1</v>
      </c>
      <c r="L248" s="3"/>
      <c r="M248" s="7"/>
      <c r="N248" s="8"/>
      <c r="O248" s="10"/>
      <c r="P248" s="10"/>
      <c r="Q248" s="28"/>
      <c r="R248" s="7"/>
      <c r="S248" s="3"/>
    </row>
    <row r="249" spans="1:19" x14ac:dyDescent="0.3">
      <c r="A249" s="9">
        <v>17240</v>
      </c>
      <c r="B249" s="8"/>
      <c r="C249" s="8"/>
      <c r="D249" s="8"/>
      <c r="E249" s="8"/>
      <c r="F249" s="21">
        <v>42992</v>
      </c>
      <c r="G249" s="5">
        <f t="shared" si="28"/>
        <v>42999</v>
      </c>
      <c r="H249" s="18">
        <f t="shared" si="29"/>
        <v>5</v>
      </c>
      <c r="I249" s="21">
        <v>42998</v>
      </c>
      <c r="J249" s="22">
        <f t="shared" si="30"/>
        <v>4</v>
      </c>
      <c r="K249" s="18">
        <f t="shared" si="31"/>
        <v>-1</v>
      </c>
      <c r="L249" s="3"/>
      <c r="M249" s="7"/>
      <c r="N249" s="8"/>
      <c r="O249" s="10"/>
      <c r="P249" s="10"/>
      <c r="Q249" s="28"/>
      <c r="R249" s="7"/>
      <c r="S249" s="3"/>
    </row>
    <row r="250" spans="1:19" x14ac:dyDescent="0.3">
      <c r="A250" s="9">
        <v>17241</v>
      </c>
      <c r="B250" s="8"/>
      <c r="C250" s="8"/>
      <c r="D250" s="8"/>
      <c r="E250" s="8"/>
      <c r="F250" s="21">
        <v>42993</v>
      </c>
      <c r="G250" s="5">
        <f t="shared" si="28"/>
        <v>43000</v>
      </c>
      <c r="H250" s="18">
        <f t="shared" si="29"/>
        <v>5</v>
      </c>
      <c r="I250" s="21">
        <v>42998</v>
      </c>
      <c r="J250" s="22">
        <f t="shared" si="30"/>
        <v>3</v>
      </c>
      <c r="K250" s="18">
        <f t="shared" si="31"/>
        <v>-2</v>
      </c>
      <c r="L250" s="3"/>
      <c r="M250" s="7"/>
      <c r="N250" s="8"/>
      <c r="O250" s="10"/>
      <c r="P250" s="10"/>
      <c r="Q250" s="28"/>
      <c r="R250" s="7"/>
      <c r="S250" s="3"/>
    </row>
    <row r="251" spans="1:19" x14ac:dyDescent="0.3">
      <c r="A251" s="9">
        <v>17242</v>
      </c>
      <c r="B251" s="8"/>
      <c r="C251" s="8"/>
      <c r="D251" s="8"/>
      <c r="E251" s="8"/>
      <c r="F251" s="21">
        <v>42997</v>
      </c>
      <c r="G251" s="5">
        <f t="shared" si="28"/>
        <v>43004</v>
      </c>
      <c r="H251" s="18">
        <f t="shared" si="29"/>
        <v>5</v>
      </c>
      <c r="I251" s="21">
        <v>43003</v>
      </c>
      <c r="J251" s="22">
        <f t="shared" si="30"/>
        <v>4</v>
      </c>
      <c r="K251" s="18">
        <f t="shared" si="31"/>
        <v>-1</v>
      </c>
      <c r="L251" s="3"/>
      <c r="M251" s="7"/>
      <c r="N251" s="8"/>
      <c r="O251" s="10"/>
      <c r="P251" s="10"/>
      <c r="Q251" s="28"/>
      <c r="R251" s="7"/>
      <c r="S251" s="3"/>
    </row>
    <row r="252" spans="1:19" x14ac:dyDescent="0.3">
      <c r="A252" s="9">
        <v>17243</v>
      </c>
      <c r="B252" s="8"/>
      <c r="C252" s="8"/>
      <c r="D252" s="8"/>
      <c r="E252" s="8"/>
      <c r="F252" s="21">
        <v>42997</v>
      </c>
      <c r="G252" s="5">
        <f t="shared" si="28"/>
        <v>43004</v>
      </c>
      <c r="H252" s="18">
        <f t="shared" si="29"/>
        <v>5</v>
      </c>
      <c r="I252" s="21">
        <v>42998</v>
      </c>
      <c r="J252" s="22">
        <f t="shared" si="30"/>
        <v>1</v>
      </c>
      <c r="K252" s="18">
        <f t="shared" si="31"/>
        <v>-4</v>
      </c>
      <c r="L252" s="3"/>
      <c r="M252" s="7"/>
      <c r="N252" s="8"/>
      <c r="O252" s="10"/>
      <c r="P252" s="10"/>
      <c r="Q252" s="28"/>
      <c r="R252" s="7"/>
      <c r="S252" s="3"/>
    </row>
    <row r="253" spans="1:19" x14ac:dyDescent="0.3">
      <c r="A253" s="9">
        <v>17244</v>
      </c>
      <c r="B253" s="8"/>
      <c r="C253" s="8"/>
      <c r="D253" s="8"/>
      <c r="E253" s="8"/>
      <c r="F253" s="21">
        <v>42997</v>
      </c>
      <c r="G253" s="5">
        <f t="shared" ref="G253:G316" si="32">WORKDAY(F253,5)</f>
        <v>43004</v>
      </c>
      <c r="H253" s="18">
        <f t="shared" ref="H253:H316" si="33">NETWORKDAYS(F253,G253)-1</f>
        <v>5</v>
      </c>
      <c r="I253" s="21">
        <v>43003</v>
      </c>
      <c r="J253" s="22">
        <f t="shared" ref="J253:J316" si="34">NETWORKDAYS(F253,I253)-1</f>
        <v>4</v>
      </c>
      <c r="K253" s="18">
        <f t="shared" ref="K253:K316" si="35">J253-H253</f>
        <v>-1</v>
      </c>
      <c r="L253" s="3"/>
      <c r="M253" s="7"/>
      <c r="N253" s="8"/>
      <c r="O253" s="10"/>
      <c r="P253" s="10"/>
      <c r="Q253" s="28"/>
      <c r="R253" s="7"/>
      <c r="S253" s="3"/>
    </row>
    <row r="254" spans="1:19" x14ac:dyDescent="0.3">
      <c r="A254" s="9">
        <v>17245</v>
      </c>
      <c r="B254" s="8"/>
      <c r="C254" s="8"/>
      <c r="D254" s="8"/>
      <c r="E254" s="8"/>
      <c r="F254" s="21">
        <v>42999</v>
      </c>
      <c r="G254" s="5">
        <f>WORKDAY(F254,10)</f>
        <v>43013</v>
      </c>
      <c r="H254" s="18">
        <f t="shared" si="33"/>
        <v>10</v>
      </c>
      <c r="I254" s="21">
        <v>43007</v>
      </c>
      <c r="J254" s="22">
        <f t="shared" si="34"/>
        <v>6</v>
      </c>
      <c r="K254" s="18">
        <f t="shared" si="35"/>
        <v>-4</v>
      </c>
      <c r="L254" s="3"/>
      <c r="M254" s="7"/>
      <c r="N254" s="8"/>
      <c r="O254" s="10"/>
      <c r="P254" s="10"/>
      <c r="Q254" s="28"/>
      <c r="R254" s="7"/>
      <c r="S254" s="3"/>
    </row>
    <row r="255" spans="1:19" x14ac:dyDescent="0.3">
      <c r="A255" s="9">
        <v>17246</v>
      </c>
      <c r="B255" s="8"/>
      <c r="C255" s="8"/>
      <c r="D255" s="8"/>
      <c r="E255" s="8"/>
      <c r="F255" s="21">
        <v>42999</v>
      </c>
      <c r="G255" s="5">
        <f t="shared" si="32"/>
        <v>43006</v>
      </c>
      <c r="H255" s="18">
        <f t="shared" si="33"/>
        <v>5</v>
      </c>
      <c r="I255" s="21">
        <v>43004</v>
      </c>
      <c r="J255" s="22">
        <f t="shared" si="34"/>
        <v>3</v>
      </c>
      <c r="K255" s="18">
        <f t="shared" si="35"/>
        <v>-2</v>
      </c>
      <c r="L255" s="3"/>
      <c r="M255" s="7"/>
      <c r="N255" s="8"/>
      <c r="O255" s="10"/>
      <c r="P255" s="10"/>
      <c r="Q255" s="28"/>
      <c r="R255" s="7"/>
      <c r="S255" s="3"/>
    </row>
    <row r="256" spans="1:19" x14ac:dyDescent="0.3">
      <c r="A256" s="9">
        <v>17247</v>
      </c>
      <c r="B256" s="8"/>
      <c r="C256" s="8"/>
      <c r="D256" s="8"/>
      <c r="E256" s="8"/>
      <c r="F256" s="21">
        <v>43003</v>
      </c>
      <c r="G256" s="5">
        <f t="shared" si="32"/>
        <v>43010</v>
      </c>
      <c r="H256" s="18">
        <f t="shared" si="33"/>
        <v>5</v>
      </c>
      <c r="I256" s="21">
        <v>43004</v>
      </c>
      <c r="J256" s="22">
        <f t="shared" si="34"/>
        <v>1</v>
      </c>
      <c r="K256" s="18">
        <f t="shared" si="35"/>
        <v>-4</v>
      </c>
      <c r="L256" s="3"/>
      <c r="M256" s="7"/>
      <c r="N256" s="8"/>
      <c r="O256" s="10"/>
      <c r="P256" s="10"/>
      <c r="Q256" s="28"/>
      <c r="R256" s="7"/>
      <c r="S256" s="3"/>
    </row>
    <row r="257" spans="1:19" x14ac:dyDescent="0.3">
      <c r="A257" s="9">
        <v>17248</v>
      </c>
      <c r="B257" s="8"/>
      <c r="C257" s="8"/>
      <c r="D257" s="8"/>
      <c r="E257" s="8"/>
      <c r="F257" s="21">
        <v>43003</v>
      </c>
      <c r="G257" s="5">
        <f>WORKDAY(F257,10)</f>
        <v>43017</v>
      </c>
      <c r="H257" s="18">
        <f t="shared" si="33"/>
        <v>10</v>
      </c>
      <c r="I257" s="21">
        <v>43012</v>
      </c>
      <c r="J257" s="22">
        <f t="shared" si="34"/>
        <v>7</v>
      </c>
      <c r="K257" s="18">
        <f t="shared" si="35"/>
        <v>-3</v>
      </c>
      <c r="L257" s="3"/>
      <c r="M257" s="7"/>
      <c r="N257" s="8"/>
      <c r="O257" s="10"/>
      <c r="P257" s="10"/>
      <c r="Q257" s="28"/>
      <c r="R257" s="7"/>
      <c r="S257" s="3"/>
    </row>
    <row r="258" spans="1:19" x14ac:dyDescent="0.3">
      <c r="A258" s="9">
        <v>17249</v>
      </c>
      <c r="B258" s="8"/>
      <c r="C258" s="8"/>
      <c r="D258" s="8"/>
      <c r="E258" s="8"/>
      <c r="F258" s="21">
        <v>43003</v>
      </c>
      <c r="G258" s="5">
        <f>WORKDAY(F258,21)</f>
        <v>43032</v>
      </c>
      <c r="H258" s="18">
        <f t="shared" si="33"/>
        <v>21</v>
      </c>
      <c r="I258" s="21">
        <v>43024</v>
      </c>
      <c r="J258" s="22">
        <f t="shared" si="34"/>
        <v>15</v>
      </c>
      <c r="K258" s="18">
        <f t="shared" si="35"/>
        <v>-6</v>
      </c>
      <c r="L258" s="3"/>
      <c r="M258" s="7"/>
      <c r="N258" s="8"/>
      <c r="O258" s="10"/>
      <c r="P258" s="10"/>
      <c r="Q258" s="28"/>
      <c r="R258" s="7"/>
      <c r="S258" s="3"/>
    </row>
    <row r="259" spans="1:19" x14ac:dyDescent="0.3">
      <c r="A259" s="9">
        <v>17250</v>
      </c>
      <c r="B259" s="8"/>
      <c r="C259" s="8"/>
      <c r="D259" s="8"/>
      <c r="E259" s="8"/>
      <c r="F259" s="21">
        <v>43004</v>
      </c>
      <c r="G259" s="5">
        <f t="shared" si="32"/>
        <v>43011</v>
      </c>
      <c r="H259" s="18">
        <f t="shared" si="33"/>
        <v>5</v>
      </c>
      <c r="I259" s="21">
        <v>43007</v>
      </c>
      <c r="J259" s="22">
        <f t="shared" si="34"/>
        <v>3</v>
      </c>
      <c r="K259" s="18">
        <f t="shared" si="35"/>
        <v>-2</v>
      </c>
      <c r="L259" s="3"/>
      <c r="M259" s="7"/>
      <c r="N259" s="8"/>
      <c r="O259" s="10"/>
      <c r="P259" s="10"/>
      <c r="Q259" s="28"/>
      <c r="R259" s="7"/>
      <c r="S259" s="3"/>
    </row>
    <row r="260" spans="1:19" x14ac:dyDescent="0.3">
      <c r="A260" s="9">
        <v>17251</v>
      </c>
      <c r="B260" s="8"/>
      <c r="C260" s="8"/>
      <c r="D260" s="8"/>
      <c r="E260" s="8"/>
      <c r="F260" s="21">
        <v>43005</v>
      </c>
      <c r="G260" s="5">
        <f t="shared" si="32"/>
        <v>43012</v>
      </c>
      <c r="H260" s="18">
        <f t="shared" si="33"/>
        <v>5</v>
      </c>
      <c r="I260" s="21">
        <v>43012</v>
      </c>
      <c r="J260" s="22">
        <f t="shared" si="34"/>
        <v>5</v>
      </c>
      <c r="K260" s="18">
        <f t="shared" si="35"/>
        <v>0</v>
      </c>
      <c r="L260" s="3"/>
      <c r="M260" s="7"/>
      <c r="N260" s="8"/>
      <c r="O260" s="10"/>
      <c r="P260" s="10"/>
      <c r="Q260" s="28"/>
      <c r="R260" s="7"/>
      <c r="S260" s="3"/>
    </row>
    <row r="261" spans="1:19" x14ac:dyDescent="0.3">
      <c r="A261" s="40" t="s">
        <v>639</v>
      </c>
      <c r="B261" s="41"/>
      <c r="C261" s="41"/>
      <c r="D261" s="41"/>
      <c r="E261" s="42"/>
      <c r="F261" s="51" t="s">
        <v>318</v>
      </c>
      <c r="G261" s="52"/>
      <c r="H261" s="52"/>
      <c r="I261" s="52"/>
      <c r="J261" s="49">
        <f>AVERAGE(J235:J260)</f>
        <v>4.0769230769230766</v>
      </c>
      <c r="K261" s="43"/>
      <c r="L261" s="44"/>
      <c r="M261" s="45"/>
      <c r="N261" s="41"/>
      <c r="O261" s="46"/>
      <c r="P261" s="46"/>
      <c r="Q261" s="43">
        <f>SUM(Q218:Q260)</f>
        <v>31.5</v>
      </c>
      <c r="R261" s="45"/>
      <c r="S261" s="41"/>
    </row>
    <row r="262" spans="1:19" x14ac:dyDescent="0.3">
      <c r="A262" s="9">
        <v>17252</v>
      </c>
      <c r="B262" s="8"/>
      <c r="C262" s="8"/>
      <c r="D262" s="8"/>
      <c r="E262" s="8"/>
      <c r="F262" s="21">
        <v>43010</v>
      </c>
      <c r="G262" s="5">
        <f t="shared" si="32"/>
        <v>43017</v>
      </c>
      <c r="H262" s="18">
        <f t="shared" si="33"/>
        <v>5</v>
      </c>
      <c r="I262" s="21">
        <v>43014</v>
      </c>
      <c r="J262" s="22">
        <f t="shared" si="34"/>
        <v>4</v>
      </c>
      <c r="K262" s="18">
        <f t="shared" si="35"/>
        <v>-1</v>
      </c>
      <c r="L262" s="3"/>
      <c r="M262" s="7"/>
      <c r="N262" s="8"/>
      <c r="O262" s="10"/>
      <c r="P262" s="10"/>
      <c r="Q262" s="28"/>
      <c r="R262" s="7"/>
      <c r="S262" s="3"/>
    </row>
    <row r="263" spans="1:19" x14ac:dyDescent="0.3">
      <c r="A263" s="9">
        <v>17253</v>
      </c>
      <c r="B263" s="8"/>
      <c r="C263" s="8"/>
      <c r="D263" s="8"/>
      <c r="E263" s="8"/>
      <c r="F263" s="21">
        <v>43012</v>
      </c>
      <c r="G263" s="5">
        <f t="shared" si="32"/>
        <v>43019</v>
      </c>
      <c r="H263" s="18">
        <f t="shared" si="33"/>
        <v>5</v>
      </c>
      <c r="I263" s="21">
        <v>43014</v>
      </c>
      <c r="J263" s="22">
        <f t="shared" si="34"/>
        <v>2</v>
      </c>
      <c r="K263" s="18">
        <f t="shared" si="35"/>
        <v>-3</v>
      </c>
      <c r="L263" s="3"/>
      <c r="M263" s="7"/>
      <c r="N263" s="8"/>
      <c r="O263" s="10"/>
      <c r="P263" s="10"/>
      <c r="Q263" s="28"/>
      <c r="R263" s="7"/>
      <c r="S263" s="3"/>
    </row>
    <row r="264" spans="1:19" x14ac:dyDescent="0.3">
      <c r="A264" s="9">
        <v>17254</v>
      </c>
      <c r="B264" s="8"/>
      <c r="C264" s="8"/>
      <c r="D264" s="8"/>
      <c r="E264" s="8"/>
      <c r="F264" s="21">
        <v>43014</v>
      </c>
      <c r="G264" s="5">
        <f t="shared" si="32"/>
        <v>43021</v>
      </c>
      <c r="H264" s="18">
        <f t="shared" si="33"/>
        <v>5</v>
      </c>
      <c r="I264" s="21">
        <v>43024</v>
      </c>
      <c r="J264" s="22">
        <f t="shared" si="34"/>
        <v>6</v>
      </c>
      <c r="K264" s="18">
        <f t="shared" si="35"/>
        <v>1</v>
      </c>
      <c r="L264" s="3"/>
      <c r="M264" s="7"/>
      <c r="N264" s="8"/>
      <c r="O264" s="10"/>
      <c r="P264" s="10"/>
      <c r="Q264" s="28"/>
      <c r="R264" s="7"/>
      <c r="S264" s="3"/>
    </row>
    <row r="265" spans="1:19" x14ac:dyDescent="0.3">
      <c r="A265" s="9">
        <v>17255</v>
      </c>
      <c r="B265" s="8"/>
      <c r="C265" s="8"/>
      <c r="D265" s="8"/>
      <c r="E265" s="8"/>
      <c r="F265" s="21">
        <v>43018</v>
      </c>
      <c r="G265" s="5">
        <f t="shared" si="32"/>
        <v>43025</v>
      </c>
      <c r="H265" s="18">
        <f t="shared" si="33"/>
        <v>5</v>
      </c>
      <c r="I265" s="21">
        <v>43024</v>
      </c>
      <c r="J265" s="22">
        <f t="shared" si="34"/>
        <v>4</v>
      </c>
      <c r="K265" s="18">
        <f t="shared" si="35"/>
        <v>-1</v>
      </c>
      <c r="L265" s="3"/>
      <c r="M265" s="7"/>
      <c r="N265" s="8"/>
      <c r="O265" s="10"/>
      <c r="P265" s="10"/>
      <c r="Q265" s="28"/>
      <c r="R265" s="7"/>
      <c r="S265" s="3"/>
    </row>
    <row r="266" spans="1:19" x14ac:dyDescent="0.3">
      <c r="A266" s="9">
        <v>17256</v>
      </c>
      <c r="B266" s="8"/>
      <c r="C266" s="8"/>
      <c r="D266" s="8"/>
      <c r="E266" s="8"/>
      <c r="F266" s="21">
        <v>43019</v>
      </c>
      <c r="G266" s="5">
        <f t="shared" si="32"/>
        <v>43026</v>
      </c>
      <c r="H266" s="18">
        <f t="shared" si="33"/>
        <v>5</v>
      </c>
      <c r="I266" s="21">
        <v>43026</v>
      </c>
      <c r="J266" s="22">
        <f t="shared" si="34"/>
        <v>5</v>
      </c>
      <c r="K266" s="18">
        <f t="shared" si="35"/>
        <v>0</v>
      </c>
      <c r="L266" s="3"/>
      <c r="M266" s="7"/>
      <c r="N266" s="8"/>
      <c r="O266" s="10"/>
      <c r="P266" s="10"/>
      <c r="Q266" s="28"/>
      <c r="R266" s="7"/>
      <c r="S266" s="3"/>
    </row>
    <row r="267" spans="1:19" x14ac:dyDescent="0.3">
      <c r="A267" s="9">
        <v>17257</v>
      </c>
      <c r="B267" s="8"/>
      <c r="C267" s="8"/>
      <c r="D267" s="8"/>
      <c r="E267" s="8"/>
      <c r="F267" s="21">
        <v>43020</v>
      </c>
      <c r="G267" s="5">
        <f>WORKDAY(F267,21)</f>
        <v>43049</v>
      </c>
      <c r="H267" s="18">
        <f t="shared" si="33"/>
        <v>21</v>
      </c>
      <c r="I267" s="21">
        <v>43026</v>
      </c>
      <c r="J267" s="22">
        <f t="shared" si="34"/>
        <v>4</v>
      </c>
      <c r="K267" s="18">
        <f t="shared" si="35"/>
        <v>-17</v>
      </c>
      <c r="L267" s="3"/>
      <c r="M267" s="7"/>
      <c r="N267" s="8"/>
      <c r="O267" s="10"/>
      <c r="P267" s="10"/>
      <c r="Q267" s="28"/>
      <c r="R267" s="7"/>
      <c r="S267" s="3"/>
    </row>
    <row r="268" spans="1:19" x14ac:dyDescent="0.3">
      <c r="A268" s="9">
        <v>17258</v>
      </c>
      <c r="B268" s="8"/>
      <c r="C268" s="8"/>
      <c r="D268" s="8"/>
      <c r="E268" s="8"/>
      <c r="F268" s="21">
        <v>43021</v>
      </c>
      <c r="G268" s="5">
        <f>WORKDAY(F268,10)</f>
        <v>43035</v>
      </c>
      <c r="H268" s="18">
        <f t="shared" si="33"/>
        <v>10</v>
      </c>
      <c r="I268" s="21">
        <v>43034</v>
      </c>
      <c r="J268" s="22">
        <f t="shared" si="34"/>
        <v>9</v>
      </c>
      <c r="K268" s="18">
        <f t="shared" si="35"/>
        <v>-1</v>
      </c>
      <c r="L268" s="3"/>
      <c r="M268" s="7"/>
      <c r="N268" s="8"/>
      <c r="O268" s="10"/>
      <c r="P268" s="10"/>
      <c r="Q268" s="28"/>
      <c r="R268" s="7"/>
      <c r="S268" s="3"/>
    </row>
    <row r="269" spans="1:19" x14ac:dyDescent="0.3">
      <c r="A269" s="9">
        <v>17259</v>
      </c>
      <c r="B269" s="8"/>
      <c r="C269" s="8"/>
      <c r="D269" s="8"/>
      <c r="E269" s="8"/>
      <c r="F269" s="21">
        <v>43021</v>
      </c>
      <c r="G269" s="5">
        <f t="shared" si="32"/>
        <v>43028</v>
      </c>
      <c r="H269" s="18">
        <f t="shared" si="33"/>
        <v>5</v>
      </c>
      <c r="I269" s="21">
        <v>43024</v>
      </c>
      <c r="J269" s="22">
        <f t="shared" si="34"/>
        <v>1</v>
      </c>
      <c r="K269" s="18">
        <f t="shared" si="35"/>
        <v>-4</v>
      </c>
      <c r="L269" s="3"/>
      <c r="M269" s="7"/>
      <c r="N269" s="8"/>
      <c r="O269" s="10"/>
      <c r="P269" s="10"/>
      <c r="Q269" s="28"/>
      <c r="R269" s="7"/>
      <c r="S269" s="3"/>
    </row>
    <row r="270" spans="1:19" x14ac:dyDescent="0.3">
      <c r="A270" s="9">
        <v>17260</v>
      </c>
      <c r="B270" s="8"/>
      <c r="C270" s="8"/>
      <c r="D270" s="8"/>
      <c r="E270" s="8"/>
      <c r="F270" s="21">
        <v>43021</v>
      </c>
      <c r="G270" s="19">
        <f>WORKDAY(F270,21)</f>
        <v>43052</v>
      </c>
      <c r="H270" s="29">
        <f t="shared" si="33"/>
        <v>21</v>
      </c>
      <c r="I270" s="21">
        <v>43038</v>
      </c>
      <c r="J270" s="30">
        <f t="shared" si="34"/>
        <v>11</v>
      </c>
      <c r="K270" s="20">
        <f t="shared" si="35"/>
        <v>-10</v>
      </c>
      <c r="L270" s="3"/>
      <c r="M270" s="7"/>
      <c r="N270" s="8"/>
      <c r="O270" s="10"/>
      <c r="P270" s="10"/>
      <c r="Q270" s="28"/>
      <c r="R270" s="7"/>
      <c r="S270" s="3"/>
    </row>
    <row r="271" spans="1:19" x14ac:dyDescent="0.3">
      <c r="A271" s="9">
        <v>17261</v>
      </c>
      <c r="B271" s="8"/>
      <c r="C271" s="8"/>
      <c r="D271" s="8"/>
      <c r="E271" s="8"/>
      <c r="F271" s="21">
        <v>43024</v>
      </c>
      <c r="G271" s="5">
        <f t="shared" si="32"/>
        <v>43031</v>
      </c>
      <c r="H271" s="16">
        <f t="shared" si="33"/>
        <v>5</v>
      </c>
      <c r="I271" s="21">
        <v>43026</v>
      </c>
      <c r="J271" s="17">
        <f t="shared" si="34"/>
        <v>2</v>
      </c>
      <c r="K271" s="18">
        <f t="shared" si="35"/>
        <v>-3</v>
      </c>
      <c r="L271" s="3"/>
      <c r="M271" s="7"/>
      <c r="N271" s="8"/>
      <c r="O271" s="10"/>
      <c r="P271" s="10"/>
      <c r="Q271" s="28"/>
      <c r="R271" s="7"/>
      <c r="S271" s="3"/>
    </row>
    <row r="272" spans="1:19" x14ac:dyDescent="0.3">
      <c r="A272" s="9">
        <v>17262</v>
      </c>
      <c r="B272" s="8"/>
      <c r="C272" s="8"/>
      <c r="D272" s="8"/>
      <c r="E272" s="8"/>
      <c r="F272" s="21">
        <v>43024</v>
      </c>
      <c r="G272" s="5">
        <f t="shared" si="32"/>
        <v>43031</v>
      </c>
      <c r="H272" s="16">
        <f t="shared" si="33"/>
        <v>5</v>
      </c>
      <c r="I272" s="21">
        <v>43026</v>
      </c>
      <c r="J272" s="17">
        <f t="shared" si="34"/>
        <v>2</v>
      </c>
      <c r="K272" s="18">
        <f t="shared" si="35"/>
        <v>-3</v>
      </c>
      <c r="L272" s="3"/>
      <c r="M272" s="7"/>
      <c r="N272" s="8"/>
      <c r="O272" s="10"/>
      <c r="P272" s="10"/>
      <c r="Q272" s="28"/>
      <c r="R272" s="7"/>
      <c r="S272" s="3"/>
    </row>
    <row r="273" spans="1:19" x14ac:dyDescent="0.3">
      <c r="A273" s="9">
        <v>17263</v>
      </c>
      <c r="B273" s="8"/>
      <c r="C273" s="8"/>
      <c r="D273" s="8"/>
      <c r="E273" s="8"/>
      <c r="F273" s="21">
        <v>43026</v>
      </c>
      <c r="G273" s="5">
        <f>WORKDAY(F273,10)</f>
        <v>43040</v>
      </c>
      <c r="H273" s="16">
        <f t="shared" si="33"/>
        <v>10</v>
      </c>
      <c r="I273" s="21">
        <v>43041</v>
      </c>
      <c r="J273" s="17">
        <f t="shared" si="34"/>
        <v>11</v>
      </c>
      <c r="K273" s="18">
        <f t="shared" si="35"/>
        <v>1</v>
      </c>
      <c r="L273" s="3"/>
      <c r="M273" s="7"/>
      <c r="N273" s="8"/>
      <c r="O273" s="10"/>
      <c r="P273" s="10"/>
      <c r="Q273" s="28"/>
      <c r="R273" s="7"/>
      <c r="S273" s="3"/>
    </row>
    <row r="274" spans="1:19" x14ac:dyDescent="0.3">
      <c r="A274" s="9">
        <v>17264</v>
      </c>
      <c r="B274" s="8"/>
      <c r="C274" s="8"/>
      <c r="D274" s="8"/>
      <c r="E274" s="8"/>
      <c r="F274" s="21">
        <v>43026</v>
      </c>
      <c r="G274" s="5">
        <f>WORKDAY(F274,21)</f>
        <v>43055</v>
      </c>
      <c r="H274" s="16">
        <f t="shared" si="33"/>
        <v>21</v>
      </c>
      <c r="I274" s="21">
        <v>43041</v>
      </c>
      <c r="J274" s="17">
        <f t="shared" si="34"/>
        <v>11</v>
      </c>
      <c r="K274" s="18">
        <f t="shared" si="35"/>
        <v>-10</v>
      </c>
      <c r="L274" s="3"/>
      <c r="M274" s="7"/>
      <c r="N274" s="8"/>
      <c r="O274" s="10"/>
      <c r="P274" s="10"/>
      <c r="Q274" s="28"/>
      <c r="R274" s="7"/>
      <c r="S274" s="3"/>
    </row>
    <row r="275" spans="1:19" x14ac:dyDescent="0.3">
      <c r="A275" s="9">
        <v>17265</v>
      </c>
      <c r="B275" s="8"/>
      <c r="C275" s="8"/>
      <c r="D275" s="8"/>
      <c r="E275" s="8"/>
      <c r="F275" s="21">
        <v>43027</v>
      </c>
      <c r="G275" s="5">
        <f t="shared" si="32"/>
        <v>43034</v>
      </c>
      <c r="H275" s="16">
        <f t="shared" si="33"/>
        <v>5</v>
      </c>
      <c r="I275" s="21">
        <v>43033</v>
      </c>
      <c r="J275" s="17">
        <f t="shared" si="34"/>
        <v>4</v>
      </c>
      <c r="K275" s="18">
        <f t="shared" si="35"/>
        <v>-1</v>
      </c>
      <c r="L275" s="3"/>
      <c r="M275" s="7"/>
      <c r="N275" s="8"/>
      <c r="O275" s="10"/>
      <c r="P275" s="10"/>
      <c r="Q275" s="28"/>
      <c r="R275" s="7"/>
      <c r="S275" s="3"/>
    </row>
    <row r="276" spans="1:19" x14ac:dyDescent="0.3">
      <c r="A276" s="9">
        <v>17266</v>
      </c>
      <c r="B276" s="8"/>
      <c r="C276" s="8"/>
      <c r="D276" s="8"/>
      <c r="E276" s="8"/>
      <c r="F276" s="21">
        <v>43032</v>
      </c>
      <c r="G276" s="5">
        <f t="shared" si="32"/>
        <v>43039</v>
      </c>
      <c r="H276" s="16">
        <f t="shared" si="33"/>
        <v>5</v>
      </c>
      <c r="I276" s="21">
        <v>43033</v>
      </c>
      <c r="J276" s="17">
        <f t="shared" si="34"/>
        <v>1</v>
      </c>
      <c r="K276" s="18">
        <f t="shared" si="35"/>
        <v>-4</v>
      </c>
      <c r="L276" s="3"/>
      <c r="M276" s="7"/>
      <c r="N276" s="8"/>
      <c r="O276" s="10"/>
      <c r="P276" s="10"/>
      <c r="Q276" s="28"/>
      <c r="R276" s="7"/>
      <c r="S276" s="3"/>
    </row>
    <row r="277" spans="1:19" x14ac:dyDescent="0.3">
      <c r="A277" s="9">
        <v>17267</v>
      </c>
      <c r="B277" s="8"/>
      <c r="C277" s="8"/>
      <c r="D277" s="8"/>
      <c r="E277" s="8"/>
      <c r="F277" s="21">
        <v>43033</v>
      </c>
      <c r="G277" s="5">
        <f>WORKDAY(F277,10)</f>
        <v>43047</v>
      </c>
      <c r="H277" s="16">
        <f t="shared" si="33"/>
        <v>10</v>
      </c>
      <c r="I277" s="21">
        <v>43041</v>
      </c>
      <c r="J277" s="17">
        <f t="shared" si="34"/>
        <v>6</v>
      </c>
      <c r="K277" s="18">
        <f t="shared" si="35"/>
        <v>-4</v>
      </c>
      <c r="L277" s="3"/>
      <c r="M277" s="7"/>
      <c r="N277" s="8"/>
      <c r="O277" s="10"/>
      <c r="P277" s="10"/>
      <c r="Q277" s="28"/>
      <c r="R277" s="7"/>
      <c r="S277" s="3"/>
    </row>
    <row r="278" spans="1:19" x14ac:dyDescent="0.3">
      <c r="A278" s="9">
        <v>17268</v>
      </c>
      <c r="B278" s="8"/>
      <c r="C278" s="8"/>
      <c r="D278" s="8"/>
      <c r="E278" s="8"/>
      <c r="F278" s="21">
        <v>43033</v>
      </c>
      <c r="G278" s="5">
        <f>WORKDAY(F278,10)</f>
        <v>43047</v>
      </c>
      <c r="H278" s="16">
        <f t="shared" si="33"/>
        <v>10</v>
      </c>
      <c r="I278" s="21">
        <v>43041</v>
      </c>
      <c r="J278" s="17">
        <f t="shared" si="34"/>
        <v>6</v>
      </c>
      <c r="K278" s="18">
        <f t="shared" si="35"/>
        <v>-4</v>
      </c>
      <c r="L278" s="3"/>
      <c r="M278" s="7"/>
      <c r="N278" s="8"/>
      <c r="O278" s="10"/>
      <c r="P278" s="10"/>
      <c r="Q278" s="28"/>
      <c r="R278" s="7"/>
      <c r="S278" s="3"/>
    </row>
    <row r="279" spans="1:19" x14ac:dyDescent="0.3">
      <c r="A279" s="9">
        <v>17269</v>
      </c>
      <c r="B279" s="8"/>
      <c r="C279" s="8"/>
      <c r="D279" s="8"/>
      <c r="E279" s="8"/>
      <c r="F279" s="21">
        <v>43035</v>
      </c>
      <c r="G279" s="5">
        <f t="shared" si="32"/>
        <v>43042</v>
      </c>
      <c r="H279" s="16">
        <f t="shared" si="33"/>
        <v>5</v>
      </c>
      <c r="I279" s="21">
        <v>43041</v>
      </c>
      <c r="J279" s="17">
        <f t="shared" si="34"/>
        <v>4</v>
      </c>
      <c r="K279" s="18">
        <f t="shared" si="35"/>
        <v>-1</v>
      </c>
      <c r="L279" s="3"/>
      <c r="M279" s="7"/>
      <c r="N279" s="8"/>
      <c r="O279" s="10"/>
      <c r="P279" s="10"/>
      <c r="Q279" s="28"/>
      <c r="R279" s="7"/>
      <c r="S279" s="3"/>
    </row>
    <row r="280" spans="1:19" x14ac:dyDescent="0.3">
      <c r="A280" s="9">
        <v>17270</v>
      </c>
      <c r="B280" s="8"/>
      <c r="C280" s="8"/>
      <c r="D280" s="8"/>
      <c r="E280" s="8"/>
      <c r="F280" s="21">
        <v>43039</v>
      </c>
      <c r="G280" s="5">
        <f t="shared" si="32"/>
        <v>43046</v>
      </c>
      <c r="H280" s="16">
        <f t="shared" si="33"/>
        <v>5</v>
      </c>
      <c r="I280" s="21">
        <v>43045</v>
      </c>
      <c r="J280" s="17">
        <f t="shared" si="34"/>
        <v>4</v>
      </c>
      <c r="K280" s="18">
        <f t="shared" si="35"/>
        <v>-1</v>
      </c>
      <c r="L280" s="3"/>
      <c r="M280" s="7"/>
      <c r="N280" s="8"/>
      <c r="O280" s="10"/>
      <c r="P280" s="10"/>
      <c r="Q280" s="28"/>
      <c r="R280" s="7"/>
      <c r="S280" s="3"/>
    </row>
    <row r="281" spans="1:19" x14ac:dyDescent="0.3">
      <c r="A281" s="40" t="s">
        <v>640</v>
      </c>
      <c r="B281" s="41"/>
      <c r="C281" s="41"/>
      <c r="D281" s="41"/>
      <c r="E281" s="42"/>
      <c r="F281" s="51" t="s">
        <v>318</v>
      </c>
      <c r="G281" s="52"/>
      <c r="H281" s="52"/>
      <c r="I281" s="52"/>
      <c r="J281" s="49">
        <f>AVERAGE(J262:J280)</f>
        <v>5.1052631578947372</v>
      </c>
      <c r="K281" s="43"/>
      <c r="L281" s="44"/>
      <c r="M281" s="45"/>
      <c r="N281" s="41"/>
      <c r="O281" s="46"/>
      <c r="P281" s="46"/>
      <c r="Q281" s="43">
        <f>SUM(Q238:Q280)</f>
        <v>31.5</v>
      </c>
      <c r="R281" s="45"/>
      <c r="S281" s="41"/>
    </row>
    <row r="282" spans="1:19" x14ac:dyDescent="0.3">
      <c r="A282" s="9">
        <v>17271</v>
      </c>
      <c r="B282" s="8"/>
      <c r="C282" s="8"/>
      <c r="D282" s="8"/>
      <c r="E282" s="8"/>
      <c r="F282" s="21">
        <v>43040</v>
      </c>
      <c r="G282" s="5">
        <f t="shared" si="32"/>
        <v>43047</v>
      </c>
      <c r="H282" s="16">
        <f t="shared" si="33"/>
        <v>5</v>
      </c>
      <c r="I282" s="21">
        <v>43046</v>
      </c>
      <c r="J282" s="17">
        <f t="shared" si="34"/>
        <v>4</v>
      </c>
      <c r="K282" s="18">
        <f t="shared" si="35"/>
        <v>-1</v>
      </c>
      <c r="L282" s="3"/>
      <c r="M282" s="7"/>
      <c r="N282" s="8"/>
      <c r="O282" s="10"/>
      <c r="P282" s="10"/>
      <c r="Q282" s="28"/>
      <c r="R282" s="7"/>
      <c r="S282" s="3" t="s">
        <v>641</v>
      </c>
    </row>
    <row r="283" spans="1:19" x14ac:dyDescent="0.3">
      <c r="A283" s="9">
        <v>17272</v>
      </c>
      <c r="B283" s="8"/>
      <c r="C283" s="8"/>
      <c r="D283" s="8"/>
      <c r="E283" s="8"/>
      <c r="F283" s="21">
        <v>43042</v>
      </c>
      <c r="G283" s="5">
        <f t="shared" si="32"/>
        <v>43049</v>
      </c>
      <c r="H283" s="16">
        <f t="shared" si="33"/>
        <v>5</v>
      </c>
      <c r="I283" s="21">
        <v>43046</v>
      </c>
      <c r="J283" s="17">
        <f t="shared" si="34"/>
        <v>2</v>
      </c>
      <c r="K283" s="18">
        <f t="shared" si="35"/>
        <v>-3</v>
      </c>
      <c r="L283" s="3"/>
      <c r="M283" s="7"/>
      <c r="N283" s="8"/>
      <c r="O283" s="10"/>
      <c r="P283" s="10"/>
      <c r="Q283" s="28"/>
      <c r="R283" s="7"/>
      <c r="S283" s="3"/>
    </row>
    <row r="284" spans="1:19" x14ac:dyDescent="0.3">
      <c r="A284" s="9">
        <v>17273</v>
      </c>
      <c r="B284" s="8"/>
      <c r="C284" s="8"/>
      <c r="D284" s="8"/>
      <c r="E284" s="8"/>
      <c r="F284" s="21">
        <v>43042</v>
      </c>
      <c r="G284" s="5">
        <f>WORKDAY(F284,21)</f>
        <v>43073</v>
      </c>
      <c r="H284" s="16">
        <f t="shared" si="33"/>
        <v>21</v>
      </c>
      <c r="I284" s="21">
        <v>43045</v>
      </c>
      <c r="J284" s="17">
        <f t="shared" si="34"/>
        <v>1</v>
      </c>
      <c r="K284" s="18">
        <f t="shared" si="35"/>
        <v>-20</v>
      </c>
      <c r="L284" s="3"/>
      <c r="M284" s="7"/>
      <c r="N284" s="8"/>
      <c r="O284" s="10"/>
      <c r="P284" s="10"/>
      <c r="Q284" s="28"/>
      <c r="R284" s="7"/>
      <c r="S284" s="3"/>
    </row>
    <row r="285" spans="1:19" x14ac:dyDescent="0.3">
      <c r="A285" s="9">
        <v>17274</v>
      </c>
      <c r="B285" s="8"/>
      <c r="C285" s="8"/>
      <c r="D285" s="8"/>
      <c r="E285" s="8"/>
      <c r="F285" s="21">
        <v>43045</v>
      </c>
      <c r="G285" s="5">
        <f t="shared" si="32"/>
        <v>43052</v>
      </c>
      <c r="H285" s="16">
        <f t="shared" si="33"/>
        <v>5</v>
      </c>
      <c r="I285" s="21">
        <v>43048</v>
      </c>
      <c r="J285" s="17">
        <f t="shared" si="34"/>
        <v>3</v>
      </c>
      <c r="K285" s="18">
        <f t="shared" si="35"/>
        <v>-2</v>
      </c>
      <c r="L285" s="3"/>
      <c r="M285" s="7"/>
      <c r="N285" s="8"/>
      <c r="O285" s="10"/>
      <c r="P285" s="10"/>
      <c r="Q285" s="28"/>
      <c r="R285" s="7"/>
      <c r="S285" s="3"/>
    </row>
    <row r="286" spans="1:19" x14ac:dyDescent="0.3">
      <c r="A286" s="9">
        <v>17275</v>
      </c>
      <c r="B286" s="8"/>
      <c r="C286" s="8"/>
      <c r="D286" s="8"/>
      <c r="E286" s="8"/>
      <c r="F286" s="21">
        <v>43047</v>
      </c>
      <c r="G286" s="5">
        <f t="shared" si="32"/>
        <v>43054</v>
      </c>
      <c r="H286" s="16">
        <f t="shared" si="33"/>
        <v>5</v>
      </c>
      <c r="I286" s="21">
        <v>43053</v>
      </c>
      <c r="J286" s="17">
        <f t="shared" si="34"/>
        <v>4</v>
      </c>
      <c r="K286" s="18">
        <f t="shared" si="35"/>
        <v>-1</v>
      </c>
      <c r="L286" s="3"/>
      <c r="M286" s="7"/>
      <c r="N286" s="8"/>
      <c r="O286" s="10"/>
      <c r="P286" s="10"/>
      <c r="Q286" s="28"/>
      <c r="R286" s="7"/>
      <c r="S286" s="3"/>
    </row>
    <row r="287" spans="1:19" x14ac:dyDescent="0.3">
      <c r="A287" s="9">
        <v>17276</v>
      </c>
      <c r="B287" s="8"/>
      <c r="C287" s="8"/>
      <c r="D287" s="8"/>
      <c r="E287" s="8"/>
      <c r="F287" s="21">
        <v>43048</v>
      </c>
      <c r="G287" s="5">
        <f t="shared" si="32"/>
        <v>43055</v>
      </c>
      <c r="H287" s="16">
        <f t="shared" si="33"/>
        <v>5</v>
      </c>
      <c r="I287" s="21">
        <v>43054</v>
      </c>
      <c r="J287" s="17">
        <f t="shared" si="34"/>
        <v>4</v>
      </c>
      <c r="K287" s="18">
        <f t="shared" si="35"/>
        <v>-1</v>
      </c>
      <c r="L287" s="3"/>
      <c r="M287" s="7"/>
      <c r="N287" s="8"/>
      <c r="O287" s="10"/>
      <c r="P287" s="10"/>
      <c r="Q287" s="28"/>
      <c r="R287" s="7"/>
      <c r="S287" s="3"/>
    </row>
    <row r="288" spans="1:19" x14ac:dyDescent="0.3">
      <c r="A288" s="9">
        <v>17277</v>
      </c>
      <c r="B288" s="8"/>
      <c r="C288" s="8"/>
      <c r="D288" s="8"/>
      <c r="E288" s="8"/>
      <c r="F288" s="21">
        <v>43048</v>
      </c>
      <c r="G288" s="5">
        <f t="shared" si="32"/>
        <v>43055</v>
      </c>
      <c r="H288" s="16">
        <f t="shared" si="33"/>
        <v>5</v>
      </c>
      <c r="I288" s="21">
        <v>43050</v>
      </c>
      <c r="J288" s="17">
        <f t="shared" si="34"/>
        <v>1</v>
      </c>
      <c r="K288" s="18">
        <f t="shared" si="35"/>
        <v>-4</v>
      </c>
      <c r="L288" s="3"/>
      <c r="M288" s="7"/>
      <c r="N288" s="8"/>
      <c r="O288" s="10"/>
      <c r="P288" s="10"/>
      <c r="Q288" s="28"/>
      <c r="R288" s="7"/>
      <c r="S288" s="3"/>
    </row>
    <row r="289" spans="1:19" x14ac:dyDescent="0.3">
      <c r="A289" s="9">
        <v>17278</v>
      </c>
      <c r="B289" s="8"/>
      <c r="C289" s="8"/>
      <c r="D289" s="8"/>
      <c r="E289" s="8"/>
      <c r="F289" s="21">
        <v>43052</v>
      </c>
      <c r="G289" s="5">
        <f t="shared" si="32"/>
        <v>43059</v>
      </c>
      <c r="H289" s="16">
        <f t="shared" si="33"/>
        <v>5</v>
      </c>
      <c r="I289" s="21">
        <v>43053</v>
      </c>
      <c r="J289" s="17">
        <f t="shared" si="34"/>
        <v>1</v>
      </c>
      <c r="K289" s="18">
        <f t="shared" si="35"/>
        <v>-4</v>
      </c>
      <c r="L289" s="3"/>
      <c r="M289" s="7"/>
      <c r="N289" s="8"/>
      <c r="O289" s="10"/>
      <c r="P289" s="10"/>
      <c r="Q289" s="28"/>
      <c r="R289" s="7"/>
      <c r="S289" s="3"/>
    </row>
    <row r="290" spans="1:19" x14ac:dyDescent="0.3">
      <c r="A290" s="9">
        <v>17279</v>
      </c>
      <c r="B290" s="8"/>
      <c r="C290" s="8"/>
      <c r="D290" s="8"/>
      <c r="E290" s="8"/>
      <c r="F290" s="21">
        <v>43053</v>
      </c>
      <c r="G290" s="5">
        <f>WORKDAY(F290,10)</f>
        <v>43067</v>
      </c>
      <c r="H290" s="16">
        <f t="shared" si="33"/>
        <v>10</v>
      </c>
      <c r="I290" s="21">
        <v>43067</v>
      </c>
      <c r="J290" s="17">
        <f t="shared" si="34"/>
        <v>10</v>
      </c>
      <c r="K290" s="18">
        <f t="shared" si="35"/>
        <v>0</v>
      </c>
      <c r="L290" s="3"/>
      <c r="M290" s="7"/>
      <c r="N290" s="8"/>
      <c r="O290" s="10"/>
      <c r="P290" s="10"/>
      <c r="Q290" s="28"/>
      <c r="R290" s="7"/>
      <c r="S290" s="3"/>
    </row>
    <row r="291" spans="1:19" x14ac:dyDescent="0.3">
      <c r="A291" s="9">
        <v>17280</v>
      </c>
      <c r="B291" s="8"/>
      <c r="C291" s="8"/>
      <c r="D291" s="8"/>
      <c r="E291" s="8"/>
      <c r="F291" s="21">
        <v>43054</v>
      </c>
      <c r="G291" s="5">
        <f t="shared" si="32"/>
        <v>43061</v>
      </c>
      <c r="H291" s="16">
        <f t="shared" si="33"/>
        <v>5</v>
      </c>
      <c r="I291" s="21">
        <v>43055</v>
      </c>
      <c r="J291" s="17">
        <f t="shared" si="34"/>
        <v>1</v>
      </c>
      <c r="K291" s="18">
        <f t="shared" si="35"/>
        <v>-4</v>
      </c>
      <c r="L291" s="3"/>
      <c r="M291" s="7"/>
      <c r="N291" s="8"/>
      <c r="O291" s="10"/>
      <c r="P291" s="10"/>
      <c r="Q291" s="28"/>
      <c r="R291" s="7"/>
      <c r="S291" s="3"/>
    </row>
    <row r="292" spans="1:19" x14ac:dyDescent="0.3">
      <c r="A292" s="9">
        <v>17281</v>
      </c>
      <c r="B292" s="8"/>
      <c r="C292" s="8"/>
      <c r="D292" s="8"/>
      <c r="E292" s="8"/>
      <c r="F292" s="21">
        <v>43059</v>
      </c>
      <c r="G292" s="5">
        <f>WORKDAY(F292,10)</f>
        <v>43073</v>
      </c>
      <c r="H292" s="16">
        <f t="shared" si="33"/>
        <v>10</v>
      </c>
      <c r="I292" s="21">
        <v>43067</v>
      </c>
      <c r="J292" s="17">
        <f t="shared" si="34"/>
        <v>6</v>
      </c>
      <c r="K292" s="18">
        <f t="shared" si="35"/>
        <v>-4</v>
      </c>
      <c r="L292" s="3"/>
      <c r="M292" s="7"/>
      <c r="N292" s="8"/>
      <c r="O292" s="10"/>
      <c r="P292" s="10"/>
      <c r="Q292" s="28"/>
      <c r="R292" s="7"/>
      <c r="S292" s="3"/>
    </row>
    <row r="293" spans="1:19" x14ac:dyDescent="0.3">
      <c r="A293" s="9">
        <v>17282</v>
      </c>
      <c r="B293" s="8"/>
      <c r="C293" s="8"/>
      <c r="D293" s="8"/>
      <c r="E293" s="8"/>
      <c r="F293" s="21">
        <v>43060</v>
      </c>
      <c r="G293" s="5">
        <f>WORKDAY(F293,10)</f>
        <v>43074</v>
      </c>
      <c r="H293" s="16">
        <f t="shared" si="33"/>
        <v>10</v>
      </c>
      <c r="I293" s="21">
        <v>43070</v>
      </c>
      <c r="J293" s="17">
        <f t="shared" si="34"/>
        <v>8</v>
      </c>
      <c r="K293" s="18">
        <f t="shared" si="35"/>
        <v>-2</v>
      </c>
      <c r="L293" s="3"/>
      <c r="M293" s="7"/>
      <c r="N293" s="8"/>
      <c r="O293" s="10"/>
      <c r="P293" s="10"/>
      <c r="Q293" s="28"/>
      <c r="R293" s="7"/>
      <c r="S293" s="3"/>
    </row>
    <row r="294" spans="1:19" x14ac:dyDescent="0.3">
      <c r="A294" s="9">
        <v>17283</v>
      </c>
      <c r="B294" s="8"/>
      <c r="C294" s="8"/>
      <c r="D294" s="8"/>
      <c r="E294" s="8"/>
      <c r="F294" s="21">
        <v>43060</v>
      </c>
      <c r="G294" s="5">
        <f>WORKDAY(F294,10)</f>
        <v>43074</v>
      </c>
      <c r="H294" s="16">
        <f t="shared" si="33"/>
        <v>10</v>
      </c>
      <c r="I294" s="21">
        <v>43074</v>
      </c>
      <c r="J294" s="17">
        <f t="shared" si="34"/>
        <v>10</v>
      </c>
      <c r="K294" s="18">
        <f t="shared" si="35"/>
        <v>0</v>
      </c>
      <c r="L294" s="3"/>
      <c r="M294" s="7"/>
      <c r="N294" s="8"/>
      <c r="O294" s="10"/>
      <c r="P294" s="10"/>
      <c r="Q294" s="28"/>
      <c r="R294" s="7"/>
      <c r="S294" s="3"/>
    </row>
    <row r="295" spans="1:19" x14ac:dyDescent="0.3">
      <c r="A295" s="9">
        <v>17284</v>
      </c>
      <c r="B295" s="8"/>
      <c r="C295" s="8"/>
      <c r="D295" s="8"/>
      <c r="E295" s="8"/>
      <c r="F295" s="21">
        <v>43066</v>
      </c>
      <c r="G295" s="5">
        <f t="shared" si="32"/>
        <v>43073</v>
      </c>
      <c r="H295" s="16">
        <f t="shared" si="33"/>
        <v>5</v>
      </c>
      <c r="I295" s="21">
        <v>43073</v>
      </c>
      <c r="J295" s="17">
        <f t="shared" si="34"/>
        <v>5</v>
      </c>
      <c r="K295" s="18">
        <f t="shared" si="35"/>
        <v>0</v>
      </c>
      <c r="L295" s="3"/>
      <c r="M295" s="7"/>
      <c r="N295" s="8"/>
      <c r="O295" s="10"/>
      <c r="P295" s="10"/>
      <c r="Q295" s="28"/>
      <c r="R295" s="7"/>
      <c r="S295" s="3"/>
    </row>
    <row r="296" spans="1:19" x14ac:dyDescent="0.3">
      <c r="A296" s="9">
        <v>17285</v>
      </c>
      <c r="B296" s="8"/>
      <c r="C296" s="8"/>
      <c r="D296" s="8"/>
      <c r="E296" s="8"/>
      <c r="F296" s="21">
        <v>43066</v>
      </c>
      <c r="G296" s="5">
        <f t="shared" si="32"/>
        <v>43073</v>
      </c>
      <c r="H296" s="16">
        <f t="shared" si="33"/>
        <v>5</v>
      </c>
      <c r="I296" s="21">
        <v>43067</v>
      </c>
      <c r="J296" s="17">
        <f t="shared" si="34"/>
        <v>1</v>
      </c>
      <c r="K296" s="18">
        <f t="shared" si="35"/>
        <v>-4</v>
      </c>
      <c r="L296" s="3"/>
      <c r="M296" s="7"/>
      <c r="N296" s="8"/>
      <c r="O296" s="10"/>
      <c r="P296" s="10"/>
      <c r="Q296" s="28"/>
      <c r="R296" s="7"/>
      <c r="S296" s="3"/>
    </row>
    <row r="297" spans="1:19" x14ac:dyDescent="0.3">
      <c r="A297" s="9">
        <v>17286</v>
      </c>
      <c r="B297" s="8"/>
      <c r="C297" s="8"/>
      <c r="D297" s="8"/>
      <c r="E297" s="8"/>
      <c r="F297" s="21">
        <v>43069</v>
      </c>
      <c r="G297" s="5">
        <f t="shared" si="32"/>
        <v>43076</v>
      </c>
      <c r="H297" s="16">
        <f t="shared" si="33"/>
        <v>5</v>
      </c>
      <c r="I297" s="21">
        <v>43069</v>
      </c>
      <c r="J297" s="17">
        <f t="shared" si="34"/>
        <v>0</v>
      </c>
      <c r="K297" s="18">
        <f t="shared" si="35"/>
        <v>-5</v>
      </c>
      <c r="L297" s="3"/>
      <c r="M297" s="7"/>
      <c r="N297" s="8"/>
      <c r="O297" s="10"/>
      <c r="P297" s="10"/>
      <c r="Q297" s="28"/>
      <c r="R297" s="7"/>
      <c r="S297" s="3"/>
    </row>
    <row r="298" spans="1:19" x14ac:dyDescent="0.3">
      <c r="A298" s="9">
        <v>17287</v>
      </c>
      <c r="B298" s="8"/>
      <c r="C298" s="8"/>
      <c r="D298" s="8"/>
      <c r="E298" s="8"/>
      <c r="F298" s="21">
        <v>43069</v>
      </c>
      <c r="G298" s="5">
        <f t="shared" si="32"/>
        <v>43076</v>
      </c>
      <c r="H298" s="16">
        <f t="shared" si="33"/>
        <v>5</v>
      </c>
      <c r="I298" s="21">
        <v>43074</v>
      </c>
      <c r="J298" s="17">
        <f t="shared" si="34"/>
        <v>3</v>
      </c>
      <c r="K298" s="18">
        <f t="shared" si="35"/>
        <v>-2</v>
      </c>
      <c r="L298" s="3"/>
      <c r="M298" s="7"/>
      <c r="N298" s="8"/>
      <c r="O298" s="10"/>
      <c r="P298" s="10"/>
      <c r="Q298" s="28"/>
      <c r="R298" s="7"/>
      <c r="S298" s="3"/>
    </row>
    <row r="299" spans="1:19" x14ac:dyDescent="0.3">
      <c r="A299" s="40" t="s">
        <v>642</v>
      </c>
      <c r="B299" s="41"/>
      <c r="C299" s="41"/>
      <c r="D299" s="41"/>
      <c r="E299" s="42"/>
      <c r="F299" s="51" t="s">
        <v>318</v>
      </c>
      <c r="G299" s="52"/>
      <c r="H299" s="52"/>
      <c r="I299" s="52"/>
      <c r="J299" s="49">
        <f>AVERAGE(J282:J298)</f>
        <v>3.7647058823529411</v>
      </c>
      <c r="K299" s="43"/>
      <c r="L299" s="44"/>
      <c r="M299" s="45"/>
      <c r="N299" s="41"/>
      <c r="O299" s="46"/>
      <c r="P299" s="46"/>
      <c r="Q299" s="43">
        <f>SUM(Q256:Q298)</f>
        <v>63</v>
      </c>
      <c r="R299" s="45"/>
      <c r="S299" s="41"/>
    </row>
    <row r="300" spans="1:19" x14ac:dyDescent="0.3">
      <c r="A300" s="9">
        <v>17288</v>
      </c>
      <c r="B300" s="8"/>
      <c r="C300" s="8"/>
      <c r="D300" s="8"/>
      <c r="E300" s="8"/>
      <c r="F300" s="21">
        <v>43070</v>
      </c>
      <c r="G300" s="5">
        <f>WORKDAY(F300,21)</f>
        <v>43101</v>
      </c>
      <c r="H300" s="16">
        <f t="shared" si="33"/>
        <v>21</v>
      </c>
      <c r="I300" s="21">
        <v>43082</v>
      </c>
      <c r="J300" s="17">
        <f t="shared" si="34"/>
        <v>8</v>
      </c>
      <c r="K300" s="18">
        <f t="shared" si="35"/>
        <v>-13</v>
      </c>
      <c r="L300" s="3"/>
      <c r="M300" s="7"/>
      <c r="N300" s="8"/>
      <c r="O300" s="10"/>
      <c r="P300" s="10"/>
      <c r="Q300" s="28"/>
      <c r="R300" s="7"/>
    </row>
    <row r="301" spans="1:19" x14ac:dyDescent="0.3">
      <c r="A301" s="9">
        <v>17289</v>
      </c>
      <c r="B301" s="8"/>
      <c r="C301" s="8"/>
      <c r="D301" s="8"/>
      <c r="E301" s="8"/>
      <c r="F301" s="21">
        <v>43070</v>
      </c>
      <c r="G301" s="5">
        <f>WORKDAY(F301,10)</f>
        <v>43084</v>
      </c>
      <c r="H301" s="16">
        <f t="shared" si="33"/>
        <v>10</v>
      </c>
      <c r="I301" s="21">
        <v>43082</v>
      </c>
      <c r="J301" s="17">
        <f t="shared" si="34"/>
        <v>8</v>
      </c>
      <c r="K301" s="18">
        <f t="shared" si="35"/>
        <v>-2</v>
      </c>
      <c r="L301" s="3"/>
      <c r="M301" s="7"/>
      <c r="N301" s="8"/>
      <c r="O301" s="10"/>
      <c r="P301" s="10"/>
      <c r="Q301" s="28"/>
      <c r="R301" s="7"/>
    </row>
    <row r="302" spans="1:19" x14ac:dyDescent="0.3">
      <c r="A302" s="9">
        <v>17290</v>
      </c>
      <c r="B302" s="8"/>
      <c r="C302" s="8"/>
      <c r="D302" s="8"/>
      <c r="E302" s="8"/>
      <c r="F302" s="21">
        <v>43073</v>
      </c>
      <c r="G302" s="5">
        <f>WORKDAY(F302,21)</f>
        <v>43102</v>
      </c>
      <c r="H302" s="16">
        <f t="shared" si="33"/>
        <v>21</v>
      </c>
      <c r="I302" s="21">
        <v>43086</v>
      </c>
      <c r="J302" s="17">
        <f t="shared" si="34"/>
        <v>9</v>
      </c>
      <c r="K302" s="18">
        <f t="shared" si="35"/>
        <v>-12</v>
      </c>
      <c r="L302" s="3"/>
      <c r="M302" s="7"/>
      <c r="N302" s="8"/>
      <c r="O302" s="10"/>
      <c r="P302" s="10"/>
      <c r="Q302" s="28"/>
      <c r="R302" s="7"/>
    </row>
    <row r="303" spans="1:19" x14ac:dyDescent="0.3">
      <c r="A303" s="9">
        <v>17291</v>
      </c>
      <c r="B303" s="8"/>
      <c r="C303" s="8"/>
      <c r="D303" s="8"/>
      <c r="E303" s="8"/>
      <c r="F303" s="21">
        <v>43074</v>
      </c>
      <c r="G303" s="5">
        <f>WORKDAY(F303,10)</f>
        <v>43088</v>
      </c>
      <c r="H303" s="16">
        <f t="shared" si="33"/>
        <v>10</v>
      </c>
      <c r="I303" s="21">
        <v>43082</v>
      </c>
      <c r="J303" s="17">
        <f t="shared" si="34"/>
        <v>6</v>
      </c>
      <c r="K303" s="18">
        <f t="shared" si="35"/>
        <v>-4</v>
      </c>
      <c r="L303" s="3"/>
      <c r="M303" s="7"/>
      <c r="N303" s="8"/>
      <c r="O303" s="10"/>
      <c r="P303" s="10"/>
      <c r="Q303" s="28"/>
      <c r="R303" s="7"/>
    </row>
    <row r="304" spans="1:19" x14ac:dyDescent="0.3">
      <c r="A304" s="9">
        <v>17292</v>
      </c>
      <c r="B304" s="8"/>
      <c r="C304" s="8"/>
      <c r="D304" s="8"/>
      <c r="E304" s="8"/>
      <c r="F304" s="21">
        <v>43075</v>
      </c>
      <c r="G304" s="5">
        <f>WORKDAY(F304,21)</f>
        <v>43104</v>
      </c>
      <c r="H304" s="16">
        <f t="shared" si="33"/>
        <v>21</v>
      </c>
      <c r="I304" s="21">
        <v>43097</v>
      </c>
      <c r="J304" s="17">
        <f t="shared" si="34"/>
        <v>16</v>
      </c>
      <c r="K304" s="18">
        <f t="shared" si="35"/>
        <v>-5</v>
      </c>
      <c r="L304" s="3"/>
      <c r="M304" s="7"/>
      <c r="N304" s="8"/>
      <c r="O304" s="10"/>
      <c r="P304" s="10"/>
      <c r="Q304" s="28"/>
      <c r="R304" s="7"/>
    </row>
    <row r="305" spans="1:19" x14ac:dyDescent="0.3">
      <c r="A305" s="9">
        <v>17293</v>
      </c>
      <c r="B305" s="8"/>
      <c r="C305" s="8"/>
      <c r="D305" s="8"/>
      <c r="E305" s="8"/>
      <c r="F305" s="21">
        <v>43080</v>
      </c>
      <c r="G305" s="5">
        <f t="shared" si="32"/>
        <v>43087</v>
      </c>
      <c r="H305" s="16">
        <f t="shared" si="33"/>
        <v>5</v>
      </c>
      <c r="I305" s="21">
        <v>43082</v>
      </c>
      <c r="J305" s="17">
        <f t="shared" si="34"/>
        <v>2</v>
      </c>
      <c r="K305" s="18">
        <f t="shared" si="35"/>
        <v>-3</v>
      </c>
      <c r="L305" s="3"/>
      <c r="M305" s="7"/>
      <c r="N305" s="8"/>
      <c r="O305" s="10"/>
      <c r="P305" s="10"/>
      <c r="Q305" s="28"/>
      <c r="R305" s="7"/>
    </row>
    <row r="306" spans="1:19" x14ac:dyDescent="0.3">
      <c r="A306" s="9">
        <v>17294</v>
      </c>
      <c r="B306" s="8"/>
      <c r="C306" s="8"/>
      <c r="D306" s="8"/>
      <c r="E306" s="8"/>
      <c r="F306" s="21">
        <v>43080</v>
      </c>
      <c r="G306" s="5">
        <f t="shared" si="32"/>
        <v>43087</v>
      </c>
      <c r="H306" s="16">
        <f t="shared" si="33"/>
        <v>5</v>
      </c>
      <c r="I306" s="21">
        <v>43086</v>
      </c>
      <c r="J306" s="17">
        <f t="shared" si="34"/>
        <v>4</v>
      </c>
      <c r="K306" s="18">
        <f t="shared" si="35"/>
        <v>-1</v>
      </c>
      <c r="L306" s="3"/>
      <c r="M306" s="7"/>
      <c r="N306" s="8"/>
      <c r="O306" s="10"/>
      <c r="P306" s="10"/>
      <c r="Q306" s="28"/>
      <c r="R306" s="7"/>
    </row>
    <row r="307" spans="1:19" x14ac:dyDescent="0.3">
      <c r="A307" s="9">
        <v>17295</v>
      </c>
      <c r="B307" s="8"/>
      <c r="C307" s="8"/>
      <c r="D307" s="8"/>
      <c r="E307" s="8"/>
      <c r="F307" s="21">
        <v>43081</v>
      </c>
      <c r="G307" s="5">
        <f t="shared" si="32"/>
        <v>43088</v>
      </c>
      <c r="H307" s="16">
        <f t="shared" si="33"/>
        <v>5</v>
      </c>
      <c r="I307" s="21">
        <v>43086</v>
      </c>
      <c r="J307" s="17">
        <f t="shared" si="34"/>
        <v>3</v>
      </c>
      <c r="K307" s="18">
        <f t="shared" si="35"/>
        <v>-2</v>
      </c>
      <c r="L307" s="3"/>
      <c r="M307" s="7"/>
      <c r="N307" s="8"/>
      <c r="O307" s="10"/>
      <c r="P307" s="10"/>
      <c r="Q307" s="28"/>
      <c r="R307" s="7"/>
    </row>
    <row r="308" spans="1:19" x14ac:dyDescent="0.3">
      <c r="A308" s="9">
        <v>17296</v>
      </c>
      <c r="B308" s="8"/>
      <c r="C308" s="8"/>
      <c r="D308" s="8"/>
      <c r="E308" s="8"/>
      <c r="F308" s="21">
        <v>43082</v>
      </c>
      <c r="G308" s="5">
        <f t="shared" si="32"/>
        <v>43089</v>
      </c>
      <c r="H308" s="16">
        <f t="shared" si="33"/>
        <v>5</v>
      </c>
      <c r="I308" s="21">
        <v>43088</v>
      </c>
      <c r="J308" s="17">
        <f t="shared" si="34"/>
        <v>4</v>
      </c>
      <c r="K308" s="18">
        <f t="shared" si="35"/>
        <v>-1</v>
      </c>
      <c r="L308" s="3"/>
      <c r="M308" s="7"/>
      <c r="N308" s="8"/>
      <c r="O308" s="10"/>
      <c r="P308" s="10"/>
      <c r="Q308" s="28"/>
      <c r="R308" s="7"/>
    </row>
    <row r="309" spans="1:19" x14ac:dyDescent="0.3">
      <c r="A309" s="9">
        <v>17297</v>
      </c>
      <c r="B309" s="8"/>
      <c r="C309" s="8"/>
      <c r="D309" s="8"/>
      <c r="E309" s="8"/>
      <c r="F309" s="21">
        <v>43083</v>
      </c>
      <c r="G309" s="5">
        <f t="shared" si="32"/>
        <v>43090</v>
      </c>
      <c r="H309" s="16">
        <f t="shared" si="33"/>
        <v>5</v>
      </c>
      <c r="I309" s="21">
        <v>43088</v>
      </c>
      <c r="J309" s="17">
        <f t="shared" si="34"/>
        <v>3</v>
      </c>
      <c r="K309" s="18">
        <f t="shared" si="35"/>
        <v>-2</v>
      </c>
      <c r="L309" s="3"/>
      <c r="M309" s="7"/>
      <c r="N309" s="8"/>
      <c r="O309" s="10"/>
      <c r="P309" s="10"/>
      <c r="Q309" s="28"/>
      <c r="R309" s="7"/>
    </row>
    <row r="310" spans="1:19" x14ac:dyDescent="0.3">
      <c r="A310" s="9">
        <v>17298</v>
      </c>
      <c r="B310" s="8"/>
      <c r="C310" s="8"/>
      <c r="D310" s="8"/>
      <c r="E310" s="8"/>
      <c r="F310" s="21">
        <v>43083</v>
      </c>
      <c r="G310" s="5">
        <f t="shared" si="32"/>
        <v>43090</v>
      </c>
      <c r="H310" s="16">
        <f t="shared" si="33"/>
        <v>5</v>
      </c>
      <c r="I310" s="21">
        <v>43086</v>
      </c>
      <c r="J310" s="17">
        <f t="shared" si="34"/>
        <v>1</v>
      </c>
      <c r="K310" s="18">
        <f t="shared" si="35"/>
        <v>-4</v>
      </c>
      <c r="L310" s="3"/>
      <c r="M310" s="7"/>
      <c r="N310" s="8"/>
      <c r="O310" s="10"/>
      <c r="P310" s="10"/>
      <c r="Q310" s="28"/>
      <c r="R310" s="7"/>
    </row>
    <row r="311" spans="1:19" x14ac:dyDescent="0.3">
      <c r="A311" s="9">
        <v>17299</v>
      </c>
      <c r="B311" s="8"/>
      <c r="C311" s="8"/>
      <c r="D311" s="8"/>
      <c r="E311" s="8"/>
      <c r="F311" s="21">
        <v>43084</v>
      </c>
      <c r="G311" s="5">
        <f t="shared" si="32"/>
        <v>43091</v>
      </c>
      <c r="H311" s="16">
        <f t="shared" si="33"/>
        <v>5</v>
      </c>
      <c r="I311" s="21">
        <v>43088</v>
      </c>
      <c r="J311" s="17">
        <f t="shared" si="34"/>
        <v>2</v>
      </c>
      <c r="K311" s="18">
        <f t="shared" si="35"/>
        <v>-3</v>
      </c>
      <c r="L311" s="3"/>
      <c r="M311" s="7"/>
      <c r="N311" s="8"/>
      <c r="O311" s="10"/>
      <c r="P311" s="10"/>
      <c r="Q311" s="28"/>
      <c r="R311" s="7"/>
    </row>
    <row r="312" spans="1:19" x14ac:dyDescent="0.3">
      <c r="A312" s="9">
        <v>17300</v>
      </c>
      <c r="B312" s="8"/>
      <c r="C312" s="8"/>
      <c r="D312" s="8"/>
      <c r="E312" s="8"/>
      <c r="F312" s="21">
        <v>43087</v>
      </c>
      <c r="G312" s="5">
        <f t="shared" si="32"/>
        <v>43094</v>
      </c>
      <c r="H312" s="16">
        <f t="shared" si="33"/>
        <v>5</v>
      </c>
      <c r="I312" s="21">
        <v>43088</v>
      </c>
      <c r="J312" s="17">
        <f t="shared" si="34"/>
        <v>1</v>
      </c>
      <c r="K312" s="18">
        <f t="shared" si="35"/>
        <v>-4</v>
      </c>
      <c r="L312" s="3"/>
      <c r="M312" s="7"/>
      <c r="N312" s="8"/>
      <c r="O312" s="10"/>
      <c r="P312" s="10"/>
      <c r="Q312" s="28"/>
      <c r="R312" s="7"/>
    </row>
    <row r="313" spans="1:19" x14ac:dyDescent="0.3">
      <c r="A313" s="9">
        <v>17301</v>
      </c>
      <c r="B313" s="8"/>
      <c r="C313" s="8"/>
      <c r="D313" s="8"/>
      <c r="E313" s="8"/>
      <c r="F313" s="21">
        <v>43087</v>
      </c>
      <c r="G313" s="5">
        <f>WORKDAY(F313,10)</f>
        <v>43101</v>
      </c>
      <c r="H313" s="16">
        <f t="shared" si="33"/>
        <v>10</v>
      </c>
      <c r="I313" s="21">
        <v>43097</v>
      </c>
      <c r="J313" s="17">
        <f t="shared" si="34"/>
        <v>8</v>
      </c>
      <c r="K313" s="18">
        <f t="shared" si="35"/>
        <v>-2</v>
      </c>
      <c r="L313" s="3"/>
      <c r="M313" s="7"/>
      <c r="N313" s="8"/>
      <c r="O313" s="10"/>
      <c r="P313" s="10"/>
      <c r="Q313" s="28"/>
      <c r="R313" s="7"/>
    </row>
    <row r="314" spans="1:19" x14ac:dyDescent="0.3">
      <c r="A314" s="9">
        <v>17302</v>
      </c>
      <c r="B314" s="8"/>
      <c r="C314" s="8"/>
      <c r="D314" s="8"/>
      <c r="E314" s="8"/>
      <c r="F314" s="21">
        <v>43088</v>
      </c>
      <c r="G314" s="5">
        <f>WORKDAY(F314,10)</f>
        <v>43102</v>
      </c>
      <c r="H314" s="16">
        <f t="shared" si="33"/>
        <v>10</v>
      </c>
      <c r="I314" s="21">
        <v>43097</v>
      </c>
      <c r="J314" s="17">
        <f t="shared" si="34"/>
        <v>7</v>
      </c>
      <c r="K314" s="18">
        <f t="shared" si="35"/>
        <v>-3</v>
      </c>
      <c r="L314" s="3"/>
      <c r="M314" s="7"/>
      <c r="N314" s="8"/>
      <c r="O314" s="10"/>
      <c r="P314" s="10"/>
      <c r="Q314" s="28"/>
      <c r="R314" s="7"/>
    </row>
    <row r="315" spans="1:19" x14ac:dyDescent="0.3">
      <c r="A315" s="9">
        <v>17303</v>
      </c>
      <c r="B315" s="8"/>
      <c r="C315" s="8"/>
      <c r="D315" s="8"/>
      <c r="E315" s="8"/>
      <c r="F315" s="21">
        <v>43095</v>
      </c>
      <c r="G315" s="5">
        <f t="shared" si="32"/>
        <v>43102</v>
      </c>
      <c r="H315" s="16">
        <f t="shared" si="33"/>
        <v>5</v>
      </c>
      <c r="I315" s="21">
        <v>43097</v>
      </c>
      <c r="J315" s="17">
        <f t="shared" si="34"/>
        <v>2</v>
      </c>
      <c r="K315" s="18">
        <f t="shared" si="35"/>
        <v>-3</v>
      </c>
      <c r="L315" s="3"/>
      <c r="M315" s="7"/>
      <c r="N315" s="8"/>
      <c r="O315" s="10"/>
      <c r="P315" s="10"/>
      <c r="Q315" s="28"/>
      <c r="R315" s="7"/>
    </row>
    <row r="316" spans="1:19" x14ac:dyDescent="0.3">
      <c r="A316" s="9">
        <v>17304</v>
      </c>
      <c r="B316" s="8"/>
      <c r="C316" s="8"/>
      <c r="D316" s="8"/>
      <c r="E316" s="8"/>
      <c r="F316" s="21">
        <v>43096</v>
      </c>
      <c r="G316" s="5">
        <f t="shared" si="32"/>
        <v>43103</v>
      </c>
      <c r="H316" s="16">
        <f t="shared" si="33"/>
        <v>5</v>
      </c>
      <c r="I316" s="21">
        <v>43097</v>
      </c>
      <c r="J316" s="17">
        <f t="shared" si="34"/>
        <v>1</v>
      </c>
      <c r="K316" s="18">
        <f t="shared" si="35"/>
        <v>-4</v>
      </c>
      <c r="L316" s="3"/>
      <c r="M316" s="7"/>
      <c r="N316" s="8"/>
      <c r="O316" s="10"/>
      <c r="P316" s="10"/>
      <c r="Q316" s="28"/>
      <c r="R316" s="7"/>
    </row>
    <row r="317" spans="1:19" x14ac:dyDescent="0.3">
      <c r="A317" s="40" t="s">
        <v>643</v>
      </c>
      <c r="B317" s="41"/>
      <c r="C317" s="41"/>
      <c r="D317" s="41"/>
      <c r="E317" s="42"/>
      <c r="F317" s="51" t="s">
        <v>318</v>
      </c>
      <c r="G317" s="52"/>
      <c r="H317" s="52"/>
      <c r="I317" s="52"/>
      <c r="J317" s="49">
        <f>AVERAGE(J300:J316)</f>
        <v>5</v>
      </c>
      <c r="K317" s="43"/>
      <c r="L317" s="44"/>
      <c r="M317" s="45"/>
      <c r="N317" s="41"/>
      <c r="O317" s="46"/>
      <c r="P317" s="46"/>
      <c r="Q317" s="43">
        <f>SUM(Q274:Q316)</f>
        <v>94.5</v>
      </c>
      <c r="R317" s="45"/>
      <c r="S317" s="41"/>
    </row>
    <row r="318" spans="1:19" x14ac:dyDescent="0.3">
      <c r="A318" s="9"/>
      <c r="B318" s="8"/>
      <c r="C318" s="8"/>
      <c r="D318" s="8"/>
      <c r="E318" s="8"/>
      <c r="F318" s="21"/>
      <c r="G318" s="5">
        <f t="shared" ref="G318:G380" si="36">WORKDAY(F318,5)</f>
        <v>6</v>
      </c>
      <c r="H318" s="16">
        <f t="shared" ref="H318:H340" si="37">NETWORKDAYS(F318,G318)-1</f>
        <v>4</v>
      </c>
      <c r="I318" s="21"/>
      <c r="J318" s="17">
        <f t="shared" ref="J318:J371" si="38">NETWORKDAYS(F318,I318)-1</f>
        <v>-1</v>
      </c>
      <c r="M318" s="7"/>
      <c r="N318" s="8"/>
      <c r="O318" s="10"/>
      <c r="P318" s="10"/>
      <c r="Q318" s="28"/>
      <c r="R318" s="7"/>
    </row>
    <row r="319" spans="1:19" x14ac:dyDescent="0.3">
      <c r="A319" s="9"/>
      <c r="B319" s="8"/>
      <c r="C319" s="8"/>
      <c r="D319" s="8"/>
      <c r="E319" s="8"/>
      <c r="F319" s="21"/>
      <c r="G319" s="5">
        <f t="shared" si="36"/>
        <v>6</v>
      </c>
      <c r="H319" s="16">
        <f t="shared" si="37"/>
        <v>4</v>
      </c>
      <c r="I319" s="21"/>
      <c r="J319" s="17">
        <f t="shared" si="38"/>
        <v>-1</v>
      </c>
      <c r="M319" s="7"/>
      <c r="N319" s="8"/>
      <c r="O319" s="10"/>
      <c r="P319" s="10"/>
      <c r="Q319" s="28"/>
      <c r="R319" s="7"/>
    </row>
    <row r="320" spans="1:19" x14ac:dyDescent="0.3">
      <c r="A320" s="9"/>
      <c r="B320" s="8"/>
      <c r="C320" s="8"/>
      <c r="D320" s="8"/>
      <c r="E320" s="8"/>
      <c r="F320" s="21"/>
      <c r="G320" s="5">
        <f t="shared" si="36"/>
        <v>6</v>
      </c>
      <c r="H320" s="16">
        <f t="shared" si="37"/>
        <v>4</v>
      </c>
      <c r="I320" s="21"/>
      <c r="J320" s="17">
        <f t="shared" si="38"/>
        <v>-1</v>
      </c>
      <c r="M320" s="7"/>
      <c r="N320" s="8"/>
      <c r="O320" s="10"/>
      <c r="P320" s="10"/>
      <c r="Q320" s="28"/>
      <c r="R320" s="7"/>
    </row>
    <row r="321" spans="1:18" x14ac:dyDescent="0.3">
      <c r="A321" s="9"/>
      <c r="B321" s="8"/>
      <c r="C321" s="8"/>
      <c r="D321" s="8"/>
      <c r="E321" s="8"/>
      <c r="F321" s="21"/>
      <c r="G321" s="5">
        <f t="shared" si="36"/>
        <v>6</v>
      </c>
      <c r="H321" s="16">
        <f t="shared" si="37"/>
        <v>4</v>
      </c>
      <c r="I321" s="21"/>
      <c r="J321" s="17">
        <f t="shared" si="38"/>
        <v>-1</v>
      </c>
      <c r="M321" s="7"/>
      <c r="N321" s="8"/>
      <c r="O321" s="10"/>
      <c r="P321" s="10"/>
      <c r="Q321" s="28"/>
      <c r="R321" s="7"/>
    </row>
    <row r="322" spans="1:18" x14ac:dyDescent="0.3">
      <c r="A322" s="9"/>
      <c r="B322" s="8"/>
      <c r="C322" s="8"/>
      <c r="D322" s="8"/>
      <c r="E322" s="8"/>
      <c r="F322" s="21"/>
      <c r="G322" s="5">
        <f t="shared" si="36"/>
        <v>6</v>
      </c>
      <c r="H322" s="16">
        <f t="shared" si="37"/>
        <v>4</v>
      </c>
      <c r="I322" s="21"/>
      <c r="J322" s="17">
        <f t="shared" si="38"/>
        <v>-1</v>
      </c>
      <c r="M322" s="7"/>
      <c r="N322" s="8"/>
      <c r="O322" s="10"/>
      <c r="P322" s="10"/>
      <c r="Q322" s="28"/>
      <c r="R322" s="7"/>
    </row>
    <row r="323" spans="1:18" x14ac:dyDescent="0.3">
      <c r="A323" s="9"/>
      <c r="B323" s="8"/>
      <c r="C323" s="8"/>
      <c r="D323" s="8"/>
      <c r="E323" s="8"/>
      <c r="F323" s="21"/>
      <c r="G323" s="5">
        <f t="shared" si="36"/>
        <v>6</v>
      </c>
      <c r="H323" s="16">
        <f t="shared" si="37"/>
        <v>4</v>
      </c>
      <c r="I323" s="21"/>
      <c r="J323" s="17">
        <f t="shared" si="38"/>
        <v>-1</v>
      </c>
      <c r="M323" s="7"/>
      <c r="N323" s="8"/>
      <c r="O323" s="10"/>
      <c r="P323" s="10"/>
      <c r="Q323" s="28"/>
      <c r="R323" s="7"/>
    </row>
    <row r="324" spans="1:18" x14ac:dyDescent="0.3">
      <c r="A324" s="9"/>
      <c r="B324" s="8"/>
      <c r="C324" s="8"/>
      <c r="D324" s="8"/>
      <c r="E324" s="8"/>
      <c r="F324" s="21"/>
      <c r="G324" s="5">
        <f t="shared" si="36"/>
        <v>6</v>
      </c>
      <c r="H324" s="16">
        <f t="shared" si="37"/>
        <v>4</v>
      </c>
      <c r="I324" s="21"/>
      <c r="J324" s="17">
        <f t="shared" si="38"/>
        <v>-1</v>
      </c>
      <c r="M324" s="7"/>
      <c r="N324" s="8"/>
      <c r="O324" s="10"/>
      <c r="P324" s="10"/>
      <c r="Q324" s="28"/>
      <c r="R324" s="7"/>
    </row>
    <row r="325" spans="1:18" x14ac:dyDescent="0.3">
      <c r="A325" s="9"/>
      <c r="B325" s="8"/>
      <c r="C325" s="8"/>
      <c r="D325" s="8"/>
      <c r="E325" s="8"/>
      <c r="F325" s="21"/>
      <c r="G325" s="5">
        <f t="shared" si="36"/>
        <v>6</v>
      </c>
      <c r="H325" s="16">
        <f t="shared" si="37"/>
        <v>4</v>
      </c>
      <c r="I325" s="21"/>
      <c r="J325" s="17">
        <f t="shared" si="38"/>
        <v>-1</v>
      </c>
      <c r="M325" s="7"/>
      <c r="N325" s="8"/>
      <c r="O325" s="10"/>
      <c r="P325" s="10"/>
      <c r="Q325" s="28"/>
      <c r="R325" s="7"/>
    </row>
    <row r="326" spans="1:18" x14ac:dyDescent="0.3">
      <c r="A326" s="9"/>
      <c r="B326" s="8"/>
      <c r="C326" s="8"/>
      <c r="D326" s="8"/>
      <c r="E326" s="8"/>
      <c r="F326" s="21"/>
      <c r="G326" s="5">
        <f t="shared" si="36"/>
        <v>6</v>
      </c>
      <c r="H326" s="16">
        <f t="shared" si="37"/>
        <v>4</v>
      </c>
      <c r="I326" s="21"/>
      <c r="J326" s="17">
        <f t="shared" si="38"/>
        <v>-1</v>
      </c>
      <c r="M326" s="7"/>
      <c r="N326" s="8"/>
      <c r="O326" s="10"/>
      <c r="P326" s="10"/>
      <c r="Q326" s="28"/>
      <c r="R326" s="7"/>
    </row>
    <row r="327" spans="1:18" x14ac:dyDescent="0.3">
      <c r="A327" s="9"/>
      <c r="B327" s="8"/>
      <c r="C327" s="8"/>
      <c r="D327" s="8"/>
      <c r="E327" s="8"/>
      <c r="F327" s="21"/>
      <c r="G327" s="5">
        <f t="shared" si="36"/>
        <v>6</v>
      </c>
      <c r="H327" s="16">
        <f t="shared" si="37"/>
        <v>4</v>
      </c>
      <c r="I327" s="21"/>
      <c r="J327" s="17">
        <f t="shared" si="38"/>
        <v>-1</v>
      </c>
      <c r="M327" s="7"/>
      <c r="N327" s="8"/>
      <c r="O327" s="10"/>
      <c r="P327" s="10"/>
      <c r="Q327" s="28"/>
      <c r="R327" s="7"/>
    </row>
    <row r="328" spans="1:18" x14ac:dyDescent="0.3">
      <c r="A328" s="9"/>
      <c r="B328" s="8"/>
      <c r="C328" s="8"/>
      <c r="D328" s="8"/>
      <c r="E328" s="8"/>
      <c r="F328" s="21"/>
      <c r="G328" s="5">
        <f t="shared" si="36"/>
        <v>6</v>
      </c>
      <c r="H328" s="16">
        <f t="shared" si="37"/>
        <v>4</v>
      </c>
      <c r="I328" s="21"/>
      <c r="J328" s="17">
        <f t="shared" si="38"/>
        <v>-1</v>
      </c>
      <c r="M328" s="7"/>
      <c r="N328" s="8"/>
      <c r="O328" s="10"/>
      <c r="P328" s="10"/>
      <c r="Q328" s="28"/>
      <c r="R328" s="7"/>
    </row>
    <row r="329" spans="1:18" x14ac:dyDescent="0.3">
      <c r="A329" s="9"/>
      <c r="B329" s="8"/>
      <c r="C329" s="8"/>
      <c r="D329" s="8"/>
      <c r="E329" s="8"/>
      <c r="F329" s="21"/>
      <c r="G329" s="5">
        <f t="shared" si="36"/>
        <v>6</v>
      </c>
      <c r="H329" s="16">
        <f t="shared" si="37"/>
        <v>4</v>
      </c>
      <c r="I329" s="21"/>
      <c r="J329" s="17">
        <f t="shared" si="38"/>
        <v>-1</v>
      </c>
      <c r="M329" s="7"/>
      <c r="N329" s="8"/>
      <c r="O329" s="10"/>
      <c r="P329" s="10"/>
      <c r="Q329" s="28"/>
      <c r="R329" s="7"/>
    </row>
    <row r="330" spans="1:18" x14ac:dyDescent="0.3">
      <c r="A330" s="9"/>
      <c r="B330" s="8"/>
      <c r="C330" s="8"/>
      <c r="D330" s="8"/>
      <c r="E330" s="8"/>
      <c r="F330" s="21"/>
      <c r="G330" s="5">
        <f t="shared" si="36"/>
        <v>6</v>
      </c>
      <c r="H330" s="16">
        <f t="shared" si="37"/>
        <v>4</v>
      </c>
      <c r="I330" s="21"/>
      <c r="J330" s="17">
        <f t="shared" si="38"/>
        <v>-1</v>
      </c>
      <c r="M330" s="7"/>
      <c r="N330" s="8"/>
      <c r="O330" s="10"/>
      <c r="P330" s="10"/>
      <c r="Q330" s="28"/>
      <c r="R330" s="7"/>
    </row>
    <row r="331" spans="1:18" x14ac:dyDescent="0.3">
      <c r="A331" s="9"/>
      <c r="B331" s="8"/>
      <c r="C331" s="8"/>
      <c r="D331" s="8"/>
      <c r="E331" s="8"/>
      <c r="F331" s="21"/>
      <c r="G331" s="5">
        <f t="shared" si="36"/>
        <v>6</v>
      </c>
      <c r="H331" s="16">
        <f t="shared" si="37"/>
        <v>4</v>
      </c>
      <c r="I331" s="21"/>
      <c r="J331" s="17">
        <f t="shared" si="38"/>
        <v>-1</v>
      </c>
      <c r="M331" s="7"/>
      <c r="N331" s="8"/>
      <c r="O331" s="10"/>
      <c r="P331" s="10"/>
      <c r="Q331" s="28"/>
      <c r="R331" s="7"/>
    </row>
    <row r="332" spans="1:18" x14ac:dyDescent="0.3">
      <c r="A332" s="9"/>
      <c r="B332" s="8"/>
      <c r="C332" s="8"/>
      <c r="D332" s="8"/>
      <c r="E332" s="8"/>
      <c r="F332" s="21"/>
      <c r="G332" s="5">
        <f t="shared" si="36"/>
        <v>6</v>
      </c>
      <c r="H332" s="16">
        <f t="shared" si="37"/>
        <v>4</v>
      </c>
      <c r="I332" s="21"/>
      <c r="J332" s="17">
        <f t="shared" si="38"/>
        <v>-1</v>
      </c>
      <c r="M332" s="7"/>
      <c r="N332" s="8"/>
      <c r="O332" s="10"/>
      <c r="P332" s="10"/>
      <c r="Q332" s="28"/>
      <c r="R332" s="7"/>
    </row>
    <row r="333" spans="1:18" x14ac:dyDescent="0.3">
      <c r="A333" s="9"/>
      <c r="B333" s="8"/>
      <c r="C333" s="8"/>
      <c r="D333" s="8"/>
      <c r="E333" s="8"/>
      <c r="F333" s="21"/>
      <c r="G333" s="5">
        <f t="shared" si="36"/>
        <v>6</v>
      </c>
      <c r="H333" s="16">
        <f t="shared" si="37"/>
        <v>4</v>
      </c>
      <c r="I333" s="21"/>
      <c r="J333" s="17">
        <f t="shared" si="38"/>
        <v>-1</v>
      </c>
      <c r="M333" s="7"/>
      <c r="N333" s="8"/>
      <c r="O333" s="10"/>
      <c r="P333" s="10"/>
      <c r="Q333" s="28"/>
      <c r="R333" s="7"/>
    </row>
    <row r="334" spans="1:18" x14ac:dyDescent="0.3">
      <c r="A334" s="9"/>
      <c r="B334" s="8"/>
      <c r="C334" s="8"/>
      <c r="D334" s="8"/>
      <c r="E334" s="8"/>
      <c r="F334" s="21"/>
      <c r="G334" s="5">
        <f t="shared" si="36"/>
        <v>6</v>
      </c>
      <c r="H334" s="16">
        <f t="shared" si="37"/>
        <v>4</v>
      </c>
      <c r="I334" s="21"/>
      <c r="J334" s="17">
        <f t="shared" si="38"/>
        <v>-1</v>
      </c>
      <c r="M334" s="7"/>
      <c r="N334" s="8"/>
      <c r="O334" s="10"/>
      <c r="P334" s="10"/>
      <c r="Q334" s="28"/>
      <c r="R334" s="7"/>
    </row>
    <row r="335" spans="1:18" x14ac:dyDescent="0.3">
      <c r="A335" s="9"/>
      <c r="D335" s="8"/>
      <c r="E335" s="8"/>
      <c r="F335" s="21"/>
      <c r="G335" s="5">
        <f t="shared" si="36"/>
        <v>6</v>
      </c>
      <c r="H335" s="16">
        <f t="shared" si="37"/>
        <v>4</v>
      </c>
      <c r="I335" s="21"/>
      <c r="J335" s="17">
        <f t="shared" si="38"/>
        <v>-1</v>
      </c>
      <c r="M335" s="7"/>
      <c r="N335" s="8"/>
      <c r="O335" s="10"/>
      <c r="P335" s="10"/>
      <c r="Q335" s="28"/>
      <c r="R335" s="7"/>
    </row>
    <row r="336" spans="1:18" x14ac:dyDescent="0.3">
      <c r="A336" s="9"/>
      <c r="D336" s="8"/>
      <c r="E336" s="8"/>
      <c r="F336" s="21"/>
      <c r="G336" s="5">
        <f t="shared" si="36"/>
        <v>6</v>
      </c>
      <c r="H336" s="16">
        <f t="shared" si="37"/>
        <v>4</v>
      </c>
      <c r="I336" s="21"/>
      <c r="J336" s="17">
        <f t="shared" si="38"/>
        <v>-1</v>
      </c>
      <c r="M336" s="7"/>
      <c r="N336" s="8"/>
      <c r="O336" s="10"/>
      <c r="P336" s="10"/>
      <c r="Q336" s="28"/>
      <c r="R336" s="7"/>
    </row>
    <row r="337" spans="1:18" x14ac:dyDescent="0.3">
      <c r="A337" s="9"/>
      <c r="D337" s="8"/>
      <c r="E337" s="8"/>
      <c r="F337" s="21"/>
      <c r="G337" s="5">
        <f t="shared" si="36"/>
        <v>6</v>
      </c>
      <c r="H337" s="16">
        <f t="shared" si="37"/>
        <v>4</v>
      </c>
      <c r="I337" s="21"/>
      <c r="J337" s="17">
        <f t="shared" si="38"/>
        <v>-1</v>
      </c>
      <c r="M337" s="7"/>
      <c r="N337" s="8" t="s">
        <v>2</v>
      </c>
      <c r="O337" s="10"/>
      <c r="P337" s="10"/>
      <c r="Q337" s="28"/>
      <c r="R337" s="7"/>
    </row>
    <row r="338" spans="1:18" x14ac:dyDescent="0.3">
      <c r="A338" s="9"/>
      <c r="D338" s="8"/>
      <c r="E338" s="8"/>
      <c r="F338" s="21"/>
      <c r="G338" s="5">
        <f t="shared" si="36"/>
        <v>6</v>
      </c>
      <c r="H338" s="16">
        <f t="shared" si="37"/>
        <v>4</v>
      </c>
      <c r="I338" s="21"/>
      <c r="J338" s="17">
        <f t="shared" si="38"/>
        <v>-1</v>
      </c>
      <c r="M338" s="7"/>
      <c r="N338" s="8" t="s">
        <v>2</v>
      </c>
      <c r="O338" s="10"/>
      <c r="P338" s="10"/>
      <c r="Q338" s="28"/>
      <c r="R338" s="7"/>
    </row>
    <row r="339" spans="1:18" x14ac:dyDescent="0.3">
      <c r="A339" s="9"/>
      <c r="D339" s="8"/>
      <c r="E339" s="8"/>
      <c r="F339" s="21"/>
      <c r="G339" s="5">
        <f t="shared" si="36"/>
        <v>6</v>
      </c>
      <c r="H339" s="16">
        <f t="shared" si="37"/>
        <v>4</v>
      </c>
      <c r="I339" s="21"/>
      <c r="J339" s="17">
        <f t="shared" si="38"/>
        <v>-1</v>
      </c>
      <c r="M339" s="7"/>
      <c r="N339" s="8" t="s">
        <v>2</v>
      </c>
      <c r="O339" s="10"/>
      <c r="P339" s="10"/>
      <c r="Q339" s="28"/>
      <c r="R339" s="7"/>
    </row>
    <row r="340" spans="1:18" x14ac:dyDescent="0.3">
      <c r="A340" s="9"/>
      <c r="D340" s="8"/>
      <c r="E340" s="8"/>
      <c r="F340" s="21"/>
      <c r="G340" s="5">
        <f t="shared" si="36"/>
        <v>6</v>
      </c>
      <c r="H340" s="16">
        <f t="shared" si="37"/>
        <v>4</v>
      </c>
      <c r="I340" s="21"/>
      <c r="J340" s="17">
        <f t="shared" si="38"/>
        <v>-1</v>
      </c>
      <c r="M340" s="7"/>
      <c r="N340" s="8" t="s">
        <v>2</v>
      </c>
      <c r="O340" s="10"/>
      <c r="P340" s="10"/>
      <c r="Q340" s="28"/>
      <c r="R340" s="7"/>
    </row>
    <row r="341" spans="1:18" x14ac:dyDescent="0.3">
      <c r="D341" s="8"/>
      <c r="E341" s="8"/>
      <c r="F341" s="21"/>
      <c r="G341" s="5">
        <f t="shared" si="36"/>
        <v>6</v>
      </c>
      <c r="I341" s="21"/>
      <c r="J341" s="17">
        <f t="shared" si="38"/>
        <v>-1</v>
      </c>
      <c r="M341" s="7"/>
      <c r="N341" s="8" t="s">
        <v>2</v>
      </c>
      <c r="O341" s="10"/>
      <c r="P341" s="10"/>
      <c r="Q341" s="28"/>
      <c r="R341" s="7"/>
    </row>
    <row r="342" spans="1:18" x14ac:dyDescent="0.3">
      <c r="D342" s="8"/>
      <c r="E342" s="8"/>
      <c r="F342" s="21"/>
      <c r="G342" s="5">
        <f t="shared" si="36"/>
        <v>6</v>
      </c>
      <c r="I342" s="21"/>
      <c r="J342" s="17">
        <f t="shared" si="38"/>
        <v>-1</v>
      </c>
      <c r="M342" s="7"/>
      <c r="N342" s="8" t="s">
        <v>2</v>
      </c>
      <c r="O342" s="10"/>
      <c r="P342" s="10"/>
      <c r="Q342" s="28"/>
      <c r="R342" s="7"/>
    </row>
    <row r="343" spans="1:18" x14ac:dyDescent="0.3">
      <c r="D343" s="8"/>
      <c r="E343" s="8"/>
      <c r="F343" s="21"/>
      <c r="G343" s="5">
        <f t="shared" si="36"/>
        <v>6</v>
      </c>
      <c r="I343" s="21"/>
      <c r="J343" s="17">
        <f t="shared" si="38"/>
        <v>-1</v>
      </c>
      <c r="M343" s="7"/>
      <c r="N343" s="8" t="s">
        <v>2</v>
      </c>
      <c r="O343" s="10"/>
      <c r="P343" s="10"/>
      <c r="Q343" s="28"/>
      <c r="R343" s="7"/>
    </row>
    <row r="344" spans="1:18" x14ac:dyDescent="0.3">
      <c r="D344" s="8"/>
      <c r="E344" s="8"/>
      <c r="F344" s="21"/>
      <c r="G344" s="5">
        <f t="shared" si="36"/>
        <v>6</v>
      </c>
      <c r="I344" s="21"/>
      <c r="J344" s="17">
        <f t="shared" si="38"/>
        <v>-1</v>
      </c>
      <c r="M344" s="7"/>
      <c r="N344" s="8" t="s">
        <v>2</v>
      </c>
      <c r="O344" s="10"/>
      <c r="P344" s="10"/>
      <c r="Q344" s="28"/>
      <c r="R344" s="7"/>
    </row>
    <row r="345" spans="1:18" x14ac:dyDescent="0.3">
      <c r="D345" s="8"/>
      <c r="E345" s="8"/>
      <c r="F345" s="21"/>
      <c r="G345" s="5">
        <f t="shared" si="36"/>
        <v>6</v>
      </c>
      <c r="I345" s="21"/>
      <c r="J345" s="17">
        <f t="shared" si="38"/>
        <v>-1</v>
      </c>
      <c r="M345" s="7"/>
      <c r="O345" s="10"/>
      <c r="P345" s="10"/>
      <c r="Q345" s="28"/>
      <c r="R345" s="7"/>
    </row>
    <row r="346" spans="1:18" x14ac:dyDescent="0.3">
      <c r="D346" s="8"/>
      <c r="E346" s="8"/>
      <c r="F346" s="21"/>
      <c r="G346" s="5">
        <f t="shared" si="36"/>
        <v>6</v>
      </c>
      <c r="I346" s="21"/>
      <c r="J346" s="17">
        <f t="shared" si="38"/>
        <v>-1</v>
      </c>
      <c r="M346" s="7"/>
      <c r="O346" s="10"/>
      <c r="P346" s="10"/>
      <c r="Q346" s="28"/>
      <c r="R346" s="7"/>
    </row>
    <row r="347" spans="1:18" x14ac:dyDescent="0.3">
      <c r="D347" s="8"/>
      <c r="E347" s="8"/>
      <c r="F347" s="21"/>
      <c r="G347" s="5">
        <f t="shared" si="36"/>
        <v>6</v>
      </c>
      <c r="I347" s="21"/>
      <c r="J347" s="17">
        <f t="shared" si="38"/>
        <v>-1</v>
      </c>
      <c r="M347" s="7"/>
      <c r="O347" s="10"/>
      <c r="P347" s="10"/>
      <c r="Q347" s="28"/>
      <c r="R347" s="7"/>
    </row>
    <row r="348" spans="1:18" x14ac:dyDescent="0.3">
      <c r="D348" s="8"/>
      <c r="E348" s="8"/>
      <c r="F348" s="21"/>
      <c r="G348" s="5">
        <f t="shared" si="36"/>
        <v>6</v>
      </c>
      <c r="I348" s="21"/>
      <c r="J348" s="17">
        <f t="shared" si="38"/>
        <v>-1</v>
      </c>
      <c r="M348" s="7"/>
      <c r="O348" s="10"/>
      <c r="P348" s="10"/>
      <c r="Q348" s="28"/>
      <c r="R348" s="7"/>
    </row>
    <row r="349" spans="1:18" x14ac:dyDescent="0.3">
      <c r="D349" s="8"/>
      <c r="E349" s="8"/>
      <c r="F349" s="21"/>
      <c r="G349" s="5">
        <f t="shared" si="36"/>
        <v>6</v>
      </c>
      <c r="I349" s="21"/>
      <c r="J349" s="17">
        <f t="shared" si="38"/>
        <v>-1</v>
      </c>
      <c r="M349" s="7"/>
      <c r="O349" s="10"/>
      <c r="P349" s="10"/>
      <c r="Q349" s="28"/>
      <c r="R349" s="7"/>
    </row>
    <row r="350" spans="1:18" x14ac:dyDescent="0.3">
      <c r="D350" s="8"/>
      <c r="E350" s="8"/>
      <c r="F350" s="21"/>
      <c r="G350" s="5">
        <f t="shared" si="36"/>
        <v>6</v>
      </c>
      <c r="I350" s="21"/>
      <c r="J350" s="17">
        <f t="shared" si="38"/>
        <v>-1</v>
      </c>
      <c r="M350" s="7"/>
      <c r="O350" s="10"/>
      <c r="P350" s="10"/>
      <c r="Q350" s="28"/>
      <c r="R350" s="7"/>
    </row>
    <row r="351" spans="1:18" x14ac:dyDescent="0.3">
      <c r="D351" s="8"/>
      <c r="E351" s="8"/>
      <c r="F351" s="21"/>
      <c r="G351" s="5">
        <f t="shared" si="36"/>
        <v>6</v>
      </c>
      <c r="I351" s="21"/>
      <c r="J351" s="17">
        <f t="shared" si="38"/>
        <v>-1</v>
      </c>
      <c r="M351" s="7"/>
      <c r="O351" s="10"/>
      <c r="P351" s="10"/>
      <c r="Q351" s="28"/>
      <c r="R351" s="7"/>
    </row>
    <row r="352" spans="1:18" x14ac:dyDescent="0.3">
      <c r="D352" s="8"/>
      <c r="E352" s="8"/>
      <c r="F352" s="21"/>
      <c r="G352" s="5">
        <f t="shared" si="36"/>
        <v>6</v>
      </c>
      <c r="I352" s="21"/>
      <c r="J352" s="17">
        <f t="shared" si="38"/>
        <v>-1</v>
      </c>
      <c r="M352" s="7"/>
      <c r="O352" s="10"/>
      <c r="P352" s="10"/>
      <c r="Q352" s="28"/>
      <c r="R352" s="7"/>
    </row>
    <row r="353" spans="4:18" x14ac:dyDescent="0.3">
      <c r="D353" s="8"/>
      <c r="E353" s="8"/>
      <c r="F353" s="21"/>
      <c r="G353" s="5">
        <f t="shared" si="36"/>
        <v>6</v>
      </c>
      <c r="I353" s="21"/>
      <c r="J353" s="17">
        <f t="shared" si="38"/>
        <v>-1</v>
      </c>
      <c r="M353" s="7"/>
      <c r="O353" s="10"/>
      <c r="P353" s="10"/>
      <c r="Q353" s="28"/>
      <c r="R353" s="7"/>
    </row>
    <row r="354" spans="4:18" x14ac:dyDescent="0.3">
      <c r="D354" s="8"/>
      <c r="E354" s="8"/>
      <c r="F354" s="21"/>
      <c r="G354" s="5">
        <f t="shared" si="36"/>
        <v>6</v>
      </c>
      <c r="I354" s="21"/>
      <c r="J354" s="17">
        <f t="shared" si="38"/>
        <v>-1</v>
      </c>
      <c r="M354" s="7"/>
      <c r="O354" s="10"/>
      <c r="P354" s="10"/>
      <c r="Q354" s="28"/>
      <c r="R354" s="7"/>
    </row>
    <row r="355" spans="4:18" x14ac:dyDescent="0.3">
      <c r="D355" s="8"/>
      <c r="E355" s="8"/>
      <c r="F355" s="21"/>
      <c r="G355" s="5">
        <f t="shared" si="36"/>
        <v>6</v>
      </c>
      <c r="I355" s="21"/>
      <c r="J355" s="17">
        <f t="shared" si="38"/>
        <v>-1</v>
      </c>
      <c r="M355" s="7"/>
      <c r="O355" s="10"/>
      <c r="P355" s="10"/>
      <c r="Q355" s="28"/>
      <c r="R355" s="7"/>
    </row>
    <row r="356" spans="4:18" x14ac:dyDescent="0.3">
      <c r="D356" s="8"/>
      <c r="E356" s="8"/>
      <c r="F356" s="21"/>
      <c r="G356" s="5">
        <f t="shared" si="36"/>
        <v>6</v>
      </c>
      <c r="I356" s="21"/>
      <c r="J356" s="17">
        <f t="shared" si="38"/>
        <v>-1</v>
      </c>
      <c r="M356" s="7"/>
      <c r="O356" s="10"/>
      <c r="P356" s="10"/>
      <c r="Q356" s="28"/>
      <c r="R356" s="7"/>
    </row>
    <row r="357" spans="4:18" x14ac:dyDescent="0.3">
      <c r="D357" s="8"/>
      <c r="E357" s="8"/>
      <c r="F357" s="21"/>
      <c r="G357" s="5">
        <f t="shared" si="36"/>
        <v>6</v>
      </c>
      <c r="I357" s="21"/>
      <c r="J357" s="17">
        <f t="shared" si="38"/>
        <v>-1</v>
      </c>
      <c r="M357" s="7"/>
      <c r="O357" s="10"/>
      <c r="P357" s="10"/>
      <c r="Q357" s="28"/>
      <c r="R357" s="7"/>
    </row>
    <row r="358" spans="4:18" x14ac:dyDescent="0.3">
      <c r="D358" s="8"/>
      <c r="E358" s="8"/>
      <c r="F358" s="21"/>
      <c r="G358" s="5">
        <f t="shared" si="36"/>
        <v>6</v>
      </c>
      <c r="I358" s="21"/>
      <c r="J358" s="17">
        <f t="shared" si="38"/>
        <v>-1</v>
      </c>
      <c r="M358" s="7"/>
      <c r="O358" s="10"/>
      <c r="P358" s="10"/>
      <c r="Q358" s="28"/>
      <c r="R358" s="7"/>
    </row>
    <row r="359" spans="4:18" x14ac:dyDescent="0.3">
      <c r="D359" s="8"/>
      <c r="E359" s="8"/>
      <c r="F359" s="21"/>
      <c r="G359" s="5">
        <f t="shared" si="36"/>
        <v>6</v>
      </c>
      <c r="I359" s="21"/>
      <c r="J359" s="17">
        <f t="shared" si="38"/>
        <v>-1</v>
      </c>
      <c r="M359" s="7"/>
      <c r="O359" s="10"/>
      <c r="P359" s="10"/>
      <c r="Q359" s="28"/>
      <c r="R359" s="7"/>
    </row>
    <row r="360" spans="4:18" x14ac:dyDescent="0.3">
      <c r="D360" s="8"/>
      <c r="E360" s="8"/>
      <c r="F360" s="21"/>
      <c r="G360" s="5">
        <f t="shared" si="36"/>
        <v>6</v>
      </c>
      <c r="I360" s="21"/>
      <c r="J360" s="17">
        <f t="shared" si="38"/>
        <v>-1</v>
      </c>
      <c r="M360" s="7"/>
      <c r="O360" s="10"/>
      <c r="P360" s="10"/>
      <c r="Q360" s="28"/>
      <c r="R360" s="7"/>
    </row>
    <row r="361" spans="4:18" x14ac:dyDescent="0.3">
      <c r="D361" s="8"/>
      <c r="E361" s="8"/>
      <c r="F361" s="21"/>
      <c r="G361" s="5">
        <f t="shared" si="36"/>
        <v>6</v>
      </c>
      <c r="I361" s="21"/>
      <c r="J361" s="17">
        <f t="shared" si="38"/>
        <v>-1</v>
      </c>
      <c r="M361" s="7"/>
      <c r="O361" s="10"/>
      <c r="P361" s="10"/>
      <c r="Q361" s="28"/>
      <c r="R361" s="7"/>
    </row>
    <row r="362" spans="4:18" x14ac:dyDescent="0.3">
      <c r="D362" s="8"/>
      <c r="E362" s="8"/>
      <c r="F362" s="21"/>
      <c r="G362" s="5">
        <f t="shared" si="36"/>
        <v>6</v>
      </c>
      <c r="I362" s="21"/>
      <c r="J362" s="17">
        <f t="shared" si="38"/>
        <v>-1</v>
      </c>
      <c r="M362" s="7"/>
      <c r="O362" s="10"/>
      <c r="P362" s="10"/>
      <c r="Q362" s="28"/>
      <c r="R362" s="7"/>
    </row>
    <row r="363" spans="4:18" x14ac:dyDescent="0.3">
      <c r="D363" s="8"/>
      <c r="E363" s="8"/>
      <c r="F363" s="21"/>
      <c r="G363" s="5">
        <f t="shared" si="36"/>
        <v>6</v>
      </c>
      <c r="I363" s="21"/>
      <c r="J363" s="17">
        <f t="shared" si="38"/>
        <v>-1</v>
      </c>
      <c r="M363" s="7"/>
      <c r="O363" s="10"/>
      <c r="P363" s="10"/>
      <c r="Q363" s="28"/>
      <c r="R363" s="7"/>
    </row>
    <row r="364" spans="4:18" x14ac:dyDescent="0.3">
      <c r="D364" s="8"/>
      <c r="E364" s="8"/>
      <c r="F364" s="21"/>
      <c r="G364" s="5">
        <f t="shared" si="36"/>
        <v>6</v>
      </c>
      <c r="I364" s="21"/>
      <c r="J364" s="17">
        <f t="shared" si="38"/>
        <v>-1</v>
      </c>
      <c r="M364" s="7"/>
      <c r="O364" s="10"/>
      <c r="P364" s="10"/>
      <c r="Q364" s="28"/>
      <c r="R364" s="7"/>
    </row>
    <row r="365" spans="4:18" x14ac:dyDescent="0.3">
      <c r="D365" s="8"/>
      <c r="E365" s="8"/>
      <c r="F365" s="21"/>
      <c r="G365" s="5">
        <f t="shared" si="36"/>
        <v>6</v>
      </c>
      <c r="I365" s="21"/>
      <c r="J365" s="17">
        <f t="shared" si="38"/>
        <v>-1</v>
      </c>
      <c r="M365" s="7"/>
      <c r="O365" s="10"/>
      <c r="P365" s="10"/>
      <c r="Q365" s="28"/>
      <c r="R365" s="7"/>
    </row>
    <row r="366" spans="4:18" x14ac:dyDescent="0.3">
      <c r="D366" s="8"/>
      <c r="E366" s="8"/>
      <c r="F366" s="21"/>
      <c r="G366" s="5">
        <f t="shared" si="36"/>
        <v>6</v>
      </c>
      <c r="I366" s="21"/>
      <c r="J366" s="17">
        <f t="shared" si="38"/>
        <v>-1</v>
      </c>
      <c r="M366" s="7"/>
      <c r="O366" s="10"/>
      <c r="P366" s="10"/>
      <c r="Q366" s="28"/>
      <c r="R366" s="7"/>
    </row>
    <row r="367" spans="4:18" x14ac:dyDescent="0.3">
      <c r="D367" s="8"/>
      <c r="E367" s="8"/>
      <c r="F367" s="21"/>
      <c r="G367" s="5">
        <f t="shared" si="36"/>
        <v>6</v>
      </c>
      <c r="I367" s="21"/>
      <c r="J367" s="17">
        <f t="shared" si="38"/>
        <v>-1</v>
      </c>
      <c r="M367" s="7"/>
      <c r="O367" s="10"/>
      <c r="P367" s="10"/>
      <c r="Q367" s="28"/>
      <c r="R367" s="7"/>
    </row>
    <row r="368" spans="4:18" x14ac:dyDescent="0.3">
      <c r="D368" s="8"/>
      <c r="E368" s="8"/>
      <c r="F368" s="21"/>
      <c r="G368" s="5">
        <f t="shared" si="36"/>
        <v>6</v>
      </c>
      <c r="I368" s="21"/>
      <c r="J368" s="17">
        <f t="shared" si="38"/>
        <v>-1</v>
      </c>
      <c r="M368" s="7"/>
      <c r="O368" s="10"/>
      <c r="P368" s="10"/>
      <c r="Q368" s="28"/>
      <c r="R368" s="7"/>
    </row>
    <row r="369" spans="4:18" x14ac:dyDescent="0.3">
      <c r="D369" s="8"/>
      <c r="E369" s="8"/>
      <c r="F369" s="21"/>
      <c r="G369" s="5">
        <f t="shared" si="36"/>
        <v>6</v>
      </c>
      <c r="I369" s="21"/>
      <c r="J369" s="17">
        <f t="shared" si="38"/>
        <v>-1</v>
      </c>
      <c r="M369" s="7"/>
      <c r="O369" s="10"/>
      <c r="P369" s="10"/>
      <c r="Q369" s="28"/>
      <c r="R369" s="7"/>
    </row>
    <row r="370" spans="4:18" x14ac:dyDescent="0.3">
      <c r="D370" s="8"/>
      <c r="E370" s="8"/>
      <c r="F370" s="21"/>
      <c r="G370" s="5">
        <f t="shared" si="36"/>
        <v>6</v>
      </c>
      <c r="I370" s="21"/>
      <c r="J370" s="17">
        <f t="shared" si="38"/>
        <v>-1</v>
      </c>
      <c r="M370" s="7"/>
      <c r="O370" s="10"/>
      <c r="P370" s="10"/>
      <c r="Q370" s="28"/>
      <c r="R370" s="7"/>
    </row>
    <row r="371" spans="4:18" x14ac:dyDescent="0.3">
      <c r="D371" s="8"/>
      <c r="E371" s="8"/>
      <c r="F371" s="21"/>
      <c r="G371" s="5">
        <f t="shared" si="36"/>
        <v>6</v>
      </c>
      <c r="I371" s="21"/>
      <c r="J371" s="17">
        <f t="shared" si="38"/>
        <v>-1</v>
      </c>
      <c r="M371" s="7"/>
      <c r="O371" s="10"/>
      <c r="P371" s="10"/>
      <c r="Q371" s="28"/>
      <c r="R371" s="7"/>
    </row>
    <row r="372" spans="4:18" x14ac:dyDescent="0.3">
      <c r="D372" s="8"/>
      <c r="E372" s="8"/>
      <c r="F372" s="21"/>
      <c r="G372" s="5">
        <f t="shared" si="36"/>
        <v>6</v>
      </c>
      <c r="I372" s="21"/>
      <c r="M372" s="7"/>
      <c r="O372" s="10"/>
      <c r="P372" s="10"/>
      <c r="Q372" s="28"/>
      <c r="R372" s="7"/>
    </row>
    <row r="373" spans="4:18" x14ac:dyDescent="0.3">
      <c r="D373" s="8"/>
      <c r="E373" s="8"/>
      <c r="F373" s="21"/>
      <c r="G373" s="5">
        <f t="shared" si="36"/>
        <v>6</v>
      </c>
      <c r="I373" s="21"/>
      <c r="M373" s="7"/>
      <c r="O373" s="10"/>
      <c r="P373" s="10"/>
      <c r="Q373" s="28"/>
      <c r="R373" s="7"/>
    </row>
    <row r="374" spans="4:18" x14ac:dyDescent="0.3">
      <c r="D374" s="8"/>
      <c r="E374" s="8"/>
      <c r="F374" s="21"/>
      <c r="G374" s="5">
        <f t="shared" si="36"/>
        <v>6</v>
      </c>
      <c r="I374" s="21"/>
      <c r="M374" s="7"/>
      <c r="O374" s="10"/>
      <c r="P374" s="10"/>
      <c r="Q374" s="28"/>
      <c r="R374" s="7"/>
    </row>
    <row r="375" spans="4:18" x14ac:dyDescent="0.3">
      <c r="D375" s="8"/>
      <c r="E375" s="8"/>
      <c r="F375" s="21"/>
      <c r="G375" s="5">
        <f t="shared" si="36"/>
        <v>6</v>
      </c>
      <c r="I375" s="21"/>
      <c r="M375" s="7"/>
      <c r="O375" s="10"/>
      <c r="P375" s="10"/>
      <c r="Q375" s="28"/>
      <c r="R375" s="7"/>
    </row>
    <row r="376" spans="4:18" x14ac:dyDescent="0.3">
      <c r="D376" s="8"/>
      <c r="E376" s="8"/>
      <c r="F376" s="21"/>
      <c r="G376" s="5">
        <f t="shared" si="36"/>
        <v>6</v>
      </c>
      <c r="I376" s="21"/>
      <c r="M376" s="7"/>
      <c r="O376" s="10"/>
      <c r="P376" s="10"/>
      <c r="Q376" s="28"/>
      <c r="R376" s="7"/>
    </row>
    <row r="377" spans="4:18" x14ac:dyDescent="0.3">
      <c r="D377" s="8"/>
      <c r="E377" s="8"/>
      <c r="F377" s="21"/>
      <c r="G377" s="5">
        <f t="shared" si="36"/>
        <v>6</v>
      </c>
      <c r="I377" s="21"/>
      <c r="M377" s="7"/>
      <c r="O377" s="10"/>
      <c r="P377" s="10"/>
      <c r="Q377" s="28"/>
      <c r="R377" s="7"/>
    </row>
    <row r="378" spans="4:18" x14ac:dyDescent="0.3">
      <c r="D378" s="8"/>
      <c r="E378" s="8"/>
      <c r="F378" s="21"/>
      <c r="G378" s="5">
        <f t="shared" si="36"/>
        <v>6</v>
      </c>
      <c r="I378" s="21"/>
      <c r="M378" s="7"/>
      <c r="O378" s="10"/>
      <c r="P378" s="10"/>
      <c r="Q378" s="28"/>
      <c r="R378" s="7"/>
    </row>
    <row r="379" spans="4:18" x14ac:dyDescent="0.3">
      <c r="D379" s="8"/>
      <c r="E379" s="8"/>
      <c r="F379" s="21"/>
      <c r="G379" s="5">
        <f t="shared" si="36"/>
        <v>6</v>
      </c>
      <c r="I379" s="21"/>
      <c r="M379" s="7"/>
      <c r="O379" s="10"/>
      <c r="P379" s="10"/>
      <c r="Q379" s="28"/>
      <c r="R379" s="7"/>
    </row>
    <row r="380" spans="4:18" x14ac:dyDescent="0.3">
      <c r="D380" s="8"/>
      <c r="E380" s="8"/>
      <c r="F380" s="21"/>
      <c r="G380" s="5">
        <f t="shared" si="36"/>
        <v>6</v>
      </c>
      <c r="I380" s="21"/>
      <c r="M380" s="7"/>
      <c r="O380" s="10"/>
      <c r="P380" s="10"/>
      <c r="Q380" s="28"/>
      <c r="R380" s="7"/>
    </row>
    <row r="381" spans="4:18" x14ac:dyDescent="0.3">
      <c r="D381" s="8"/>
      <c r="E381" s="8"/>
      <c r="F381" s="21"/>
      <c r="G381" s="5">
        <f t="shared" ref="G381:G431" si="39">WORKDAY(F381,5)</f>
        <v>6</v>
      </c>
      <c r="I381" s="21"/>
      <c r="M381" s="7"/>
      <c r="O381" s="10"/>
      <c r="P381" s="10"/>
      <c r="Q381" s="28"/>
      <c r="R381" s="7"/>
    </row>
    <row r="382" spans="4:18" x14ac:dyDescent="0.3">
      <c r="D382" s="8"/>
      <c r="E382" s="8"/>
      <c r="F382" s="21"/>
      <c r="G382" s="5">
        <f t="shared" si="39"/>
        <v>6</v>
      </c>
      <c r="I382" s="21"/>
      <c r="M382" s="7"/>
      <c r="O382" s="10"/>
      <c r="P382" s="10"/>
      <c r="Q382" s="28"/>
      <c r="R382" s="7"/>
    </row>
    <row r="383" spans="4:18" x14ac:dyDescent="0.3">
      <c r="D383" s="8"/>
      <c r="E383" s="8"/>
      <c r="F383" s="21"/>
      <c r="G383" s="5">
        <f t="shared" si="39"/>
        <v>6</v>
      </c>
      <c r="I383" s="21"/>
      <c r="M383" s="7"/>
      <c r="O383" s="10"/>
      <c r="P383" s="10"/>
      <c r="Q383" s="28"/>
      <c r="R383" s="7"/>
    </row>
    <row r="384" spans="4:18" x14ac:dyDescent="0.3">
      <c r="D384" s="8"/>
      <c r="E384" s="8"/>
      <c r="F384" s="21"/>
      <c r="G384" s="5">
        <f t="shared" si="39"/>
        <v>6</v>
      </c>
      <c r="I384" s="21"/>
      <c r="M384" s="7"/>
      <c r="O384" s="10"/>
      <c r="P384" s="10"/>
      <c r="Q384" s="28"/>
      <c r="R384" s="7"/>
    </row>
    <row r="385" spans="4:18" x14ac:dyDescent="0.3">
      <c r="D385" s="8"/>
      <c r="E385" s="8"/>
      <c r="F385" s="21"/>
      <c r="G385" s="5">
        <f t="shared" si="39"/>
        <v>6</v>
      </c>
      <c r="I385" s="21"/>
      <c r="M385" s="7"/>
      <c r="O385" s="10"/>
      <c r="P385" s="10"/>
      <c r="Q385" s="28"/>
      <c r="R385" s="7"/>
    </row>
    <row r="386" spans="4:18" x14ac:dyDescent="0.3">
      <c r="D386" s="8"/>
      <c r="E386" s="8"/>
      <c r="F386" s="21"/>
      <c r="G386" s="5">
        <f t="shared" si="39"/>
        <v>6</v>
      </c>
      <c r="I386" s="21"/>
      <c r="M386" s="7"/>
      <c r="O386" s="10"/>
      <c r="P386" s="10"/>
      <c r="Q386" s="28"/>
      <c r="R386" s="7"/>
    </row>
    <row r="387" spans="4:18" x14ac:dyDescent="0.3">
      <c r="D387" s="8"/>
      <c r="E387" s="8"/>
      <c r="F387" s="21"/>
      <c r="G387" s="5">
        <f t="shared" si="39"/>
        <v>6</v>
      </c>
      <c r="I387" s="21"/>
      <c r="M387" s="7"/>
      <c r="O387" s="10"/>
      <c r="P387" s="10"/>
      <c r="Q387" s="28"/>
      <c r="R387" s="7"/>
    </row>
    <row r="388" spans="4:18" x14ac:dyDescent="0.3">
      <c r="D388" s="8"/>
      <c r="E388" s="8"/>
      <c r="F388" s="21"/>
      <c r="G388" s="5">
        <f t="shared" si="39"/>
        <v>6</v>
      </c>
      <c r="I388" s="21"/>
      <c r="M388" s="7"/>
      <c r="O388" s="10"/>
      <c r="P388" s="10"/>
      <c r="Q388" s="28"/>
      <c r="R388" s="7"/>
    </row>
    <row r="389" spans="4:18" x14ac:dyDescent="0.3">
      <c r="D389" s="8"/>
      <c r="E389" s="8"/>
      <c r="F389" s="21"/>
      <c r="G389" s="5">
        <f t="shared" si="39"/>
        <v>6</v>
      </c>
      <c r="I389" s="21"/>
      <c r="M389" s="7"/>
      <c r="O389" s="10"/>
      <c r="P389" s="10"/>
      <c r="Q389" s="28"/>
      <c r="R389" s="7"/>
    </row>
    <row r="390" spans="4:18" x14ac:dyDescent="0.3">
      <c r="D390" s="8"/>
      <c r="E390" s="8"/>
      <c r="F390" s="21"/>
      <c r="G390" s="5">
        <f t="shared" si="39"/>
        <v>6</v>
      </c>
      <c r="I390" s="21"/>
      <c r="M390" s="7"/>
      <c r="O390" s="10"/>
      <c r="P390" s="10"/>
      <c r="Q390" s="28"/>
      <c r="R390" s="7"/>
    </row>
    <row r="391" spans="4:18" x14ac:dyDescent="0.3">
      <c r="D391" s="8"/>
      <c r="E391" s="8"/>
      <c r="F391" s="21"/>
      <c r="G391" s="5">
        <f t="shared" si="39"/>
        <v>6</v>
      </c>
      <c r="I391" s="21"/>
      <c r="M391" s="7"/>
      <c r="O391" s="10"/>
      <c r="P391" s="10"/>
      <c r="Q391" s="28"/>
      <c r="R391" s="7"/>
    </row>
    <row r="392" spans="4:18" x14ac:dyDescent="0.3">
      <c r="D392" s="8"/>
      <c r="E392" s="8"/>
      <c r="F392" s="21"/>
      <c r="G392" s="5">
        <f t="shared" si="39"/>
        <v>6</v>
      </c>
      <c r="I392" s="21"/>
      <c r="M392" s="7"/>
      <c r="O392" s="10"/>
      <c r="P392" s="10"/>
      <c r="Q392" s="28"/>
      <c r="R392" s="7"/>
    </row>
    <row r="393" spans="4:18" x14ac:dyDescent="0.3">
      <c r="D393" s="8"/>
      <c r="E393" s="8"/>
      <c r="F393" s="21"/>
      <c r="G393" s="5">
        <f t="shared" si="39"/>
        <v>6</v>
      </c>
      <c r="I393" s="21"/>
      <c r="M393" s="7"/>
      <c r="O393" s="10"/>
      <c r="P393" s="10"/>
      <c r="Q393" s="28"/>
      <c r="R393" s="7"/>
    </row>
    <row r="394" spans="4:18" x14ac:dyDescent="0.3">
      <c r="D394" s="8"/>
      <c r="E394" s="8"/>
      <c r="F394" s="21"/>
      <c r="G394" s="5">
        <f t="shared" si="39"/>
        <v>6</v>
      </c>
      <c r="I394" s="21"/>
      <c r="M394" s="7"/>
      <c r="O394" s="10"/>
      <c r="P394" s="10"/>
      <c r="Q394" s="28"/>
      <c r="R394" s="7"/>
    </row>
    <row r="395" spans="4:18" x14ac:dyDescent="0.3">
      <c r="D395" s="8"/>
      <c r="E395" s="8"/>
      <c r="F395" s="21"/>
      <c r="G395" s="5">
        <f t="shared" si="39"/>
        <v>6</v>
      </c>
      <c r="I395" s="21"/>
      <c r="M395" s="7"/>
      <c r="O395" s="10"/>
      <c r="P395" s="10"/>
      <c r="Q395" s="28"/>
      <c r="R395" s="7"/>
    </row>
    <row r="396" spans="4:18" x14ac:dyDescent="0.3">
      <c r="D396" s="8"/>
      <c r="E396" s="8"/>
      <c r="F396" s="21"/>
      <c r="G396" s="5">
        <f t="shared" si="39"/>
        <v>6</v>
      </c>
      <c r="I396" s="21"/>
      <c r="M396" s="7"/>
      <c r="O396" s="10"/>
      <c r="P396" s="10"/>
      <c r="Q396" s="28"/>
      <c r="R396" s="7"/>
    </row>
    <row r="397" spans="4:18" x14ac:dyDescent="0.3">
      <c r="D397" s="8"/>
      <c r="E397" s="8"/>
      <c r="F397" s="21"/>
      <c r="G397" s="5">
        <f t="shared" si="39"/>
        <v>6</v>
      </c>
      <c r="I397" s="21"/>
      <c r="M397" s="7"/>
      <c r="O397" s="10"/>
      <c r="P397" s="10"/>
      <c r="Q397" s="28"/>
      <c r="R397" s="7"/>
    </row>
    <row r="398" spans="4:18" x14ac:dyDescent="0.3">
      <c r="D398" s="8"/>
      <c r="E398" s="8"/>
      <c r="F398" s="21"/>
      <c r="G398" s="5">
        <f t="shared" si="39"/>
        <v>6</v>
      </c>
      <c r="I398" s="21"/>
      <c r="M398" s="7"/>
      <c r="O398" s="10"/>
      <c r="P398" s="10"/>
      <c r="Q398" s="28"/>
      <c r="R398" s="7"/>
    </row>
    <row r="399" spans="4:18" x14ac:dyDescent="0.3">
      <c r="D399" s="8"/>
      <c r="E399" s="8"/>
      <c r="F399" s="21"/>
      <c r="G399" s="5">
        <f t="shared" si="39"/>
        <v>6</v>
      </c>
      <c r="I399" s="21"/>
      <c r="M399" s="7"/>
      <c r="O399" s="10"/>
      <c r="P399" s="10"/>
      <c r="Q399" s="28"/>
      <c r="R399" s="7"/>
    </row>
    <row r="400" spans="4:18" x14ac:dyDescent="0.3">
      <c r="D400" s="8"/>
      <c r="E400" s="8"/>
      <c r="F400" s="21"/>
      <c r="G400" s="5">
        <f t="shared" si="39"/>
        <v>6</v>
      </c>
      <c r="I400" s="21"/>
      <c r="M400" s="7"/>
      <c r="O400" s="10"/>
      <c r="P400" s="10"/>
      <c r="Q400" s="28"/>
      <c r="R400" s="7"/>
    </row>
    <row r="401" spans="4:18" x14ac:dyDescent="0.3">
      <c r="D401" s="8"/>
      <c r="E401" s="8"/>
      <c r="F401" s="21"/>
      <c r="G401" s="5">
        <f t="shared" si="39"/>
        <v>6</v>
      </c>
      <c r="I401" s="21"/>
      <c r="M401" s="7"/>
      <c r="O401" s="10"/>
      <c r="P401" s="10"/>
      <c r="Q401" s="28"/>
      <c r="R401" s="7"/>
    </row>
    <row r="402" spans="4:18" x14ac:dyDescent="0.3">
      <c r="D402" s="8"/>
      <c r="E402" s="8"/>
      <c r="F402" s="21"/>
      <c r="G402" s="5">
        <f t="shared" si="39"/>
        <v>6</v>
      </c>
      <c r="I402" s="21"/>
      <c r="M402" s="7"/>
      <c r="O402" s="10"/>
      <c r="P402" s="10"/>
      <c r="Q402" s="28"/>
      <c r="R402" s="7"/>
    </row>
    <row r="403" spans="4:18" x14ac:dyDescent="0.3">
      <c r="D403" s="8"/>
      <c r="E403" s="8"/>
      <c r="F403" s="21"/>
      <c r="G403" s="5">
        <f t="shared" si="39"/>
        <v>6</v>
      </c>
      <c r="I403" s="21"/>
      <c r="M403" s="7"/>
      <c r="O403" s="10"/>
      <c r="P403" s="10"/>
      <c r="Q403" s="28"/>
      <c r="R403" s="7"/>
    </row>
    <row r="404" spans="4:18" x14ac:dyDescent="0.3">
      <c r="D404" s="8"/>
      <c r="E404" s="8"/>
      <c r="F404" s="21"/>
      <c r="G404" s="5">
        <f t="shared" si="39"/>
        <v>6</v>
      </c>
      <c r="I404" s="21"/>
      <c r="M404" s="7"/>
      <c r="O404" s="10"/>
      <c r="P404" s="10"/>
      <c r="Q404" s="28"/>
      <c r="R404" s="7"/>
    </row>
    <row r="405" spans="4:18" x14ac:dyDescent="0.3">
      <c r="D405" s="8"/>
      <c r="E405" s="8"/>
      <c r="F405" s="21"/>
      <c r="G405" s="5">
        <f t="shared" si="39"/>
        <v>6</v>
      </c>
      <c r="I405" s="21"/>
      <c r="M405" s="7"/>
      <c r="O405" s="10"/>
      <c r="P405" s="10"/>
      <c r="Q405" s="28"/>
      <c r="R405" s="7"/>
    </row>
    <row r="406" spans="4:18" x14ac:dyDescent="0.3">
      <c r="D406" s="8"/>
      <c r="E406" s="8"/>
      <c r="F406" s="21"/>
      <c r="G406" s="5">
        <f t="shared" si="39"/>
        <v>6</v>
      </c>
      <c r="I406" s="21"/>
      <c r="M406" s="7"/>
      <c r="O406" s="10"/>
      <c r="P406" s="10"/>
      <c r="Q406" s="28"/>
      <c r="R406" s="7"/>
    </row>
    <row r="407" spans="4:18" x14ac:dyDescent="0.3">
      <c r="D407" s="8"/>
      <c r="E407" s="8"/>
      <c r="F407" s="21"/>
      <c r="G407" s="5">
        <f t="shared" si="39"/>
        <v>6</v>
      </c>
      <c r="I407" s="21"/>
      <c r="M407" s="7"/>
      <c r="O407" s="10"/>
      <c r="P407" s="10"/>
      <c r="Q407" s="28"/>
      <c r="R407" s="7"/>
    </row>
    <row r="408" spans="4:18" x14ac:dyDescent="0.3">
      <c r="D408" s="8"/>
      <c r="E408" s="8"/>
      <c r="F408" s="21"/>
      <c r="G408" s="5">
        <f t="shared" si="39"/>
        <v>6</v>
      </c>
      <c r="I408" s="21"/>
      <c r="M408" s="7"/>
      <c r="O408" s="10"/>
      <c r="P408" s="10"/>
      <c r="Q408" s="28"/>
      <c r="R408" s="7"/>
    </row>
    <row r="409" spans="4:18" x14ac:dyDescent="0.3">
      <c r="D409" s="8"/>
      <c r="E409" s="8"/>
      <c r="F409" s="21"/>
      <c r="G409" s="5">
        <f t="shared" si="39"/>
        <v>6</v>
      </c>
      <c r="I409" s="21"/>
      <c r="M409" s="7"/>
      <c r="O409" s="10"/>
      <c r="P409" s="10"/>
      <c r="Q409" s="28"/>
      <c r="R409" s="7"/>
    </row>
    <row r="410" spans="4:18" x14ac:dyDescent="0.3">
      <c r="D410" s="8"/>
      <c r="E410" s="8"/>
      <c r="F410" s="21"/>
      <c r="G410" s="5">
        <f t="shared" si="39"/>
        <v>6</v>
      </c>
      <c r="I410" s="21"/>
      <c r="M410" s="7"/>
      <c r="O410" s="10"/>
      <c r="P410" s="10"/>
      <c r="Q410" s="28"/>
      <c r="R410" s="7"/>
    </row>
    <row r="411" spans="4:18" x14ac:dyDescent="0.3">
      <c r="D411" s="8"/>
      <c r="E411" s="8"/>
      <c r="F411" s="21"/>
      <c r="G411" s="5">
        <f t="shared" si="39"/>
        <v>6</v>
      </c>
      <c r="I411" s="21"/>
      <c r="M411" s="7"/>
      <c r="O411" s="10"/>
      <c r="P411" s="10"/>
      <c r="Q411" s="28"/>
      <c r="R411" s="7"/>
    </row>
    <row r="412" spans="4:18" x14ac:dyDescent="0.3">
      <c r="D412" s="8"/>
      <c r="E412" s="8"/>
      <c r="F412" s="21"/>
      <c r="G412" s="5">
        <f t="shared" si="39"/>
        <v>6</v>
      </c>
      <c r="I412" s="21"/>
      <c r="M412" s="7"/>
      <c r="O412" s="10"/>
      <c r="P412" s="10"/>
      <c r="Q412" s="28"/>
      <c r="R412" s="7"/>
    </row>
    <row r="413" spans="4:18" x14ac:dyDescent="0.3">
      <c r="D413" s="8"/>
      <c r="E413" s="8"/>
      <c r="F413" s="21"/>
      <c r="G413" s="5">
        <f t="shared" si="39"/>
        <v>6</v>
      </c>
      <c r="I413" s="21"/>
      <c r="M413" s="7"/>
      <c r="O413" s="10"/>
      <c r="P413" s="10"/>
      <c r="Q413" s="28"/>
      <c r="R413" s="7"/>
    </row>
    <row r="414" spans="4:18" x14ac:dyDescent="0.3">
      <c r="D414" s="8"/>
      <c r="E414" s="8"/>
      <c r="F414" s="21"/>
      <c r="G414" s="5">
        <f t="shared" si="39"/>
        <v>6</v>
      </c>
      <c r="I414" s="21"/>
      <c r="M414" s="7"/>
      <c r="O414" s="10"/>
      <c r="P414" s="10"/>
      <c r="Q414" s="28"/>
      <c r="R414" s="7"/>
    </row>
    <row r="415" spans="4:18" x14ac:dyDescent="0.3">
      <c r="D415" s="8"/>
      <c r="E415" s="8"/>
      <c r="F415" s="21"/>
      <c r="G415" s="5">
        <f t="shared" si="39"/>
        <v>6</v>
      </c>
      <c r="I415" s="21"/>
      <c r="M415" s="7"/>
      <c r="O415" s="10"/>
      <c r="P415" s="10"/>
      <c r="Q415" s="28"/>
      <c r="R415" s="7"/>
    </row>
    <row r="416" spans="4:18" x14ac:dyDescent="0.3">
      <c r="D416" s="8"/>
      <c r="E416" s="8"/>
      <c r="G416" s="5">
        <f t="shared" si="39"/>
        <v>6</v>
      </c>
      <c r="I416" s="21"/>
      <c r="M416" s="7"/>
      <c r="O416" s="10"/>
      <c r="Q416" s="28"/>
      <c r="R416" s="7"/>
    </row>
    <row r="417" spans="4:18" x14ac:dyDescent="0.3">
      <c r="D417" s="8"/>
      <c r="E417" s="8"/>
      <c r="G417" s="5">
        <f t="shared" si="39"/>
        <v>6</v>
      </c>
      <c r="I417" s="21"/>
      <c r="M417" s="7"/>
      <c r="O417" s="10"/>
      <c r="Q417" s="28"/>
      <c r="R417" s="7"/>
    </row>
    <row r="418" spans="4:18" x14ac:dyDescent="0.3">
      <c r="D418" s="8"/>
      <c r="E418" s="8"/>
      <c r="G418" s="5">
        <f t="shared" si="39"/>
        <v>6</v>
      </c>
      <c r="I418" s="21"/>
      <c r="M418" s="7"/>
      <c r="O418" s="10"/>
      <c r="Q418" s="28"/>
      <c r="R418" s="7"/>
    </row>
    <row r="419" spans="4:18" x14ac:dyDescent="0.3">
      <c r="D419" s="8"/>
      <c r="E419" s="8"/>
      <c r="G419" s="5">
        <f t="shared" si="39"/>
        <v>6</v>
      </c>
      <c r="I419" s="21"/>
      <c r="M419" s="7"/>
      <c r="O419" s="10"/>
      <c r="Q419" s="28"/>
      <c r="R419" s="7"/>
    </row>
    <row r="420" spans="4:18" x14ac:dyDescent="0.3">
      <c r="D420" s="8"/>
      <c r="E420" s="8"/>
      <c r="G420" s="5">
        <f t="shared" si="39"/>
        <v>6</v>
      </c>
      <c r="I420" s="21"/>
      <c r="M420" s="7"/>
      <c r="O420" s="10"/>
      <c r="Q420" s="28"/>
      <c r="R420" s="7"/>
    </row>
    <row r="421" spans="4:18" x14ac:dyDescent="0.3">
      <c r="D421" s="8"/>
      <c r="E421" s="8"/>
      <c r="G421" s="5">
        <f t="shared" si="39"/>
        <v>6</v>
      </c>
      <c r="I421" s="21"/>
      <c r="M421" s="7"/>
      <c r="O421" s="10"/>
      <c r="Q421" s="28"/>
      <c r="R421" s="7"/>
    </row>
    <row r="422" spans="4:18" x14ac:dyDescent="0.3">
      <c r="D422" s="8"/>
      <c r="E422" s="8"/>
      <c r="G422" s="5">
        <f t="shared" si="39"/>
        <v>6</v>
      </c>
      <c r="I422" s="21"/>
      <c r="R422" s="7"/>
    </row>
    <row r="423" spans="4:18" x14ac:dyDescent="0.3">
      <c r="D423" s="8"/>
      <c r="E423" s="8"/>
      <c r="G423" s="5">
        <f t="shared" si="39"/>
        <v>6</v>
      </c>
      <c r="I423" s="21"/>
      <c r="R423" s="7"/>
    </row>
    <row r="424" spans="4:18" x14ac:dyDescent="0.3">
      <c r="G424" s="5">
        <f t="shared" si="39"/>
        <v>6</v>
      </c>
    </row>
    <row r="425" spans="4:18" x14ac:dyDescent="0.3">
      <c r="G425" s="5">
        <f t="shared" si="39"/>
        <v>6</v>
      </c>
    </row>
    <row r="426" spans="4:18" x14ac:dyDescent="0.3">
      <c r="G426" s="5">
        <f t="shared" si="39"/>
        <v>6</v>
      </c>
    </row>
    <row r="427" spans="4:18" x14ac:dyDescent="0.3">
      <c r="G427" s="5">
        <f t="shared" si="39"/>
        <v>6</v>
      </c>
    </row>
    <row r="428" spans="4:18" x14ac:dyDescent="0.3">
      <c r="G428" s="5">
        <f t="shared" si="39"/>
        <v>6</v>
      </c>
    </row>
    <row r="429" spans="4:18" x14ac:dyDescent="0.3">
      <c r="G429" s="5">
        <f t="shared" si="39"/>
        <v>6</v>
      </c>
    </row>
    <row r="430" spans="4:18" x14ac:dyDescent="0.3">
      <c r="G430" s="5">
        <f t="shared" si="39"/>
        <v>6</v>
      </c>
    </row>
    <row r="431" spans="4:18" x14ac:dyDescent="0.3">
      <c r="G431" s="5">
        <f t="shared" si="39"/>
        <v>6</v>
      </c>
    </row>
  </sheetData>
  <mergeCells count="13">
    <mergeCell ref="AB6:AD6"/>
    <mergeCell ref="F21:I21"/>
    <mergeCell ref="F42:I42"/>
    <mergeCell ref="F159:I159"/>
    <mergeCell ref="F190:I190"/>
    <mergeCell ref="F131:I131"/>
    <mergeCell ref="F65:I65"/>
    <mergeCell ref="F100:I100"/>
    <mergeCell ref="F317:I317"/>
    <mergeCell ref="F261:I261"/>
    <mergeCell ref="F281:I281"/>
    <mergeCell ref="F299:I299"/>
    <mergeCell ref="F234:I234"/>
  </mergeCells>
  <dataValidations disablePrompts="1" count="4">
    <dataValidation type="list" allowBlank="1" showInputMessage="1" showErrorMessage="1" sqref="N2:N51 N73:N344 N63:N71 N53:N61">
      <formula1>$AB$28:$AB$30</formula1>
    </dataValidation>
    <dataValidation type="list" allowBlank="1" showInputMessage="1" showErrorMessage="1" sqref="O2:O421">
      <formula1>$AB$7:$AB$14</formula1>
    </dataValidation>
    <dataValidation type="list" allowBlank="1" showInputMessage="1" showErrorMessage="1" sqref="M2:M190 M317 M299 M281 M261 M234">
      <formula1>$Z$15:$Z$16</formula1>
    </dataValidation>
    <dataValidation type="list" allowBlank="1" showInputMessage="1" showErrorMessage="1" sqref="P2:P415">
      <formula1>$AB$18:$AB$19</formula1>
    </dataValidation>
  </dataValidations>
  <pageMargins left="0.7" right="0.7" top="0.75" bottom="0.75" header="0.3" footer="0.3"/>
  <pageSetup paperSize="5" scale="2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2017</vt:lpstr>
    </vt:vector>
  </TitlesOfParts>
  <Company>Village of Niles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kmt</dc:creator>
  <cp:lastModifiedBy>Thake, Katarzyna</cp:lastModifiedBy>
  <cp:lastPrinted>2017-03-07T15:00:37Z</cp:lastPrinted>
  <dcterms:created xsi:type="dcterms:W3CDTF">2007-01-02T21:38:02Z</dcterms:created>
  <dcterms:modified xsi:type="dcterms:W3CDTF">2021-05-11T02:43:13Z</dcterms:modified>
</cp:coreProperties>
</file>