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Desktop\"/>
    </mc:Choice>
  </mc:AlternateContent>
  <xr:revisionPtr revIDLastSave="0" documentId="13_ncr:1_{40298830-5CEE-4C35-944C-0DC4219B2C77}" xr6:coauthVersionLast="47" xr6:coauthVersionMax="47" xr10:uidLastSave="{00000000-0000-0000-0000-000000000000}"/>
  <bookViews>
    <workbookView xWindow="-120" yWindow="-120" windowWidth="38640" windowHeight="21240" xr2:uid="{7A04D514-BF16-4906-9BB6-F1234ECD4928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3" i="1" l="1"/>
  <c r="AN14" i="1"/>
  <c r="AN12" i="1"/>
  <c r="AN10" i="1"/>
  <c r="AN11" i="1"/>
  <c r="AN9" i="1"/>
  <c r="AN7" i="1"/>
  <c r="AN8" i="1"/>
  <c r="AN6" i="1"/>
  <c r="AN4" i="1"/>
  <c r="AN5" i="1"/>
  <c r="AN3" i="1"/>
  <c r="AL13" i="1"/>
  <c r="AL14" i="1"/>
  <c r="AL12" i="1"/>
  <c r="AL10" i="1"/>
  <c r="AL11" i="1"/>
  <c r="AL9" i="1"/>
  <c r="AL7" i="1"/>
  <c r="AL8" i="1"/>
  <c r="AL6" i="1"/>
  <c r="AL4" i="1"/>
  <c r="AL5" i="1"/>
  <c r="AL3" i="1"/>
  <c r="AJ13" i="1"/>
  <c r="AJ14" i="1"/>
  <c r="AJ12" i="1"/>
  <c r="AJ10" i="1"/>
  <c r="AJ11" i="1"/>
  <c r="AJ9" i="1"/>
  <c r="AJ7" i="1"/>
  <c r="AJ8" i="1"/>
  <c r="AJ6" i="1"/>
  <c r="AJ4" i="1"/>
  <c r="AJ5" i="1"/>
  <c r="AJ3" i="1"/>
  <c r="AH13" i="1"/>
  <c r="AH14" i="1"/>
  <c r="AH12" i="1"/>
  <c r="AH11" i="1"/>
  <c r="AH10" i="1"/>
  <c r="AH9" i="1"/>
  <c r="AH7" i="1"/>
  <c r="AH8" i="1"/>
  <c r="AH6" i="1"/>
  <c r="AH4" i="1"/>
  <c r="AH5" i="1"/>
  <c r="AH3" i="1"/>
  <c r="AF13" i="1"/>
  <c r="AF14" i="1"/>
  <c r="AF12" i="1"/>
  <c r="AF10" i="1"/>
  <c r="AF11" i="1"/>
  <c r="AF9" i="1"/>
  <c r="AF7" i="1"/>
  <c r="AF8" i="1"/>
  <c r="AF6" i="1"/>
  <c r="AF4" i="1"/>
  <c r="AF5" i="1"/>
  <c r="AF3" i="1"/>
  <c r="AD13" i="1"/>
  <c r="AD14" i="1"/>
  <c r="AD12" i="1"/>
  <c r="AD10" i="1"/>
  <c r="AD11" i="1"/>
  <c r="AD9" i="1"/>
  <c r="AD7" i="1"/>
  <c r="AD8" i="1"/>
  <c r="AD6" i="1"/>
  <c r="AB13" i="1"/>
  <c r="AB14" i="1"/>
  <c r="AB12" i="1"/>
  <c r="AB9" i="1"/>
  <c r="AB10" i="1"/>
  <c r="AB11" i="1"/>
  <c r="AB7" i="1"/>
  <c r="AB8" i="1"/>
  <c r="AB6" i="1"/>
  <c r="AB4" i="1"/>
  <c r="AB5" i="1"/>
  <c r="AB3" i="1"/>
  <c r="AG22" i="1"/>
  <c r="AG25" i="1"/>
  <c r="AG28" i="1"/>
  <c r="AG19" i="1"/>
  <c r="AF22" i="1"/>
  <c r="AF25" i="1"/>
  <c r="AF28" i="1"/>
  <c r="AF19" i="1"/>
  <c r="AE19" i="1"/>
  <c r="AE22" i="1"/>
  <c r="AE25" i="1"/>
  <c r="AE28" i="1"/>
  <c r="AD22" i="1"/>
  <c r="AD25" i="1"/>
  <c r="AD28" i="1"/>
  <c r="AD19" i="1"/>
  <c r="AC22" i="1"/>
  <c r="AC25" i="1"/>
  <c r="AC28" i="1"/>
  <c r="AC19" i="1"/>
  <c r="AB22" i="1"/>
  <c r="AB25" i="1"/>
  <c r="AB28" i="1"/>
  <c r="AB19" i="1"/>
  <c r="AA22" i="1"/>
  <c r="AA25" i="1"/>
  <c r="AA28" i="1"/>
  <c r="AA19" i="1"/>
</calcChain>
</file>

<file path=xl/sharedStrings.xml><?xml version="1.0" encoding="utf-8"?>
<sst xmlns="http://schemas.openxmlformats.org/spreadsheetml/2006/main" count="363" uniqueCount="65">
  <si>
    <t>Durchlauf 1</t>
  </si>
  <si>
    <t>Summary</t>
  </si>
  <si>
    <t>Algorithmus</t>
  </si>
  <si>
    <t>Benchmark:</t>
  </si>
  <si>
    <t>Trap1</t>
  </si>
  <si>
    <t>Trap2</t>
  </si>
  <si>
    <t>Trap3</t>
  </si>
  <si>
    <t>Fat bottleneck 1</t>
  </si>
  <si>
    <t>Fat bottleneck 2</t>
  </si>
  <si>
    <t>Fat bottleneck 3</t>
  </si>
  <si>
    <t>B_rush 1</t>
  </si>
  <si>
    <t>B_rush 2</t>
  </si>
  <si>
    <t>B_rush 3</t>
  </si>
  <si>
    <t>Gitter 1</t>
  </si>
  <si>
    <t>Gitter 2</t>
  </si>
  <si>
    <t>Gitter 3</t>
  </si>
  <si>
    <t>Wall of Dots 1</t>
  </si>
  <si>
    <t>Wall of Dots 2</t>
  </si>
  <si>
    <t>Wall of Dots 3</t>
  </si>
  <si>
    <t>4 rechtecke 1</t>
  </si>
  <si>
    <t>4 Rechtecke 3</t>
  </si>
  <si>
    <t>vojo_1020 1</t>
  </si>
  <si>
    <t>vojo_1020 2</t>
  </si>
  <si>
    <t>vojo_1020 3</t>
  </si>
  <si>
    <t>Trap</t>
  </si>
  <si>
    <t>Success /5</t>
  </si>
  <si>
    <t>Fat bottleneck</t>
  </si>
  <si>
    <t>B_rush</t>
  </si>
  <si>
    <t>Gitter</t>
  </si>
  <si>
    <t>Wall of Dots</t>
  </si>
  <si>
    <t>4 rechtecke</t>
  </si>
  <si>
    <t>vojo_1020</t>
  </si>
  <si>
    <t>best /all</t>
  </si>
  <si>
    <t>worst /all</t>
  </si>
  <si>
    <t>BasicPRM</t>
  </si>
  <si>
    <t>Roadmapsize</t>
  </si>
  <si>
    <t>Plan Time</t>
  </si>
  <si>
    <t>Path Length</t>
  </si>
  <si>
    <t>LazyPRM</t>
  </si>
  <si>
    <t>VisibilityPRM</t>
  </si>
  <si>
    <t>VisibilityPRM_Custom</t>
  </si>
  <si>
    <t>Durchlauf 2</t>
  </si>
  <si>
    <t>Successfaktor:</t>
  </si>
  <si>
    <t>Success/tries</t>
  </si>
  <si>
    <t>Evaluation:</t>
  </si>
  <si>
    <t>Plan Length</t>
  </si>
  <si>
    <t>Successfaktor</t>
  </si>
  <si>
    <t>Best</t>
  </si>
  <si>
    <t>VisPRM_Custom</t>
  </si>
  <si>
    <t>Worst</t>
  </si>
  <si>
    <t>VisPRM</t>
  </si>
  <si>
    <t>Overall Best:</t>
  </si>
  <si>
    <t>Overall Worst:</t>
  </si>
  <si>
    <t>Durchlauf 3</t>
  </si>
  <si>
    <t>Durchlauf 4</t>
  </si>
  <si>
    <t>Durchlauf 5</t>
  </si>
  <si>
    <t>TRAP</t>
  </si>
  <si>
    <t>basePRM</t>
  </si>
  <si>
    <t>lazyPRM</t>
  </si>
  <si>
    <t>visibilityPRM</t>
  </si>
  <si>
    <t>visibilityPRM_custom</t>
  </si>
  <si>
    <t>4 Rechtecke</t>
  </si>
  <si>
    <t>Rush B</t>
  </si>
  <si>
    <t>fat bottleneck</t>
  </si>
  <si>
    <t>Wall of dots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</si>
</sst>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E22A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F5BD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E22AE"/>
        <bgColor rgb="FF000000"/>
      </patternFill>
    </fill>
    <fill>
      <patternFill patternType="solid">
        <fgColor rgb="FFDF5BDF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3" xfId="0" applyBorder="1"/>
    <xf numFmtId="0" fontId="0" fillId="2" borderId="4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5" xfId="0" applyFill="1" applyBorder="1"/>
    <xf numFmtId="0" fontId="0" fillId="6" borderId="6" xfId="0" applyFill="1" applyBorder="1"/>
    <xf numFmtId="0" fontId="0" fillId="9" borderId="2" xfId="0" applyFill="1" applyBorder="1"/>
    <xf numFmtId="0" fontId="0" fillId="9" borderId="6" xfId="0" applyFill="1" applyBorder="1"/>
    <xf numFmtId="0" fontId="0" fillId="9" borderId="3" xfId="0" applyFill="1" applyBorder="1"/>
    <xf numFmtId="0" fontId="0" fillId="10" borderId="3" xfId="0" applyFill="1" applyBorder="1"/>
    <xf numFmtId="0" fontId="0" fillId="11" borderId="11" xfId="0" applyFill="1" applyBorder="1"/>
    <xf numFmtId="0" fontId="0" fillId="11" borderId="10" xfId="0" applyFill="1" applyBorder="1"/>
    <xf numFmtId="0" fontId="1" fillId="12" borderId="7" xfId="0" applyFont="1" applyFill="1" applyBorder="1"/>
    <xf numFmtId="0" fontId="0" fillId="12" borderId="6" xfId="0" applyFill="1" applyBorder="1"/>
    <xf numFmtId="0" fontId="0" fillId="12" borderId="12" xfId="0" applyFill="1" applyBorder="1"/>
    <xf numFmtId="0" fontId="0" fillId="6" borderId="0" xfId="0" applyFill="1"/>
    <xf numFmtId="0" fontId="0" fillId="9" borderId="0" xfId="0" applyFill="1"/>
    <xf numFmtId="0" fontId="0" fillId="7" borderId="0" xfId="0" applyFill="1"/>
    <xf numFmtId="0" fontId="0" fillId="10" borderId="0" xfId="0" applyFill="1"/>
    <xf numFmtId="0" fontId="1" fillId="0" borderId="0" xfId="0" applyFont="1"/>
    <xf numFmtId="0" fontId="0" fillId="0" borderId="0" xfId="0" applyAlignment="1">
      <alignment vertical="center"/>
    </xf>
    <xf numFmtId="0" fontId="4" fillId="15" borderId="5" xfId="0" applyFont="1" applyFill="1" applyBorder="1"/>
    <xf numFmtId="0" fontId="4" fillId="16" borderId="1" xfId="0" applyFont="1" applyFill="1" applyBorder="1"/>
    <xf numFmtId="0" fontId="4" fillId="18" borderId="6" xfId="0" applyFont="1" applyFill="1" applyBorder="1"/>
    <xf numFmtId="0" fontId="4" fillId="19" borderId="2" xfId="0" applyFont="1" applyFill="1" applyBorder="1"/>
    <xf numFmtId="0" fontId="4" fillId="21" borderId="3" xfId="0" applyFont="1" applyFill="1" applyBorder="1"/>
    <xf numFmtId="0" fontId="4" fillId="22" borderId="11" xfId="0" applyFont="1" applyFill="1" applyBorder="1"/>
    <xf numFmtId="0" fontId="4" fillId="19" borderId="3" xfId="0" applyFont="1" applyFill="1" applyBorder="1"/>
    <xf numFmtId="0" fontId="4" fillId="0" borderId="0" xfId="0" applyFont="1"/>
    <xf numFmtId="0" fontId="4" fillId="8" borderId="0" xfId="0" applyFont="1" applyFill="1"/>
    <xf numFmtId="0" fontId="4" fillId="23" borderId="0" xfId="0" applyFont="1" applyFill="1"/>
    <xf numFmtId="0" fontId="4" fillId="24" borderId="0" xfId="0" applyFont="1" applyFill="1"/>
    <xf numFmtId="0" fontId="0" fillId="0" borderId="13" xfId="0" applyBorder="1"/>
    <xf numFmtId="0" fontId="4" fillId="0" borderId="8" xfId="0" applyFont="1" applyBorder="1"/>
    <xf numFmtId="0" fontId="4" fillId="0" borderId="13" xfId="0" applyFont="1" applyBorder="1"/>
    <xf numFmtId="0" fontId="0" fillId="0" borderId="8" xfId="0" applyBorder="1"/>
    <xf numFmtId="0" fontId="4" fillId="8" borderId="13" xfId="0" applyFont="1" applyFill="1" applyBorder="1"/>
    <xf numFmtId="0" fontId="4" fillId="8" borderId="8" xfId="0" applyFont="1" applyFill="1" applyBorder="1"/>
    <xf numFmtId="0" fontId="4" fillId="24" borderId="8" xfId="0" applyFont="1" applyFill="1" applyBorder="1"/>
    <xf numFmtId="0" fontId="4" fillId="24" borderId="13" xfId="0" applyFont="1" applyFill="1" applyBorder="1"/>
    <xf numFmtId="0" fontId="4" fillId="23" borderId="8" xfId="0" applyFont="1" applyFill="1" applyBorder="1"/>
    <xf numFmtId="0" fontId="4" fillId="23" borderId="13" xfId="0" applyFont="1" applyFill="1" applyBorder="1"/>
    <xf numFmtId="0" fontId="0" fillId="25" borderId="2" xfId="0" applyFill="1" applyBorder="1"/>
    <xf numFmtId="0" fontId="0" fillId="25" borderId="3" xfId="0" applyFill="1" applyBorder="1"/>
    <xf numFmtId="0" fontId="0" fillId="25" borderId="11" xfId="0" applyFill="1" applyBorder="1"/>
    <xf numFmtId="0" fontId="0" fillId="25" borderId="6" xfId="0" applyFill="1" applyBorder="1"/>
    <xf numFmtId="0" fontId="0" fillId="25" borderId="0" xfId="0" applyFill="1"/>
    <xf numFmtId="0" fontId="0" fillId="25" borderId="10" xfId="0" applyFill="1" applyBorder="1"/>
    <xf numFmtId="0" fontId="4" fillId="26" borderId="2" xfId="0" applyFont="1" applyFill="1" applyBorder="1"/>
    <xf numFmtId="0" fontId="4" fillId="26" borderId="3" xfId="0" applyFont="1" applyFill="1" applyBorder="1"/>
    <xf numFmtId="0" fontId="4" fillId="26" borderId="11" xfId="0" applyFont="1" applyFill="1" applyBorder="1"/>
    <xf numFmtId="0" fontId="4" fillId="20" borderId="0" xfId="0" applyFont="1" applyFill="1"/>
    <xf numFmtId="0" fontId="4" fillId="18" borderId="0" xfId="0" applyFont="1" applyFill="1"/>
    <xf numFmtId="0" fontId="4" fillId="22" borderId="3" xfId="0" applyFont="1" applyFill="1" applyBorder="1"/>
    <xf numFmtId="0" fontId="0" fillId="27" borderId="5" xfId="0" applyFill="1" applyBorder="1"/>
    <xf numFmtId="0" fontId="0" fillId="0" borderId="4" xfId="0" applyBorder="1"/>
    <xf numFmtId="0" fontId="0" fillId="0" borderId="14" xfId="0" applyBorder="1"/>
    <xf numFmtId="0" fontId="4" fillId="29" borderId="10" xfId="0" applyFont="1" applyFill="1" applyBorder="1"/>
    <xf numFmtId="0" fontId="4" fillId="29" borderId="0" xfId="0" applyFont="1" applyFill="1"/>
    <xf numFmtId="0" fontId="0" fillId="30" borderId="10" xfId="0" applyFill="1" applyBorder="1"/>
    <xf numFmtId="0" fontId="5" fillId="21" borderId="3" xfId="0" applyFont="1" applyFill="1" applyBorder="1"/>
    <xf numFmtId="0" fontId="5" fillId="19" borderId="3" xfId="0" applyFont="1" applyFill="1" applyBorder="1"/>
    <xf numFmtId="0" fontId="5" fillId="22" borderId="3" xfId="0" applyFont="1" applyFill="1" applyBorder="1"/>
    <xf numFmtId="0" fontId="5" fillId="19" borderId="2" xfId="0" applyFont="1" applyFill="1" applyBorder="1"/>
    <xf numFmtId="0" fontId="4" fillId="18" borderId="17" xfId="0" applyFont="1" applyFill="1" applyBorder="1"/>
    <xf numFmtId="0" fontId="5" fillId="19" borderId="23" xfId="0" applyFont="1" applyFill="1" applyBorder="1"/>
    <xf numFmtId="0" fontId="4" fillId="21" borderId="24" xfId="0" applyFont="1" applyFill="1" applyBorder="1"/>
    <xf numFmtId="0" fontId="4" fillId="29" borderId="22" xfId="0" applyFont="1" applyFill="1" applyBorder="1"/>
    <xf numFmtId="0" fontId="5" fillId="22" borderId="25" xfId="0" applyFont="1" applyFill="1" applyBorder="1"/>
    <xf numFmtId="0" fontId="3" fillId="13" borderId="16" xfId="0" applyFont="1" applyFill="1" applyBorder="1"/>
    <xf numFmtId="0" fontId="4" fillId="13" borderId="17" xfId="0" applyFont="1" applyFill="1" applyBorder="1"/>
    <xf numFmtId="0" fontId="4" fillId="13" borderId="18" xfId="0" applyFont="1" applyFill="1" applyBorder="1"/>
    <xf numFmtId="0" fontId="4" fillId="14" borderId="26" xfId="0" applyFont="1" applyFill="1" applyBorder="1"/>
    <xf numFmtId="0" fontId="5" fillId="22" borderId="29" xfId="0" applyFont="1" applyFill="1" applyBorder="1"/>
    <xf numFmtId="0" fontId="4" fillId="22" borderId="29" xfId="0" applyFont="1" applyFill="1" applyBorder="1"/>
    <xf numFmtId="0" fontId="0" fillId="27" borderId="4" xfId="0" applyFill="1" applyBorder="1"/>
    <xf numFmtId="0" fontId="4" fillId="16" borderId="15" xfId="0" applyFont="1" applyFill="1" applyBorder="1"/>
    <xf numFmtId="0" fontId="0" fillId="27" borderId="34" xfId="0" applyFill="1" applyBorder="1"/>
    <xf numFmtId="0" fontId="6" fillId="19" borderId="3" xfId="0" applyFont="1" applyFill="1" applyBorder="1"/>
    <xf numFmtId="0" fontId="6" fillId="22" borderId="3" xfId="0" applyFont="1" applyFill="1" applyBorder="1"/>
    <xf numFmtId="0" fontId="6" fillId="21" borderId="3" xfId="0" applyFont="1" applyFill="1" applyBorder="1"/>
    <xf numFmtId="0" fontId="6" fillId="19" borderId="2" xfId="0" applyFont="1" applyFill="1" applyBorder="1"/>
    <xf numFmtId="0" fontId="6" fillId="22" borderId="11" xfId="0" applyFont="1" applyFill="1" applyBorder="1"/>
    <xf numFmtId="0" fontId="0" fillId="8" borderId="32" xfId="0" applyFill="1" applyBorder="1"/>
    <xf numFmtId="0" fontId="0" fillId="8" borderId="33" xfId="0" applyFill="1" applyBorder="1"/>
    <xf numFmtId="0" fontId="0" fillId="31" borderId="20" xfId="0" applyFill="1" applyBorder="1"/>
    <xf numFmtId="0" fontId="0" fillId="31" borderId="15" xfId="0" applyFill="1" applyBorder="1"/>
    <xf numFmtId="0" fontId="0" fillId="8" borderId="15" xfId="0" applyFill="1" applyBorder="1"/>
    <xf numFmtId="0" fontId="0" fillId="11" borderId="15" xfId="0" applyFill="1" applyBorder="1"/>
    <xf numFmtId="0" fontId="0" fillId="4" borderId="15" xfId="0" applyFill="1" applyBorder="1"/>
    <xf numFmtId="0" fontId="0" fillId="33" borderId="15" xfId="0" applyFill="1" applyBorder="1" applyAlignment="1">
      <alignment horizontal="center"/>
    </xf>
    <xf numFmtId="0" fontId="1" fillId="32" borderId="15" xfId="0" applyFont="1" applyFill="1" applyBorder="1"/>
    <xf numFmtId="0" fontId="1" fillId="8" borderId="15" xfId="0" applyFont="1" applyFill="1" applyBorder="1"/>
    <xf numFmtId="0" fontId="1" fillId="31" borderId="15" xfId="0" applyFont="1" applyFill="1" applyBorder="1"/>
    <xf numFmtId="0" fontId="0" fillId="8" borderId="31" xfId="0" applyFill="1" applyBorder="1"/>
    <xf numFmtId="0" fontId="0" fillId="34" borderId="20" xfId="0" applyFill="1" applyBorder="1"/>
    <xf numFmtId="0" fontId="0" fillId="34" borderId="33" xfId="0" applyFill="1" applyBorder="1"/>
    <xf numFmtId="0" fontId="0" fillId="34" borderId="32" xfId="0" applyFill="1" applyBorder="1"/>
    <xf numFmtId="0" fontId="0" fillId="33" borderId="32" xfId="0" applyFill="1" applyBorder="1"/>
    <xf numFmtId="0" fontId="0" fillId="33" borderId="20" xfId="0" applyFill="1" applyBorder="1"/>
    <xf numFmtId="0" fontId="0" fillId="33" borderId="31" xfId="0" applyFill="1" applyBorder="1"/>
    <xf numFmtId="0" fontId="0" fillId="33" borderId="33" xfId="0" applyFill="1" applyBorder="1"/>
    <xf numFmtId="0" fontId="0" fillId="33" borderId="15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28" borderId="7" xfId="0" applyFill="1" applyBorder="1" applyAlignment="1">
      <alignment horizontal="center" vertical="center"/>
    </xf>
    <xf numFmtId="0" fontId="0" fillId="28" borderId="8" xfId="0" applyFill="1" applyBorder="1" applyAlignment="1">
      <alignment horizontal="center" vertical="center"/>
    </xf>
    <xf numFmtId="0" fontId="0" fillId="28" borderId="9" xfId="0" applyFill="1" applyBorder="1" applyAlignment="1">
      <alignment horizontal="center" vertical="center"/>
    </xf>
    <xf numFmtId="0" fontId="0" fillId="28" borderId="30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0" fillId="28" borderId="1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31" borderId="2" xfId="0" applyFill="1" applyBorder="1" applyAlignment="1">
      <alignment horizontal="center" vertical="center"/>
    </xf>
    <xf numFmtId="0" fontId="0" fillId="31" borderId="3" xfId="0" applyFill="1" applyBorder="1" applyAlignment="1">
      <alignment horizontal="center" vertical="center"/>
    </xf>
    <xf numFmtId="0" fontId="0" fillId="31" borderId="11" xfId="0" applyFill="1" applyBorder="1" applyAlignment="1">
      <alignment horizontal="center" vertical="center"/>
    </xf>
    <xf numFmtId="0" fontId="4" fillId="17" borderId="3" xfId="0" applyFont="1" applyFill="1" applyBorder="1" applyAlignment="1">
      <alignment horizontal="left" vertical="center"/>
    </xf>
    <xf numFmtId="0" fontId="4" fillId="17" borderId="11" xfId="0" applyFont="1" applyFill="1" applyBorder="1" applyAlignment="1">
      <alignment horizontal="left" vertical="center"/>
    </xf>
    <xf numFmtId="0" fontId="0" fillId="28" borderId="0" xfId="0" applyFill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0" fillId="28" borderId="22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4" fillId="17" borderId="27" xfId="0" applyFont="1" applyFill="1" applyBorder="1" applyAlignment="1">
      <alignment horizontal="left" vertical="center"/>
    </xf>
    <xf numFmtId="0" fontId="4" fillId="17" borderId="19" xfId="0" applyFont="1" applyFill="1" applyBorder="1" applyAlignment="1">
      <alignment horizontal="left" vertical="center"/>
    </xf>
    <xf numFmtId="0" fontId="4" fillId="17" borderId="28" xfId="0" applyFont="1" applyFill="1" applyBorder="1" applyAlignment="1">
      <alignment horizontal="left" vertical="center"/>
    </xf>
    <xf numFmtId="0" fontId="4" fillId="17" borderId="16" xfId="0" applyFont="1" applyFill="1" applyBorder="1" applyAlignment="1">
      <alignment horizontal="left" vertical="center"/>
    </xf>
    <xf numFmtId="0" fontId="4" fillId="17" borderId="21" xfId="0" applyFont="1" applyFill="1" applyBorder="1" applyAlignment="1">
      <alignment horizontal="left" vertical="center"/>
    </xf>
    <xf numFmtId="0" fontId="4" fillId="17" borderId="2" xfId="0" applyFont="1" applyFill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F5BDF"/>
      <color rgb="FFAE22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CBA4-5270-49C4-9895-C56375F6A296}">
  <dimension ref="A1:AS297"/>
  <sheetViews>
    <sheetView tabSelected="1" topLeftCell="O1" zoomScale="115" zoomScaleNormal="115" workbookViewId="0">
      <selection activeCell="AJ32" sqref="AJ32"/>
    </sheetView>
  </sheetViews>
  <sheetFormatPr defaultColWidth="11.42578125" defaultRowHeight="15"/>
  <cols>
    <col min="1" max="1" width="25.140625" customWidth="1"/>
    <col min="2" max="2" width="16.140625" customWidth="1"/>
    <col min="3" max="3" width="11.42578125" style="1" customWidth="1"/>
    <col min="4" max="4" width="11.42578125" customWidth="1"/>
    <col min="5" max="5" width="11.42578125" style="1" customWidth="1"/>
    <col min="6" max="6" width="15.28515625" customWidth="1"/>
    <col min="7" max="7" width="15.85546875" style="1" customWidth="1"/>
    <col min="8" max="8" width="15.7109375" customWidth="1"/>
    <col min="9" max="9" width="11.42578125" style="1" customWidth="1"/>
    <col min="10" max="12" width="11.42578125" customWidth="1"/>
    <col min="13" max="13" width="12.28515625" customWidth="1"/>
    <col min="14" max="14" width="13.7109375" customWidth="1"/>
    <col min="15" max="15" width="14.140625" customWidth="1"/>
    <col min="16" max="16" width="13.7109375" customWidth="1"/>
    <col min="17" max="17" width="14" customWidth="1"/>
    <col min="18" max="18" width="13.7109375" customWidth="1"/>
    <col min="19" max="20" width="13.5703125" customWidth="1"/>
    <col min="21" max="25" width="11.42578125" customWidth="1"/>
    <col min="26" max="26" width="20.7109375" customWidth="1"/>
    <col min="27" max="27" width="15" customWidth="1"/>
    <col min="28" max="28" width="14.28515625" bestFit="1" customWidth="1"/>
    <col min="29" max="29" width="10.5703125" bestFit="1" customWidth="1"/>
    <col min="30" max="30" width="14.28515625" bestFit="1" customWidth="1"/>
    <col min="31" max="31" width="12.5703125" bestFit="1" customWidth="1"/>
    <col min="33" max="33" width="10.5703125" bestFit="1" customWidth="1"/>
    <col min="35" max="35" width="10.5703125" bestFit="1" customWidth="1"/>
    <col min="36" max="36" width="12.5703125" bestFit="1" customWidth="1"/>
    <col min="37" max="37" width="10.5703125" bestFit="1" customWidth="1"/>
    <col min="39" max="39" width="10.5703125" bestFit="1" customWidth="1"/>
  </cols>
  <sheetData>
    <row r="1" spans="1:43" ht="15.75" thickBot="1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Z1" s="70" t="s">
        <v>1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2"/>
    </row>
    <row r="2" spans="1:43" ht="15.75" thickBot="1">
      <c r="A2" s="2" t="s">
        <v>2</v>
      </c>
      <c r="B2" s="3" t="s">
        <v>3</v>
      </c>
      <c r="C2" s="4" t="s">
        <v>4</v>
      </c>
      <c r="D2" s="5" t="s">
        <v>5</v>
      </c>
      <c r="E2" s="4" t="s">
        <v>6</v>
      </c>
      <c r="F2" s="5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5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5" t="s">
        <v>19</v>
      </c>
      <c r="S2" s="4" t="s">
        <v>19</v>
      </c>
      <c r="T2" s="5" t="s">
        <v>20</v>
      </c>
      <c r="U2" s="4" t="s">
        <v>21</v>
      </c>
      <c r="V2" s="4" t="s">
        <v>22</v>
      </c>
      <c r="W2" s="4" t="s">
        <v>23</v>
      </c>
      <c r="Z2" s="73" t="s">
        <v>2</v>
      </c>
      <c r="AA2" s="22" t="s">
        <v>3</v>
      </c>
      <c r="AB2" s="23" t="s">
        <v>24</v>
      </c>
      <c r="AC2" s="55" t="s">
        <v>25</v>
      </c>
      <c r="AD2" s="23" t="s">
        <v>26</v>
      </c>
      <c r="AE2" s="55" t="s">
        <v>25</v>
      </c>
      <c r="AF2" s="23" t="s">
        <v>27</v>
      </c>
      <c r="AG2" s="55" t="s">
        <v>25</v>
      </c>
      <c r="AH2" s="23" t="s">
        <v>28</v>
      </c>
      <c r="AI2" s="55" t="s">
        <v>25</v>
      </c>
      <c r="AJ2" s="23" t="s">
        <v>29</v>
      </c>
      <c r="AK2" s="55" t="s">
        <v>25</v>
      </c>
      <c r="AL2" s="23" t="s">
        <v>30</v>
      </c>
      <c r="AM2" s="55" t="s">
        <v>25</v>
      </c>
      <c r="AN2" s="23" t="s">
        <v>31</v>
      </c>
      <c r="AO2" s="76" t="s">
        <v>25</v>
      </c>
      <c r="AP2" s="77" t="s">
        <v>32</v>
      </c>
      <c r="AQ2" s="78" t="s">
        <v>33</v>
      </c>
    </row>
    <row r="3" spans="1:43">
      <c r="A3" s="124" t="s">
        <v>34</v>
      </c>
      <c r="B3" s="6" t="s">
        <v>35</v>
      </c>
      <c r="C3" s="7">
        <v>198</v>
      </c>
      <c r="D3" s="8">
        <v>199</v>
      </c>
      <c r="E3" s="7">
        <v>198</v>
      </c>
      <c r="F3" s="46">
        <v>198</v>
      </c>
      <c r="G3" s="43">
        <v>198</v>
      </c>
      <c r="H3" s="46">
        <v>199</v>
      </c>
      <c r="I3" s="43">
        <v>397</v>
      </c>
      <c r="J3" s="7">
        <v>399</v>
      </c>
      <c r="K3" s="8">
        <v>400</v>
      </c>
      <c r="L3" s="7">
        <v>198</v>
      </c>
      <c r="M3" s="8">
        <v>199</v>
      </c>
      <c r="N3" s="7">
        <v>198</v>
      </c>
      <c r="O3" s="8">
        <v>399</v>
      </c>
      <c r="P3" s="7">
        <v>396</v>
      </c>
      <c r="Q3" s="7">
        <v>399</v>
      </c>
      <c r="R3" s="8">
        <v>201</v>
      </c>
      <c r="S3" s="7">
        <v>201</v>
      </c>
      <c r="T3" s="8">
        <v>198</v>
      </c>
      <c r="U3" s="7">
        <v>395</v>
      </c>
      <c r="V3" s="46">
        <v>397</v>
      </c>
      <c r="W3" s="7">
        <v>398</v>
      </c>
      <c r="Z3" s="127" t="s">
        <v>34</v>
      </c>
      <c r="AA3" s="24" t="s">
        <v>35</v>
      </c>
      <c r="AB3" s="79">
        <f>((C3+C63)/2)+((D3+D63)/2)+((E3+E63)/2)</f>
        <v>595.5</v>
      </c>
      <c r="AC3" s="106">
        <v>2</v>
      </c>
      <c r="AD3" s="49"/>
      <c r="AE3" s="106">
        <v>0</v>
      </c>
      <c r="AF3" s="82">
        <f>(I33+J33+K33)</f>
        <v>1200</v>
      </c>
      <c r="AG3" s="106">
        <v>1</v>
      </c>
      <c r="AH3" s="82">
        <f>(L3+L63)/2+(M3+M63)/2+(N3+N63)/2</f>
        <v>595.5</v>
      </c>
      <c r="AI3" s="106">
        <v>2</v>
      </c>
      <c r="AJ3" s="82">
        <f>(O3+O33+O48)/3+(P3+P33+P48)/3+(Q3+Q33+Q48)/3</f>
        <v>1195</v>
      </c>
      <c r="AK3" s="106">
        <v>3</v>
      </c>
      <c r="AL3" s="82">
        <f>(R3+R63)/2+(S3+S63)/2+(T3+T63)/2</f>
        <v>599.5</v>
      </c>
      <c r="AM3" s="106">
        <v>2</v>
      </c>
      <c r="AN3" s="82">
        <f>(U63+V63+W63)</f>
        <v>1193</v>
      </c>
      <c r="AO3" s="106">
        <v>1</v>
      </c>
      <c r="AP3" s="99">
        <v>0</v>
      </c>
      <c r="AQ3" s="86">
        <v>5</v>
      </c>
    </row>
    <row r="4" spans="1:43">
      <c r="A4" s="125"/>
      <c r="B4" s="18" t="s">
        <v>36</v>
      </c>
      <c r="C4" s="10">
        <v>1.205870867</v>
      </c>
      <c r="D4" s="19">
        <v>2.657809496</v>
      </c>
      <c r="E4" s="10">
        <v>3.9711916450000002</v>
      </c>
      <c r="F4" s="47">
        <v>0.36069726899999999</v>
      </c>
      <c r="G4" s="44">
        <v>0.73710250899999996</v>
      </c>
      <c r="H4" s="47">
        <v>1.065866947</v>
      </c>
      <c r="I4" s="44">
        <v>5.1608843799999997</v>
      </c>
      <c r="J4" s="10">
        <v>10.36782217</v>
      </c>
      <c r="K4" s="19">
        <v>15.880908249999999</v>
      </c>
      <c r="L4" s="10">
        <v>1.205870867</v>
      </c>
      <c r="M4" s="19">
        <v>2.657809496</v>
      </c>
      <c r="N4" s="10">
        <v>3.9711916450000002</v>
      </c>
      <c r="O4" s="19">
        <v>9.8944182400000003</v>
      </c>
      <c r="P4" s="10">
        <v>20.561060909999998</v>
      </c>
      <c r="Q4" s="10">
        <v>30.586956499999999</v>
      </c>
      <c r="R4" s="19">
        <v>0.618369579</v>
      </c>
      <c r="S4" s="10">
        <v>1.334620237</v>
      </c>
      <c r="T4" s="19">
        <v>1.963332176</v>
      </c>
      <c r="U4" s="10">
        <v>4.7102127080000002</v>
      </c>
      <c r="V4" s="47">
        <v>10.268257139999999</v>
      </c>
      <c r="W4" s="10">
        <v>15.57645202</v>
      </c>
      <c r="Z4" s="128"/>
      <c r="AA4" s="52" t="s">
        <v>36</v>
      </c>
      <c r="AB4" s="26">
        <f t="shared" ref="AB4:AB5" si="0">((C4+C64)/2)+((D4+D64)/2)+((E4+E64)/2)</f>
        <v>7.1367403270000001</v>
      </c>
      <c r="AC4" s="107"/>
      <c r="AD4" s="50"/>
      <c r="AE4" s="107"/>
      <c r="AF4" s="26">
        <f t="shared" ref="AF4:AF5" si="1">(I34+J34+K34)</f>
        <v>33.174010994</v>
      </c>
      <c r="AG4" s="107"/>
      <c r="AH4" s="26">
        <f t="shared" ref="AH4:AH5" si="2">(L4+L64)/2+(M4+M64)/2+(N4+N64)/2</f>
        <v>7.1367403270000001</v>
      </c>
      <c r="AI4" s="107"/>
      <c r="AJ4" s="26">
        <f t="shared" ref="AJ4:AJ5" si="3">(O4+O34+O49)/3+(P4+P34+P49)/3+(Q4+Q34+Q49)/3</f>
        <v>56.928828398999997</v>
      </c>
      <c r="AK4" s="107"/>
      <c r="AL4" s="26">
        <f t="shared" ref="AL4:AL5" si="4">(R4+R64)/2+(S4+S64)/2+(T4+T64)/2</f>
        <v>3.8165280815000004</v>
      </c>
      <c r="AM4" s="107"/>
      <c r="AN4" s="26">
        <f t="shared" ref="AN4:AN5" si="5">(U64+V64+W64)</f>
        <v>29.933506492999999</v>
      </c>
      <c r="AO4" s="107"/>
      <c r="AP4" s="99">
        <v>0</v>
      </c>
      <c r="AQ4" s="96">
        <v>1</v>
      </c>
    </row>
    <row r="5" spans="1:43" ht="15.75" thickBot="1">
      <c r="A5" s="126"/>
      <c r="B5" s="60" t="s">
        <v>37</v>
      </c>
      <c r="C5" s="11">
        <v>6</v>
      </c>
      <c r="D5" s="12">
        <v>12</v>
      </c>
      <c r="E5" s="11">
        <v>5</v>
      </c>
      <c r="F5" s="48">
        <v>0</v>
      </c>
      <c r="G5" s="45">
        <v>0</v>
      </c>
      <c r="H5" s="48">
        <v>0</v>
      </c>
      <c r="I5" s="45">
        <v>0</v>
      </c>
      <c r="J5" s="11">
        <v>13</v>
      </c>
      <c r="K5" s="12">
        <v>21</v>
      </c>
      <c r="L5" s="11">
        <v>6</v>
      </c>
      <c r="M5" s="12">
        <v>12</v>
      </c>
      <c r="N5" s="11">
        <v>5</v>
      </c>
      <c r="O5" s="12">
        <v>18</v>
      </c>
      <c r="P5" s="11">
        <v>9</v>
      </c>
      <c r="Q5" s="11">
        <v>24</v>
      </c>
      <c r="R5" s="12">
        <v>13</v>
      </c>
      <c r="S5" s="11">
        <v>12</v>
      </c>
      <c r="T5" s="12">
        <v>9</v>
      </c>
      <c r="U5" s="11">
        <v>15</v>
      </c>
      <c r="V5" s="48">
        <v>0</v>
      </c>
      <c r="W5" s="11">
        <v>14</v>
      </c>
      <c r="Z5" s="129"/>
      <c r="AA5" s="58" t="s">
        <v>37</v>
      </c>
      <c r="AB5" s="80">
        <f t="shared" si="0"/>
        <v>26</v>
      </c>
      <c r="AC5" s="108"/>
      <c r="AD5" s="51"/>
      <c r="AE5" s="108"/>
      <c r="AF5" s="83">
        <f t="shared" si="1"/>
        <v>81</v>
      </c>
      <c r="AG5" s="108"/>
      <c r="AH5" s="83">
        <f t="shared" si="2"/>
        <v>26</v>
      </c>
      <c r="AI5" s="108"/>
      <c r="AJ5" s="83">
        <f t="shared" si="3"/>
        <v>49.666666666666664</v>
      </c>
      <c r="AK5" s="108"/>
      <c r="AL5" s="83">
        <f t="shared" si="4"/>
        <v>32.5</v>
      </c>
      <c r="AM5" s="108"/>
      <c r="AN5" s="83">
        <f t="shared" si="5"/>
        <v>42</v>
      </c>
      <c r="AO5" s="108"/>
      <c r="AP5" s="99">
        <v>0</v>
      </c>
      <c r="AQ5" s="86">
        <v>5</v>
      </c>
    </row>
    <row r="6" spans="1:43">
      <c r="A6" s="124" t="s">
        <v>38</v>
      </c>
      <c r="B6" s="6" t="s">
        <v>35</v>
      </c>
      <c r="C6" s="7">
        <v>47</v>
      </c>
      <c r="D6" s="8">
        <v>110</v>
      </c>
      <c r="E6" s="7">
        <v>44</v>
      </c>
      <c r="F6" s="46">
        <v>1124</v>
      </c>
      <c r="G6" s="7">
        <v>52</v>
      </c>
      <c r="H6" s="46">
        <v>1056</v>
      </c>
      <c r="I6" s="7">
        <v>45</v>
      </c>
      <c r="J6" s="7">
        <v>40</v>
      </c>
      <c r="K6" s="8">
        <v>35</v>
      </c>
      <c r="L6" s="7">
        <v>47</v>
      </c>
      <c r="M6" s="8">
        <v>110</v>
      </c>
      <c r="N6" s="7">
        <v>44</v>
      </c>
      <c r="O6" s="8">
        <v>50</v>
      </c>
      <c r="P6" s="7">
        <v>46</v>
      </c>
      <c r="Q6" s="7">
        <v>26</v>
      </c>
      <c r="R6" s="8">
        <v>25</v>
      </c>
      <c r="S6" s="7">
        <v>59</v>
      </c>
      <c r="T6" s="8">
        <v>67</v>
      </c>
      <c r="U6" s="43">
        <v>1129</v>
      </c>
      <c r="V6" s="8">
        <v>225</v>
      </c>
      <c r="W6" s="43">
        <v>1062</v>
      </c>
      <c r="Z6" s="128" t="s">
        <v>38</v>
      </c>
      <c r="AA6" s="53" t="s">
        <v>35</v>
      </c>
      <c r="AB6" s="25">
        <f>(C6+C21+C36+C51+C66)/5+(D6+D21+D36+D51+D66)/5+(E6+E21+E36+E51+E66)/5</f>
        <v>275.2</v>
      </c>
      <c r="AC6" s="106">
        <v>5</v>
      </c>
      <c r="AD6" s="25">
        <f>(F21+F66)/2+(G21+G66)/2+(H21+H66)/2</f>
        <v>799</v>
      </c>
      <c r="AE6" s="106">
        <v>2</v>
      </c>
      <c r="AF6" s="28">
        <f>(I6+I36+I51+I66)/4+(J6+J36+J51+J66)/4+(K6+K36+K51+K66)/4</f>
        <v>213.25</v>
      </c>
      <c r="AG6" s="106">
        <v>4</v>
      </c>
      <c r="AH6" s="28">
        <f>(L6+L21+L36+L51+L66)/5+(M6+M21+M36+M51+M66)/5+(N6+N21+N36+N51+N66)/5</f>
        <v>275.2</v>
      </c>
      <c r="AI6" s="106">
        <v>5</v>
      </c>
      <c r="AJ6" s="28">
        <f>(O6+O21+O36+O51+O66)/5+(P6+P21+P36+P51+P66)/5+(Q6+Q21+Q36+Q51+Q66)/5</f>
        <v>488</v>
      </c>
      <c r="AK6" s="106">
        <v>5</v>
      </c>
      <c r="AL6" s="28">
        <f>(R6+R21+R36+R51+R66)/5+(S6+S21+S36+S51+S66)/5+(T6+T21+T36+T51+T66)/5</f>
        <v>177.2</v>
      </c>
      <c r="AM6" s="106">
        <v>5</v>
      </c>
      <c r="AN6" s="28">
        <f>(U36+V36+W36)</f>
        <v>1305</v>
      </c>
      <c r="AO6" s="106">
        <v>1</v>
      </c>
      <c r="AP6" s="101">
        <v>0</v>
      </c>
      <c r="AQ6" s="101">
        <v>0</v>
      </c>
    </row>
    <row r="7" spans="1:43">
      <c r="A7" s="125"/>
      <c r="B7" s="18" t="s">
        <v>36</v>
      </c>
      <c r="C7" s="10">
        <v>0.146064043</v>
      </c>
      <c r="D7" s="19">
        <v>0.36486315699999999</v>
      </c>
      <c r="E7" s="10">
        <v>0.37918758400000002</v>
      </c>
      <c r="F7" s="47">
        <v>9.5094442000000001E-2</v>
      </c>
      <c r="G7" s="10">
        <v>0.115212202</v>
      </c>
      <c r="H7" s="47">
        <v>0.207727194</v>
      </c>
      <c r="I7" s="10">
        <v>6.1428785E-2</v>
      </c>
      <c r="J7" s="10">
        <v>0.35020542100000002</v>
      </c>
      <c r="K7" s="19">
        <v>0.60571956599999999</v>
      </c>
      <c r="L7" s="10">
        <v>0.146064043</v>
      </c>
      <c r="M7" s="19">
        <v>0.36486315699999999</v>
      </c>
      <c r="N7" s="10">
        <v>0.37918758400000002</v>
      </c>
      <c r="O7" s="19">
        <v>0.28416061399999998</v>
      </c>
      <c r="P7" s="10">
        <v>1.3924584390000001</v>
      </c>
      <c r="Q7" s="10">
        <v>2.8838486670000001</v>
      </c>
      <c r="R7" s="19">
        <v>7.2884560000000001E-2</v>
      </c>
      <c r="S7" s="10">
        <v>9.2927694000000005E-2</v>
      </c>
      <c r="T7" s="19">
        <v>0.33075785600000002</v>
      </c>
      <c r="U7" s="44">
        <v>1.4962978360000001</v>
      </c>
      <c r="V7" s="19">
        <v>3.8751611709999998</v>
      </c>
      <c r="W7" s="44">
        <v>5.7423720359999999</v>
      </c>
      <c r="Z7" s="128"/>
      <c r="AA7" s="52" t="s">
        <v>36</v>
      </c>
      <c r="AB7" s="61">
        <f t="shared" ref="AB7:AB8" si="6">(C7+C22+C37+C52+C67)/5+(D7+D22+D37+D52+D67)/5+(E7+E22+E37+E52+E67)/5</f>
        <v>0.89005665759999997</v>
      </c>
      <c r="AC7" s="121"/>
      <c r="AD7" s="61">
        <f>(F22+F67)/2+(G22+G67)/2+(H22+H67)/2</f>
        <v>0.23729360100000002</v>
      </c>
      <c r="AE7" s="107"/>
      <c r="AF7" s="61">
        <f t="shared" ref="AF7:AF8" si="7">(I7+I37+I52+I67)/4+(J7+J37+J52+J67)/4+(K7+K37+K52+K67)/4</f>
        <v>2.9282349345000003</v>
      </c>
      <c r="AG7" s="107"/>
      <c r="AH7" s="61">
        <f t="shared" ref="AH7:AH8" si="8">(L7+L22+L37+L52+L67)/5+(M7+M22+M37+M52+M67)/5+(N7+N22+N37+N52+N67)/5</f>
        <v>0.89005665759999997</v>
      </c>
      <c r="AI7" s="107"/>
      <c r="AJ7" s="61">
        <f t="shared" ref="AJ7:AJ8" si="9">(O7+O22+O37+O52+O67)/5+(P7+P22+P37+P52+P67)/5+(Q7+Q22+Q37+Q52+Q67)/5</f>
        <v>17.018516207999998</v>
      </c>
      <c r="AK7" s="107"/>
      <c r="AL7" s="61">
        <f t="shared" ref="AL7:AL8" si="10">(R7+R22+R37+R52+R67)/5+(S7+S22+S37+S52+S67)/5+(T7+T22+T37+T52+T67)/5</f>
        <v>0.3853652474</v>
      </c>
      <c r="AM7" s="107"/>
      <c r="AN7" s="61">
        <f t="shared" ref="AN7:AN8" si="11">(U37+V37+W37)</f>
        <v>32.889275542</v>
      </c>
      <c r="AO7" s="107"/>
      <c r="AP7" s="84">
        <v>5</v>
      </c>
      <c r="AQ7" s="99">
        <v>0</v>
      </c>
    </row>
    <row r="8" spans="1:43" ht="15.75" thickBot="1">
      <c r="A8" s="126"/>
      <c r="B8" s="60" t="s">
        <v>37</v>
      </c>
      <c r="C8" s="11">
        <v>2</v>
      </c>
      <c r="D8" s="12">
        <v>2</v>
      </c>
      <c r="E8" s="11">
        <v>1</v>
      </c>
      <c r="F8" s="48">
        <v>0</v>
      </c>
      <c r="G8" s="11">
        <v>1</v>
      </c>
      <c r="H8" s="48">
        <v>0</v>
      </c>
      <c r="I8" s="11">
        <v>1</v>
      </c>
      <c r="J8" s="11">
        <v>2</v>
      </c>
      <c r="K8" s="12">
        <v>3</v>
      </c>
      <c r="L8" s="11">
        <v>2</v>
      </c>
      <c r="M8" s="12">
        <v>2</v>
      </c>
      <c r="N8" s="11">
        <v>1</v>
      </c>
      <c r="O8" s="12">
        <v>1</v>
      </c>
      <c r="P8" s="11">
        <v>3</v>
      </c>
      <c r="Q8" s="11">
        <v>5</v>
      </c>
      <c r="R8" s="12">
        <v>2</v>
      </c>
      <c r="S8" s="11">
        <v>3</v>
      </c>
      <c r="T8" s="12">
        <v>3</v>
      </c>
      <c r="U8" s="45">
        <v>0</v>
      </c>
      <c r="V8" s="12">
        <v>8</v>
      </c>
      <c r="W8" s="45">
        <v>0</v>
      </c>
      <c r="Z8" s="128"/>
      <c r="AA8" s="59" t="s">
        <v>37</v>
      </c>
      <c r="AB8" s="27">
        <f t="shared" si="6"/>
        <v>5.4</v>
      </c>
      <c r="AC8" s="108"/>
      <c r="AD8" s="27">
        <f t="shared" ref="AD7:AD8" si="12">(F23+F68)/2+(G23+G68)/2+(H23+H68)/2</f>
        <v>7.5</v>
      </c>
      <c r="AE8" s="108"/>
      <c r="AF8" s="54">
        <f t="shared" si="7"/>
        <v>8.5</v>
      </c>
      <c r="AG8" s="108"/>
      <c r="AH8" s="54">
        <f t="shared" si="8"/>
        <v>5.4</v>
      </c>
      <c r="AI8" s="108"/>
      <c r="AJ8" s="54">
        <f t="shared" si="9"/>
        <v>13.2</v>
      </c>
      <c r="AK8" s="108"/>
      <c r="AL8" s="54">
        <f t="shared" si="10"/>
        <v>8</v>
      </c>
      <c r="AM8" s="108"/>
      <c r="AN8" s="63">
        <f t="shared" si="11"/>
        <v>17</v>
      </c>
      <c r="AO8" s="108"/>
      <c r="AP8" s="97">
        <v>1</v>
      </c>
      <c r="AQ8" s="102">
        <v>0</v>
      </c>
    </row>
    <row r="9" spans="1:43">
      <c r="A9" s="124" t="s">
        <v>39</v>
      </c>
      <c r="B9" s="6" t="s">
        <v>35</v>
      </c>
      <c r="C9" s="7">
        <v>14</v>
      </c>
      <c r="D9" s="8">
        <v>12</v>
      </c>
      <c r="E9" s="7">
        <v>16</v>
      </c>
      <c r="F9" s="8">
        <v>4</v>
      </c>
      <c r="G9" s="7">
        <v>6</v>
      </c>
      <c r="H9" s="8">
        <v>6</v>
      </c>
      <c r="I9" s="7">
        <v>28</v>
      </c>
      <c r="J9" s="7">
        <v>28</v>
      </c>
      <c r="K9" s="8">
        <v>20</v>
      </c>
      <c r="L9" s="7">
        <v>14</v>
      </c>
      <c r="M9" s="8">
        <v>12</v>
      </c>
      <c r="N9" s="7">
        <v>16</v>
      </c>
      <c r="O9" s="8">
        <v>36</v>
      </c>
      <c r="P9" s="7">
        <v>34</v>
      </c>
      <c r="Q9" s="43">
        <v>35</v>
      </c>
      <c r="R9" s="8">
        <v>12</v>
      </c>
      <c r="S9" s="7">
        <v>12</v>
      </c>
      <c r="T9" s="8">
        <v>10</v>
      </c>
      <c r="U9" s="7">
        <v>42</v>
      </c>
      <c r="V9" s="8">
        <v>44</v>
      </c>
      <c r="W9" s="7">
        <v>38</v>
      </c>
      <c r="Z9" s="127" t="s">
        <v>39</v>
      </c>
      <c r="AA9" s="24" t="s">
        <v>35</v>
      </c>
      <c r="AB9" s="28">
        <f>(C9+C24+C39+C54+C69)/5+(D9+D24+D39+D54+D69)/5+(E9+E24+E39+E54+E69)/5</f>
        <v>38</v>
      </c>
      <c r="AC9" s="106">
        <v>5</v>
      </c>
      <c r="AD9" s="28">
        <f>(F9+F24+F39+F54+F69)/5+(G9+G24+G39+G54+G69)/5+(H9+H24+H39+H54+H69)/5</f>
        <v>16.399999999999999</v>
      </c>
      <c r="AE9" s="106">
        <v>5</v>
      </c>
      <c r="AF9" s="25">
        <f>(I9+I24+I39+I54+I69)/5+(J9+J24+J39+J54+J69)/5+(K9+K24+K39+K54+K69)/5</f>
        <v>80</v>
      </c>
      <c r="AG9" s="106">
        <v>5</v>
      </c>
      <c r="AH9" s="25">
        <f>(L9+L24+L39+L54+L69)/5+(M9+M24+M39+M54+M69)/5+(N9+N24+N39+N54+N69)/5</f>
        <v>38</v>
      </c>
      <c r="AI9" s="106">
        <v>5</v>
      </c>
      <c r="AJ9" s="25">
        <f>(O24+O54+O69)/3+(P24+P54+P69)/3+(Q24+Q54+Q69)/3</f>
        <v>112</v>
      </c>
      <c r="AK9" s="106">
        <v>3</v>
      </c>
      <c r="AL9" s="25">
        <f>(R9+R24+R39+R69)/4+(S9+S24+S39+S69)/4+(T9+T24+T39+T69)/4</f>
        <v>31</v>
      </c>
      <c r="AM9" s="106">
        <v>4</v>
      </c>
      <c r="AN9" s="64">
        <f>(U9+U54+U69)/3+(V9+V54+V69)/3+(W9+W54+W69)/3</f>
        <v>125.33333333333331</v>
      </c>
      <c r="AO9" s="106">
        <v>3</v>
      </c>
      <c r="AP9" s="98">
        <v>1</v>
      </c>
      <c r="AQ9" s="100">
        <v>0</v>
      </c>
    </row>
    <row r="10" spans="1:43">
      <c r="A10" s="125"/>
      <c r="B10" s="18" t="s">
        <v>36</v>
      </c>
      <c r="C10" s="10">
        <v>2.3213634490000001</v>
      </c>
      <c r="D10" s="19">
        <v>7.9225406649999996</v>
      </c>
      <c r="E10" s="10">
        <v>12.646177529999999</v>
      </c>
      <c r="F10" s="19">
        <v>0.48308801699999998</v>
      </c>
      <c r="G10" s="10">
        <v>1.060409546</v>
      </c>
      <c r="H10" s="19">
        <v>1.601271868</v>
      </c>
      <c r="I10" s="10">
        <v>13.343751429999999</v>
      </c>
      <c r="J10" s="10">
        <v>32.03787732</v>
      </c>
      <c r="K10" s="19">
        <v>41.80696726</v>
      </c>
      <c r="L10" s="10">
        <v>2.3213634490000001</v>
      </c>
      <c r="M10" s="19">
        <v>7.9225406649999996</v>
      </c>
      <c r="N10" s="10">
        <v>12.646177529999999</v>
      </c>
      <c r="O10" s="19">
        <v>32.267991070000001</v>
      </c>
      <c r="P10" s="10">
        <v>67.679763559999998</v>
      </c>
      <c r="Q10" s="44">
        <v>109.8112612</v>
      </c>
      <c r="R10" s="19">
        <v>0.95694732699999996</v>
      </c>
      <c r="S10" s="10">
        <v>2.2977249620000002</v>
      </c>
      <c r="T10" s="19">
        <v>3.3085865970000001</v>
      </c>
      <c r="U10" s="10">
        <v>16.749261619999999</v>
      </c>
      <c r="V10" s="19">
        <v>41.397570129999998</v>
      </c>
      <c r="W10" s="10">
        <v>60.534340380000003</v>
      </c>
      <c r="Z10" s="128"/>
      <c r="AA10" s="52" t="s">
        <v>36</v>
      </c>
      <c r="AB10" s="81">
        <f t="shared" ref="AB10:AB11" si="13">(C10+C25+C40+C55+C70)/5+(D10+D25+D40+D55+D70)/5+(E10+E25+E40+E55+E70)/5</f>
        <v>20.505583524000002</v>
      </c>
      <c r="AC10" s="107"/>
      <c r="AD10" s="26">
        <f t="shared" ref="AD10:AD11" si="14">(F10+F25+F40+F55+F70)/5+(G10+G25+G40+G55+G70)/5+(H10+H25+H40+H55+H70)/5</f>
        <v>3.3141863348</v>
      </c>
      <c r="AE10" s="107"/>
      <c r="AF10" s="81">
        <f t="shared" ref="AF10:AF11" si="15">(I10+I25+I40+I55+I70)/5+(J10+J25+J40+J55+J70)/5+(K10+K25+K40+K55+K70)/5</f>
        <v>103.05066523599999</v>
      </c>
      <c r="AG10" s="107"/>
      <c r="AH10" s="81">
        <f>(L10+L25+L40+L55+L70)/5+(M10+M25+M40+M55+M70)/5+(N10+N25+N40+N55+N70)/5</f>
        <v>20.505583524000002</v>
      </c>
      <c r="AI10" s="107"/>
      <c r="AJ10" s="81">
        <f t="shared" ref="AJ10:AJ11" si="16">(O25+O55+O70)/3+(P25+P55+P70)/3+(Q25+Q55+Q70)/3</f>
        <v>252.01775220333334</v>
      </c>
      <c r="AK10" s="107"/>
      <c r="AL10" s="81">
        <f t="shared" ref="AL10:AL11" si="17">(R10+R25+R40+R70)/4+(S10+S25+S40+S70)/4+(T10+T25+T40+T70)/4</f>
        <v>5.2860468627500001</v>
      </c>
      <c r="AM10" s="107"/>
      <c r="AN10" s="81">
        <f t="shared" ref="AN10:AN11" si="18">(U10+U55+U70)/3+(V10+V55+V70)/3+(W10+W55+W70)/3</f>
        <v>137.15913756333333</v>
      </c>
      <c r="AO10" s="107"/>
      <c r="AP10" s="99">
        <v>0</v>
      </c>
      <c r="AQ10" s="86">
        <v>4</v>
      </c>
    </row>
    <row r="11" spans="1:43" ht="15.75" thickBot="1">
      <c r="A11" s="126"/>
      <c r="B11" s="60" t="s">
        <v>37</v>
      </c>
      <c r="C11" s="11">
        <v>2</v>
      </c>
      <c r="D11" s="12">
        <v>6</v>
      </c>
      <c r="E11" s="11">
        <v>3</v>
      </c>
      <c r="F11" s="12">
        <v>3</v>
      </c>
      <c r="G11" s="11">
        <v>2</v>
      </c>
      <c r="H11" s="12">
        <v>3</v>
      </c>
      <c r="I11" s="11">
        <v>8</v>
      </c>
      <c r="J11" s="11">
        <v>6</v>
      </c>
      <c r="K11" s="12">
        <v>6</v>
      </c>
      <c r="L11" s="11">
        <v>2</v>
      </c>
      <c r="M11" s="12">
        <v>6</v>
      </c>
      <c r="N11" s="11">
        <v>3</v>
      </c>
      <c r="O11" s="12">
        <v>5</v>
      </c>
      <c r="P11" s="11">
        <v>7</v>
      </c>
      <c r="Q11" s="45">
        <v>0</v>
      </c>
      <c r="R11" s="12">
        <v>3</v>
      </c>
      <c r="S11" s="11">
        <v>4</v>
      </c>
      <c r="T11" s="12">
        <v>2</v>
      </c>
      <c r="U11" s="11">
        <v>12</v>
      </c>
      <c r="V11" s="12">
        <v>9</v>
      </c>
      <c r="W11" s="11">
        <v>7</v>
      </c>
      <c r="Z11" s="128"/>
      <c r="AA11" s="59" t="s">
        <v>37</v>
      </c>
      <c r="AB11" s="54">
        <f t="shared" si="13"/>
        <v>11.399999999999999</v>
      </c>
      <c r="AC11" s="108"/>
      <c r="AD11" s="27">
        <f t="shared" si="14"/>
        <v>9.4</v>
      </c>
      <c r="AE11" s="108"/>
      <c r="AF11" s="27">
        <f t="shared" si="15"/>
        <v>20</v>
      </c>
      <c r="AG11" s="108"/>
      <c r="AH11" s="27">
        <f>(L11+L26+L41+L56+L71)/5+(M11+M26+M41+M56+M71)/5+(N11+N26+N41+N56+N71)/5</f>
        <v>11.399999999999999</v>
      </c>
      <c r="AI11" s="108"/>
      <c r="AJ11" s="27">
        <f t="shared" si="16"/>
        <v>23.666666666666664</v>
      </c>
      <c r="AK11" s="108"/>
      <c r="AL11" s="27">
        <f t="shared" si="17"/>
        <v>11.75</v>
      </c>
      <c r="AM11" s="108"/>
      <c r="AN11" s="27">
        <f t="shared" si="18"/>
        <v>30.666666666666668</v>
      </c>
      <c r="AO11" s="108"/>
      <c r="AP11" s="99">
        <v>0</v>
      </c>
      <c r="AQ11" s="100">
        <v>0</v>
      </c>
    </row>
    <row r="12" spans="1:43">
      <c r="A12" s="124" t="s">
        <v>40</v>
      </c>
      <c r="B12" s="16" t="s">
        <v>35</v>
      </c>
      <c r="C12" s="9">
        <v>2</v>
      </c>
      <c r="D12" s="17">
        <v>15</v>
      </c>
      <c r="E12" s="9">
        <v>4</v>
      </c>
      <c r="F12" s="17">
        <v>4</v>
      </c>
      <c r="G12" s="9">
        <v>2</v>
      </c>
      <c r="H12" s="17">
        <v>4</v>
      </c>
      <c r="I12" s="9">
        <v>42</v>
      </c>
      <c r="J12" s="9">
        <v>23</v>
      </c>
      <c r="K12" s="17">
        <v>10</v>
      </c>
      <c r="L12" s="9">
        <v>2</v>
      </c>
      <c r="M12" s="17">
        <v>15</v>
      </c>
      <c r="N12" s="9">
        <v>4</v>
      </c>
      <c r="O12" s="17">
        <v>1</v>
      </c>
      <c r="P12" s="9">
        <v>11</v>
      </c>
      <c r="Q12" s="9">
        <v>32</v>
      </c>
      <c r="R12" s="17">
        <v>4</v>
      </c>
      <c r="S12" s="9">
        <v>11</v>
      </c>
      <c r="T12" s="17">
        <v>7</v>
      </c>
      <c r="U12" s="9">
        <v>46</v>
      </c>
      <c r="V12" s="17">
        <v>46</v>
      </c>
      <c r="W12" s="9">
        <v>68</v>
      </c>
      <c r="Z12" s="130" t="s">
        <v>40</v>
      </c>
      <c r="AA12" s="65" t="s">
        <v>35</v>
      </c>
      <c r="AB12" s="66">
        <f>(C12+C27+C42+C57+C72)/5+(D12+D27+D42+D57+D72)/5+(E12+E27+E42+E57+E72)/5</f>
        <v>21.4</v>
      </c>
      <c r="AC12" s="122">
        <v>5</v>
      </c>
      <c r="AD12" s="62">
        <f>(F12+F27+F42+F57+F72)/5+(G12+G27+G42+G57+G72)/5+(H12+H27+H42+H57+H72)/5</f>
        <v>13.799999999999999</v>
      </c>
      <c r="AE12" s="106">
        <v>5</v>
      </c>
      <c r="AF12" s="62">
        <f>(I12+I27+I42+I57+I72)/5+(J12+J27+J42+J57+J72)/5+(K12+K27+K42+K57+K72)/5</f>
        <v>54.8</v>
      </c>
      <c r="AG12" s="106">
        <v>5</v>
      </c>
      <c r="AH12" s="62">
        <f>(L12+L27+L42+L57+L72)/5+(M12+M27+M42+M57+M72)/5+(N12+N27+N42+N57+N72)/5</f>
        <v>21.4</v>
      </c>
      <c r="AI12" s="106">
        <v>5</v>
      </c>
      <c r="AJ12" s="62">
        <f>(O12+O27+O42+O57+O72)/5+(P12+P27+P42+P57+P72)/5+(Q12+Q27+Q42+Q57+Q72)/5</f>
        <v>60.800000000000004</v>
      </c>
      <c r="AK12" s="106">
        <v>5</v>
      </c>
      <c r="AL12" s="62">
        <f>(R12+R27+R42+R57+R72)/5+(S12+S27+S42+S57+S72)/5+(T12+T27+T42+T57+T72)/5</f>
        <v>23</v>
      </c>
      <c r="AM12" s="106">
        <v>5</v>
      </c>
      <c r="AN12" s="28">
        <f>(U12+U27+U42+U57+U72)/5+(V12+V27+V42+V57+V72)/5+(W12+W27+W42+W57+W72)/5</f>
        <v>139.60000000000002</v>
      </c>
      <c r="AO12" s="106">
        <v>5</v>
      </c>
      <c r="AP12" s="95">
        <v>4</v>
      </c>
      <c r="AQ12" s="101">
        <v>0</v>
      </c>
    </row>
    <row r="13" spans="1:43">
      <c r="A13" s="125"/>
      <c r="B13" s="18" t="s">
        <v>36</v>
      </c>
      <c r="C13" s="10">
        <v>0.18202233300000001</v>
      </c>
      <c r="D13" s="19">
        <v>7.7731835839999999</v>
      </c>
      <c r="E13" s="10">
        <v>8.1433334350000006</v>
      </c>
      <c r="F13" s="19">
        <v>0.25856971699999998</v>
      </c>
      <c r="G13" s="10">
        <v>0.29099750499999999</v>
      </c>
      <c r="H13" s="19">
        <v>0.37327575699999999</v>
      </c>
      <c r="I13" s="10">
        <v>4.4956068990000002</v>
      </c>
      <c r="J13" s="10">
        <v>6.5151162149999999</v>
      </c>
      <c r="K13" s="19">
        <v>7.4305965900000004</v>
      </c>
      <c r="L13" s="10">
        <v>0.18202233300000001</v>
      </c>
      <c r="M13" s="19">
        <v>7.7731835839999999</v>
      </c>
      <c r="N13" s="10">
        <v>8.1433334350000006</v>
      </c>
      <c r="O13" s="19">
        <v>2.5584935999999999E-2</v>
      </c>
      <c r="P13" s="10">
        <v>2.4288132189999998</v>
      </c>
      <c r="Q13" s="10">
        <v>8.791224003</v>
      </c>
      <c r="R13" s="19">
        <v>0.13001966500000001</v>
      </c>
      <c r="S13" s="10">
        <v>0.29834580399999999</v>
      </c>
      <c r="T13" s="19">
        <v>0.42739295999999999</v>
      </c>
      <c r="U13" s="10">
        <v>7.1947329040000003</v>
      </c>
      <c r="V13" s="19">
        <v>13.067452429999999</v>
      </c>
      <c r="W13" s="10">
        <v>23.593409059999999</v>
      </c>
      <c r="Z13" s="128"/>
      <c r="AA13" s="52" t="s">
        <v>36</v>
      </c>
      <c r="AB13" s="67">
        <f t="shared" ref="AB13:AB14" si="19">(C13+C28+C43+C58+C73)/5+(D13+D28+D43+D58+D73)/5+(E13+E28+E43+E58+E73)/5</f>
        <v>7.2609390260000009</v>
      </c>
      <c r="AC13" s="121"/>
      <c r="AD13" s="26">
        <f t="shared" ref="AD13:AD14" si="20">(F13+F28+F43+F58+F73)/5+(G13+G28+G43+G58+G73)/5+(H13+H28+H43+H58+H73)/5</f>
        <v>0.96808280919999989</v>
      </c>
      <c r="AE13" s="107"/>
      <c r="AF13" s="26">
        <f t="shared" ref="AF13:AF14" si="21">(I13+I28+I43+I58+I73)/5+(J13+J28+J43+J58+J73)/5+(K13+K28+K43+K58+K73)/5</f>
        <v>13.3283273218</v>
      </c>
      <c r="AG13" s="107"/>
      <c r="AH13" s="26">
        <f t="shared" ref="AH13:AH14" si="22">(L13+L28+L43+L58+L73)/5+(M13+M28+M43+M58+M73)/5+(N13+N28+N43+N58+N73)/5</f>
        <v>7.2609390260000009</v>
      </c>
      <c r="AI13" s="107"/>
      <c r="AJ13" s="26">
        <f t="shared" ref="AJ13:AJ14" si="23">(O13+O28+O43+O58+O73)/5+(P13+P28+P43+P58+P73)/5+(Q13+Q28+Q43+Q58+Q73)/5</f>
        <v>17.639091110800003</v>
      </c>
      <c r="AK13" s="107"/>
      <c r="AL13" s="26">
        <f t="shared" ref="AL13:AL14" si="24">(R13+R28+R43+R58+R73)/5+(S13+S28+S43+S58+S73)/5+(T13+T28+T43+T58+T73)/5</f>
        <v>0.91030211480000001</v>
      </c>
      <c r="AM13" s="107"/>
      <c r="AN13" s="26">
        <f t="shared" ref="AN13:AN14" si="25">(U13+U28+U43+U58+U73)/5+(V13+V28+V43+V58+V73)/5+(W13+W28+W43+W58+W73)/5</f>
        <v>47.578133770199997</v>
      </c>
      <c r="AO13" s="107"/>
      <c r="AP13" s="99">
        <v>0</v>
      </c>
      <c r="AQ13" s="99">
        <v>0</v>
      </c>
    </row>
    <row r="14" spans="1:43" ht="15.75" thickBot="1">
      <c r="A14" s="126"/>
      <c r="B14" s="60" t="s">
        <v>37</v>
      </c>
      <c r="C14" s="11">
        <v>1</v>
      </c>
      <c r="D14" s="12">
        <v>2</v>
      </c>
      <c r="E14" s="11">
        <v>1</v>
      </c>
      <c r="F14" s="12">
        <v>3</v>
      </c>
      <c r="G14" s="11">
        <v>1</v>
      </c>
      <c r="H14" s="12">
        <v>1</v>
      </c>
      <c r="I14" s="11">
        <v>2</v>
      </c>
      <c r="J14" s="11">
        <v>1</v>
      </c>
      <c r="K14" s="12">
        <v>3</v>
      </c>
      <c r="L14" s="11">
        <v>1</v>
      </c>
      <c r="M14" s="12">
        <v>2</v>
      </c>
      <c r="N14" s="11">
        <v>1</v>
      </c>
      <c r="O14" s="12">
        <v>0</v>
      </c>
      <c r="P14" s="11">
        <v>3</v>
      </c>
      <c r="Q14" s="11">
        <v>3</v>
      </c>
      <c r="R14" s="12">
        <v>3</v>
      </c>
      <c r="S14" s="11">
        <v>1</v>
      </c>
      <c r="T14" s="12">
        <v>3</v>
      </c>
      <c r="U14" s="11">
        <v>9</v>
      </c>
      <c r="V14" s="12">
        <v>5</v>
      </c>
      <c r="W14" s="11">
        <v>4</v>
      </c>
      <c r="Z14" s="131"/>
      <c r="AA14" s="68" t="s">
        <v>37</v>
      </c>
      <c r="AB14" s="69">
        <f t="shared" si="19"/>
        <v>5</v>
      </c>
      <c r="AC14" s="123"/>
      <c r="AD14" s="74">
        <f t="shared" si="20"/>
        <v>4.4000000000000004</v>
      </c>
      <c r="AE14" s="109"/>
      <c r="AF14" s="74">
        <f t="shared" si="21"/>
        <v>7.2</v>
      </c>
      <c r="AG14" s="109"/>
      <c r="AH14" s="74">
        <f t="shared" si="22"/>
        <v>5</v>
      </c>
      <c r="AI14" s="109"/>
      <c r="AJ14" s="74">
        <f t="shared" si="23"/>
        <v>7</v>
      </c>
      <c r="AK14" s="109"/>
      <c r="AL14" s="74">
        <f t="shared" si="24"/>
        <v>7.6000000000000005</v>
      </c>
      <c r="AM14" s="109"/>
      <c r="AN14" s="75">
        <f t="shared" si="25"/>
        <v>18</v>
      </c>
      <c r="AO14" s="109"/>
      <c r="AP14" s="85">
        <v>4</v>
      </c>
      <c r="AQ14" s="102">
        <v>0</v>
      </c>
    </row>
    <row r="15" spans="1:43" ht="15.75" thickBot="1">
      <c r="C15"/>
      <c r="E15"/>
      <c r="G15"/>
      <c r="I15"/>
      <c r="M15" s="21"/>
      <c r="AH15" s="20"/>
    </row>
    <row r="16" spans="1:43" ht="15.75" thickBot="1">
      <c r="A16" s="13" t="s">
        <v>41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5"/>
      <c r="Z16" s="56" t="s">
        <v>42</v>
      </c>
      <c r="AA16" s="57" t="s">
        <v>43</v>
      </c>
    </row>
    <row r="17" spans="1:43" ht="15.75" thickBot="1">
      <c r="A17" s="2" t="s">
        <v>2</v>
      </c>
      <c r="B17" s="3" t="s">
        <v>3</v>
      </c>
      <c r="C17" s="4" t="s">
        <v>4</v>
      </c>
      <c r="D17" s="5" t="s">
        <v>5</v>
      </c>
      <c r="E17" s="4" t="s">
        <v>6</v>
      </c>
      <c r="F17" s="5" t="s">
        <v>7</v>
      </c>
      <c r="G17" s="4" t="s">
        <v>8</v>
      </c>
      <c r="H17" s="4" t="s">
        <v>9</v>
      </c>
      <c r="I17" s="4" t="s">
        <v>10</v>
      </c>
      <c r="J17" s="4" t="s">
        <v>11</v>
      </c>
      <c r="K17" s="4" t="s">
        <v>12</v>
      </c>
      <c r="L17" s="5" t="s">
        <v>13</v>
      </c>
      <c r="M17" s="4" t="s">
        <v>14</v>
      </c>
      <c r="N17" s="4" t="s">
        <v>15</v>
      </c>
      <c r="O17" s="4" t="s">
        <v>16</v>
      </c>
      <c r="P17" s="4" t="s">
        <v>17</v>
      </c>
      <c r="Q17" s="4" t="s">
        <v>18</v>
      </c>
      <c r="R17" s="5" t="s">
        <v>19</v>
      </c>
      <c r="S17" s="4" t="s">
        <v>19</v>
      </c>
      <c r="T17" s="5" t="s">
        <v>20</v>
      </c>
      <c r="U17" s="4" t="s">
        <v>21</v>
      </c>
      <c r="V17" s="4" t="s">
        <v>22</v>
      </c>
      <c r="W17" s="4" t="s">
        <v>23</v>
      </c>
    </row>
    <row r="18" spans="1:43" ht="15.75" thickBot="1">
      <c r="A18" s="124" t="s">
        <v>34</v>
      </c>
      <c r="B18" s="6" t="s">
        <v>35</v>
      </c>
      <c r="C18" s="43">
        <v>197</v>
      </c>
      <c r="D18" s="46">
        <v>198</v>
      </c>
      <c r="E18" s="7">
        <v>199</v>
      </c>
      <c r="F18" s="46">
        <v>200</v>
      </c>
      <c r="G18" s="7">
        <v>200</v>
      </c>
      <c r="H18" s="46">
        <v>200</v>
      </c>
      <c r="I18" s="43">
        <v>399</v>
      </c>
      <c r="J18" s="43">
        <v>399</v>
      </c>
      <c r="K18" s="8">
        <v>401</v>
      </c>
      <c r="L18" s="43">
        <v>197</v>
      </c>
      <c r="M18" s="46">
        <v>198</v>
      </c>
      <c r="N18" s="7">
        <v>199</v>
      </c>
      <c r="O18" s="8">
        <v>400</v>
      </c>
      <c r="P18" s="7">
        <v>399</v>
      </c>
      <c r="Q18" s="43">
        <v>399</v>
      </c>
      <c r="R18" s="8">
        <v>200</v>
      </c>
      <c r="S18" s="43">
        <v>198</v>
      </c>
      <c r="T18" s="46">
        <v>200</v>
      </c>
      <c r="U18" s="43">
        <v>399</v>
      </c>
      <c r="V18" s="46">
        <v>396</v>
      </c>
      <c r="W18" s="43">
        <v>394</v>
      </c>
      <c r="AA18" s="23" t="s">
        <v>24</v>
      </c>
      <c r="AB18" s="23" t="s">
        <v>26</v>
      </c>
      <c r="AC18" s="23" t="s">
        <v>27</v>
      </c>
      <c r="AD18" s="23" t="s">
        <v>28</v>
      </c>
      <c r="AE18" s="23" t="s">
        <v>29</v>
      </c>
      <c r="AF18" s="23" t="s">
        <v>30</v>
      </c>
      <c r="AG18" s="23" t="s">
        <v>31</v>
      </c>
      <c r="AJ18" s="92" t="s">
        <v>44</v>
      </c>
      <c r="AK18" s="103" t="s">
        <v>35</v>
      </c>
      <c r="AL18" s="103"/>
      <c r="AM18" s="91" t="s">
        <v>36</v>
      </c>
      <c r="AN18" s="103" t="s">
        <v>45</v>
      </c>
      <c r="AO18" s="103"/>
      <c r="AP18" s="103" t="s">
        <v>46</v>
      </c>
      <c r="AQ18" s="103"/>
    </row>
    <row r="19" spans="1:43" ht="15.75" thickBot="1">
      <c r="A19" s="125"/>
      <c r="B19" s="18" t="s">
        <v>36</v>
      </c>
      <c r="C19" s="44">
        <v>1.0066838259999999</v>
      </c>
      <c r="D19" s="47">
        <v>2.082430601</v>
      </c>
      <c r="E19" s="10">
        <v>3.1768586640000001</v>
      </c>
      <c r="F19" s="47">
        <v>0.447164536</v>
      </c>
      <c r="G19" s="10">
        <v>0.94618487399999995</v>
      </c>
      <c r="H19" s="47">
        <v>1.361032724</v>
      </c>
      <c r="I19" s="44">
        <v>5.4274392130000004</v>
      </c>
      <c r="J19" s="44">
        <v>10.427470680000001</v>
      </c>
      <c r="K19" s="19">
        <v>15.704066750000001</v>
      </c>
      <c r="L19" s="44">
        <v>1.0066838259999999</v>
      </c>
      <c r="M19" s="47">
        <v>2.082430601</v>
      </c>
      <c r="N19" s="10">
        <v>3.1768586640000001</v>
      </c>
      <c r="O19" s="19">
        <v>8.4635105129999992</v>
      </c>
      <c r="P19" s="10">
        <v>17.706917520000001</v>
      </c>
      <c r="Q19" s="44">
        <v>26.845151900000001</v>
      </c>
      <c r="R19" s="19">
        <v>0.68536019299999995</v>
      </c>
      <c r="S19" s="44">
        <v>1.179556847</v>
      </c>
      <c r="T19" s="47">
        <v>1.778561831</v>
      </c>
      <c r="U19" s="44">
        <v>4.6233937740000002</v>
      </c>
      <c r="V19" s="47">
        <v>9.0434231759999992</v>
      </c>
      <c r="W19" s="44">
        <v>13.95033789</v>
      </c>
      <c r="Z19" s="132" t="s">
        <v>34</v>
      </c>
      <c r="AA19" s="116">
        <f>AC3/5</f>
        <v>0.4</v>
      </c>
      <c r="AB19" s="116">
        <f>AE3/5</f>
        <v>0</v>
      </c>
      <c r="AC19" s="116">
        <f>AG3/5</f>
        <v>0.2</v>
      </c>
      <c r="AD19" s="116">
        <f>AI3/5</f>
        <v>0.4</v>
      </c>
      <c r="AE19" s="116">
        <f>AK3/5</f>
        <v>0.6</v>
      </c>
      <c r="AF19" s="116">
        <f>AM3/5</f>
        <v>0.4</v>
      </c>
      <c r="AG19" s="116">
        <f>AO3/5</f>
        <v>0.2</v>
      </c>
      <c r="AJ19" s="88" t="s">
        <v>47</v>
      </c>
      <c r="AK19" s="104" t="s">
        <v>48</v>
      </c>
      <c r="AL19" s="104"/>
      <c r="AM19" s="89" t="s">
        <v>38</v>
      </c>
      <c r="AN19" s="104" t="s">
        <v>48</v>
      </c>
      <c r="AO19" s="104"/>
      <c r="AP19" s="104" t="s">
        <v>48</v>
      </c>
      <c r="AQ19" s="104"/>
    </row>
    <row r="20" spans="1:43" ht="15.75" thickBot="1">
      <c r="A20" s="126"/>
      <c r="B20" s="60" t="s">
        <v>37</v>
      </c>
      <c r="C20" s="45">
        <v>0</v>
      </c>
      <c r="D20" s="48">
        <v>0</v>
      </c>
      <c r="E20" s="11">
        <v>6</v>
      </c>
      <c r="F20" s="48">
        <v>0</v>
      </c>
      <c r="G20" s="11">
        <v>9</v>
      </c>
      <c r="H20" s="48">
        <v>0</v>
      </c>
      <c r="I20" s="45">
        <v>0</v>
      </c>
      <c r="J20" s="45">
        <v>0</v>
      </c>
      <c r="K20" s="12">
        <v>20</v>
      </c>
      <c r="L20" s="45">
        <v>0</v>
      </c>
      <c r="M20" s="48">
        <v>0</v>
      </c>
      <c r="N20" s="11">
        <v>6</v>
      </c>
      <c r="O20" s="12">
        <v>10</v>
      </c>
      <c r="P20" s="11">
        <v>11</v>
      </c>
      <c r="Q20" s="45">
        <v>0</v>
      </c>
      <c r="R20" s="12">
        <v>9</v>
      </c>
      <c r="S20" s="45">
        <v>0</v>
      </c>
      <c r="T20" s="48">
        <v>0</v>
      </c>
      <c r="U20" s="45">
        <v>0</v>
      </c>
      <c r="V20" s="48">
        <v>0</v>
      </c>
      <c r="W20" s="45">
        <v>0</v>
      </c>
      <c r="Z20" s="119"/>
      <c r="AA20" s="117"/>
      <c r="AB20" s="117"/>
      <c r="AC20" s="117"/>
      <c r="AD20" s="117"/>
      <c r="AE20" s="117"/>
      <c r="AF20" s="117"/>
      <c r="AG20" s="117"/>
      <c r="AJ20" s="87" t="s">
        <v>49</v>
      </c>
      <c r="AK20" s="105" t="s">
        <v>34</v>
      </c>
      <c r="AL20" s="105"/>
      <c r="AM20" s="90" t="s">
        <v>50</v>
      </c>
      <c r="AN20" s="105" t="s">
        <v>34</v>
      </c>
      <c r="AO20" s="105"/>
      <c r="AP20" s="105" t="s">
        <v>34</v>
      </c>
      <c r="AQ20" s="105"/>
    </row>
    <row r="21" spans="1:43" ht="15.75" thickBot="1">
      <c r="A21" s="124" t="s">
        <v>38</v>
      </c>
      <c r="B21" s="6" t="s">
        <v>35</v>
      </c>
      <c r="C21" s="7">
        <v>39</v>
      </c>
      <c r="D21" s="8">
        <v>97</v>
      </c>
      <c r="E21" s="7">
        <v>45</v>
      </c>
      <c r="F21" s="8">
        <v>562</v>
      </c>
      <c r="G21" s="7">
        <v>69</v>
      </c>
      <c r="H21" s="8">
        <v>45</v>
      </c>
      <c r="I21" s="7">
        <v>49</v>
      </c>
      <c r="J21" s="43">
        <v>1316</v>
      </c>
      <c r="K21" s="8">
        <v>515</v>
      </c>
      <c r="L21" s="7">
        <v>39</v>
      </c>
      <c r="M21" s="8">
        <v>97</v>
      </c>
      <c r="N21" s="7">
        <v>45</v>
      </c>
      <c r="O21" s="8">
        <v>103</v>
      </c>
      <c r="P21" s="7">
        <v>431</v>
      </c>
      <c r="Q21" s="7">
        <v>325</v>
      </c>
      <c r="R21" s="8">
        <v>42</v>
      </c>
      <c r="S21" s="7">
        <v>138</v>
      </c>
      <c r="T21" s="8">
        <v>45</v>
      </c>
      <c r="U21" s="7">
        <v>509</v>
      </c>
      <c r="V21" s="8">
        <v>100</v>
      </c>
      <c r="W21" s="43">
        <v>984</v>
      </c>
      <c r="Z21" s="120"/>
      <c r="AA21" s="118"/>
      <c r="AB21" s="118"/>
      <c r="AC21" s="118"/>
      <c r="AD21" s="118"/>
      <c r="AE21" s="118"/>
      <c r="AF21" s="118"/>
      <c r="AG21" s="118"/>
    </row>
    <row r="22" spans="1:43" ht="15.75" thickBot="1">
      <c r="A22" s="125"/>
      <c r="B22" s="18" t="s">
        <v>36</v>
      </c>
      <c r="C22" s="10">
        <v>2.6633024000000002E-2</v>
      </c>
      <c r="D22" s="19">
        <v>0.25436902</v>
      </c>
      <c r="E22" s="10">
        <v>0.26697421100000002</v>
      </c>
      <c r="F22" s="19">
        <v>6.2464475999999998E-2</v>
      </c>
      <c r="G22" s="10">
        <v>8.0020428000000005E-2</v>
      </c>
      <c r="H22" s="19">
        <v>8.8536024000000005E-2</v>
      </c>
      <c r="I22" s="10">
        <v>0.34647035599999998</v>
      </c>
      <c r="J22" s="44">
        <v>0.95720434200000004</v>
      </c>
      <c r="K22" s="19">
        <v>1.8256921770000001</v>
      </c>
      <c r="L22" s="10">
        <v>2.6633024000000002E-2</v>
      </c>
      <c r="M22" s="19">
        <v>0.25436902</v>
      </c>
      <c r="N22" s="10">
        <v>0.26697421100000002</v>
      </c>
      <c r="O22" s="19">
        <v>0.112973452</v>
      </c>
      <c r="P22" s="10">
        <v>4.0014145369999996</v>
      </c>
      <c r="Q22" s="10">
        <v>16.710409160000001</v>
      </c>
      <c r="R22" s="19">
        <v>3.3742188999999999E-2</v>
      </c>
      <c r="S22" s="10">
        <v>6.3839911999999999E-2</v>
      </c>
      <c r="T22" s="19">
        <v>7.0418358E-2</v>
      </c>
      <c r="U22" s="10">
        <v>19.883404250000002</v>
      </c>
      <c r="V22" s="19">
        <v>21.624149320000001</v>
      </c>
      <c r="W22" s="44">
        <v>25.300517079999999</v>
      </c>
      <c r="Z22" s="119" t="s">
        <v>38</v>
      </c>
      <c r="AA22" s="113">
        <f t="shared" ref="AA22" si="26">AC6/5</f>
        <v>1</v>
      </c>
      <c r="AB22" s="110">
        <f t="shared" ref="AB22" si="27">AE6/5</f>
        <v>0.4</v>
      </c>
      <c r="AC22" s="110">
        <f t="shared" ref="AC22" si="28">AG6/5</f>
        <v>0.8</v>
      </c>
      <c r="AD22" s="113">
        <f t="shared" ref="AD22" si="29">AI6/5</f>
        <v>1</v>
      </c>
      <c r="AE22" s="113">
        <f t="shared" ref="AE22" si="30">AK6/5</f>
        <v>1</v>
      </c>
      <c r="AF22" s="113">
        <f t="shared" ref="AF22" si="31">AM6/5</f>
        <v>1</v>
      </c>
      <c r="AG22" s="116">
        <f t="shared" ref="AG22" si="32">AO6/5</f>
        <v>0.2</v>
      </c>
    </row>
    <row r="23" spans="1:43" ht="15.75" thickBot="1">
      <c r="A23" s="126"/>
      <c r="B23" s="60" t="s">
        <v>37</v>
      </c>
      <c r="C23" s="11">
        <v>1</v>
      </c>
      <c r="D23" s="12">
        <v>2</v>
      </c>
      <c r="E23" s="11">
        <v>1</v>
      </c>
      <c r="F23" s="12">
        <v>6</v>
      </c>
      <c r="G23" s="11">
        <v>1</v>
      </c>
      <c r="H23" s="12">
        <v>1</v>
      </c>
      <c r="I23" s="11">
        <v>3</v>
      </c>
      <c r="J23" s="45">
        <v>0</v>
      </c>
      <c r="K23" s="12">
        <v>5</v>
      </c>
      <c r="L23" s="11">
        <v>1</v>
      </c>
      <c r="M23" s="12">
        <v>2</v>
      </c>
      <c r="N23" s="11">
        <v>1</v>
      </c>
      <c r="O23" s="12">
        <v>1</v>
      </c>
      <c r="P23" s="11">
        <v>4</v>
      </c>
      <c r="Q23" s="11">
        <v>7</v>
      </c>
      <c r="R23" s="12">
        <v>2</v>
      </c>
      <c r="S23" s="11">
        <v>3</v>
      </c>
      <c r="T23" s="12">
        <v>2</v>
      </c>
      <c r="U23" s="11">
        <v>16</v>
      </c>
      <c r="V23" s="12">
        <v>5</v>
      </c>
      <c r="W23" s="45">
        <v>0</v>
      </c>
      <c r="Z23" s="119"/>
      <c r="AA23" s="114"/>
      <c r="AB23" s="111"/>
      <c r="AC23" s="111"/>
      <c r="AD23" s="114"/>
      <c r="AE23" s="114"/>
      <c r="AF23" s="114"/>
      <c r="AG23" s="117"/>
      <c r="AI23" s="93" t="s">
        <v>51</v>
      </c>
      <c r="AJ23" s="93"/>
      <c r="AK23" s="104" t="s">
        <v>48</v>
      </c>
      <c r="AL23" s="104"/>
    </row>
    <row r="24" spans="1:43" ht="15.75" thickBot="1">
      <c r="A24" s="124" t="s">
        <v>39</v>
      </c>
      <c r="B24" s="6" t="s">
        <v>35</v>
      </c>
      <c r="C24" s="7">
        <v>12</v>
      </c>
      <c r="D24" s="8">
        <v>10</v>
      </c>
      <c r="E24" s="7">
        <v>14</v>
      </c>
      <c r="F24" s="8">
        <v>6</v>
      </c>
      <c r="G24" s="7">
        <v>6</v>
      </c>
      <c r="H24" s="8">
        <v>4</v>
      </c>
      <c r="I24" s="7">
        <v>26</v>
      </c>
      <c r="J24" s="7">
        <v>32</v>
      </c>
      <c r="K24" s="8">
        <v>24</v>
      </c>
      <c r="L24" s="7">
        <v>12</v>
      </c>
      <c r="M24" s="8">
        <v>10</v>
      </c>
      <c r="N24" s="7">
        <v>14</v>
      </c>
      <c r="O24" s="8">
        <v>40</v>
      </c>
      <c r="P24" s="7">
        <v>32</v>
      </c>
      <c r="Q24" s="7">
        <v>32</v>
      </c>
      <c r="R24" s="8">
        <v>10</v>
      </c>
      <c r="S24" s="7">
        <v>10</v>
      </c>
      <c r="T24" s="8">
        <v>10</v>
      </c>
      <c r="U24" s="7">
        <v>38</v>
      </c>
      <c r="V24" s="8">
        <v>40</v>
      </c>
      <c r="W24" s="43">
        <v>39</v>
      </c>
      <c r="Z24" s="119"/>
      <c r="AA24" s="115"/>
      <c r="AB24" s="112"/>
      <c r="AC24" s="112"/>
      <c r="AD24" s="115"/>
      <c r="AE24" s="115"/>
      <c r="AF24" s="115"/>
      <c r="AG24" s="118"/>
      <c r="AI24" s="94" t="s">
        <v>52</v>
      </c>
      <c r="AJ24" s="94"/>
      <c r="AK24" s="105" t="s">
        <v>34</v>
      </c>
      <c r="AL24" s="105"/>
    </row>
    <row r="25" spans="1:43">
      <c r="A25" s="125"/>
      <c r="B25" s="18" t="s">
        <v>36</v>
      </c>
      <c r="C25" s="10">
        <v>3.0495202539999999</v>
      </c>
      <c r="D25" s="19">
        <v>5.7911896709999997</v>
      </c>
      <c r="E25" s="10">
        <v>9.1224646570000001</v>
      </c>
      <c r="F25" s="19">
        <v>0.63215756400000001</v>
      </c>
      <c r="G25" s="10">
        <v>1.325326443</v>
      </c>
      <c r="H25" s="19">
        <v>1.842636108</v>
      </c>
      <c r="I25" s="10">
        <v>10.32871866</v>
      </c>
      <c r="J25" s="10">
        <v>31.888962029999998</v>
      </c>
      <c r="K25" s="19">
        <v>43.807461259999997</v>
      </c>
      <c r="L25" s="10">
        <v>3.0495202539999999</v>
      </c>
      <c r="M25" s="19">
        <v>5.7911896709999997</v>
      </c>
      <c r="N25" s="10">
        <v>9.1224646570000001</v>
      </c>
      <c r="O25" s="19">
        <v>56.450211760000002</v>
      </c>
      <c r="P25" s="10">
        <v>86.763516429999996</v>
      </c>
      <c r="Q25" s="10">
        <v>117.2036071</v>
      </c>
      <c r="R25" s="19">
        <v>0.68344497699999995</v>
      </c>
      <c r="S25" s="10">
        <v>1.3527014260000001</v>
      </c>
      <c r="T25" s="19">
        <v>2.5426230429999999</v>
      </c>
      <c r="U25" s="10">
        <v>18.35684633</v>
      </c>
      <c r="V25" s="19">
        <v>32.081397770000002</v>
      </c>
      <c r="W25" s="44">
        <v>53.071811680000003</v>
      </c>
      <c r="Z25" s="132" t="s">
        <v>39</v>
      </c>
      <c r="AA25" s="113">
        <f t="shared" ref="AA25" si="33">AC9/5</f>
        <v>1</v>
      </c>
      <c r="AB25" s="113">
        <f t="shared" ref="AB25" si="34">AE9/5</f>
        <v>1</v>
      </c>
      <c r="AC25" s="113">
        <f t="shared" ref="AC25" si="35">AG9/5</f>
        <v>1</v>
      </c>
      <c r="AD25" s="113">
        <f t="shared" ref="AD25" si="36">AI9/5</f>
        <v>1</v>
      </c>
      <c r="AE25" s="116">
        <f t="shared" ref="AE25" si="37">AK9/5</f>
        <v>0.6</v>
      </c>
      <c r="AF25" s="110">
        <f t="shared" ref="AF25" si="38">AM9/5</f>
        <v>0.8</v>
      </c>
      <c r="AG25" s="110">
        <f t="shared" ref="AG25" si="39">AO9/5</f>
        <v>0.6</v>
      </c>
    </row>
    <row r="26" spans="1:43" ht="15.75" thickBot="1">
      <c r="A26" s="126"/>
      <c r="B26" s="60" t="s">
        <v>37</v>
      </c>
      <c r="C26" s="11">
        <v>4</v>
      </c>
      <c r="D26" s="12">
        <v>6</v>
      </c>
      <c r="E26" s="11">
        <v>4</v>
      </c>
      <c r="F26" s="12">
        <v>5</v>
      </c>
      <c r="G26" s="11">
        <v>3</v>
      </c>
      <c r="H26" s="12">
        <v>3</v>
      </c>
      <c r="I26" s="11">
        <v>6</v>
      </c>
      <c r="J26" s="11">
        <v>9</v>
      </c>
      <c r="K26" s="12">
        <v>5</v>
      </c>
      <c r="L26" s="11">
        <v>4</v>
      </c>
      <c r="M26" s="12">
        <v>6</v>
      </c>
      <c r="N26" s="11">
        <v>4</v>
      </c>
      <c r="O26" s="12">
        <v>9</v>
      </c>
      <c r="P26" s="11">
        <v>10</v>
      </c>
      <c r="Q26" s="11">
        <v>7</v>
      </c>
      <c r="R26" s="12">
        <v>3</v>
      </c>
      <c r="S26" s="11">
        <v>3</v>
      </c>
      <c r="T26" s="12">
        <v>4</v>
      </c>
      <c r="U26" s="11">
        <v>10</v>
      </c>
      <c r="V26" s="12">
        <v>16</v>
      </c>
      <c r="W26" s="45">
        <v>0</v>
      </c>
      <c r="Z26" s="119"/>
      <c r="AA26" s="114"/>
      <c r="AB26" s="114"/>
      <c r="AC26" s="114"/>
      <c r="AD26" s="114"/>
      <c r="AE26" s="117"/>
      <c r="AF26" s="111"/>
      <c r="AG26" s="111"/>
    </row>
    <row r="27" spans="1:43" ht="15.75" thickBot="1">
      <c r="A27" s="124" t="s">
        <v>40</v>
      </c>
      <c r="B27" s="16" t="s">
        <v>35</v>
      </c>
      <c r="C27" s="9">
        <v>4</v>
      </c>
      <c r="D27" s="17">
        <v>12</v>
      </c>
      <c r="E27" s="9">
        <v>10</v>
      </c>
      <c r="F27" s="17">
        <v>5</v>
      </c>
      <c r="G27" s="9">
        <v>2</v>
      </c>
      <c r="H27" s="17">
        <v>5</v>
      </c>
      <c r="I27" s="9">
        <v>21</v>
      </c>
      <c r="J27" s="9">
        <v>14</v>
      </c>
      <c r="K27" s="17">
        <v>25</v>
      </c>
      <c r="L27" s="9">
        <v>4</v>
      </c>
      <c r="M27" s="17">
        <v>12</v>
      </c>
      <c r="N27" s="9">
        <v>10</v>
      </c>
      <c r="O27" s="17">
        <v>1</v>
      </c>
      <c r="P27" s="9">
        <v>17</v>
      </c>
      <c r="Q27" s="9">
        <v>46</v>
      </c>
      <c r="R27" s="17">
        <v>2</v>
      </c>
      <c r="S27" s="9">
        <v>9</v>
      </c>
      <c r="T27" s="17">
        <v>15</v>
      </c>
      <c r="U27" s="9">
        <v>42</v>
      </c>
      <c r="V27" s="17">
        <v>35</v>
      </c>
      <c r="W27" s="9">
        <v>59</v>
      </c>
      <c r="Z27" s="120"/>
      <c r="AA27" s="115"/>
      <c r="AB27" s="115"/>
      <c r="AC27" s="115"/>
      <c r="AD27" s="115"/>
      <c r="AE27" s="118"/>
      <c r="AF27" s="112"/>
      <c r="AG27" s="112"/>
    </row>
    <row r="28" spans="1:43">
      <c r="A28" s="125"/>
      <c r="B28" s="18" t="s">
        <v>36</v>
      </c>
      <c r="C28" s="10">
        <v>0.29870390899999999</v>
      </c>
      <c r="D28" s="19">
        <v>2.7191803459999999</v>
      </c>
      <c r="E28" s="10">
        <v>3.2013971809999999</v>
      </c>
      <c r="F28" s="19">
        <v>0.31556391700000003</v>
      </c>
      <c r="G28" s="10">
        <v>0.39007616000000001</v>
      </c>
      <c r="H28" s="19">
        <v>0.42608785599999999</v>
      </c>
      <c r="I28" s="10">
        <v>1.268283367</v>
      </c>
      <c r="J28" s="10">
        <v>2.8654322620000001</v>
      </c>
      <c r="K28" s="19">
        <v>5.069980621</v>
      </c>
      <c r="L28" s="10">
        <v>0.29870390899999999</v>
      </c>
      <c r="M28" s="19">
        <v>2.7191803459999999</v>
      </c>
      <c r="N28" s="10">
        <v>3.2013971809999999</v>
      </c>
      <c r="O28" s="19">
        <v>2.7139664000000001E-2</v>
      </c>
      <c r="P28" s="10">
        <v>3.3654141430000002</v>
      </c>
      <c r="Q28" s="10">
        <v>14.505795000000001</v>
      </c>
      <c r="R28" s="19">
        <v>9.7036600000000001E-2</v>
      </c>
      <c r="S28" s="10">
        <v>0.29951834700000002</v>
      </c>
      <c r="T28" s="19">
        <v>0.54829168299999997</v>
      </c>
      <c r="U28" s="10">
        <v>5.2448539729999997</v>
      </c>
      <c r="V28" s="19">
        <v>10.75837374</v>
      </c>
      <c r="W28" s="10">
        <v>18.472285029999998</v>
      </c>
      <c r="Z28" s="119" t="s">
        <v>40</v>
      </c>
      <c r="AA28" s="113">
        <f t="shared" ref="AA28" si="40">AC12/5</f>
        <v>1</v>
      </c>
      <c r="AB28" s="113">
        <f t="shared" ref="AB28" si="41">AE12/5</f>
        <v>1</v>
      </c>
      <c r="AC28" s="113">
        <f t="shared" ref="AC28" si="42">AG12/5</f>
        <v>1</v>
      </c>
      <c r="AD28" s="113">
        <f t="shared" ref="AD28" si="43">AI12/5</f>
        <v>1</v>
      </c>
      <c r="AE28" s="113">
        <f t="shared" ref="AE28" si="44">AK12/5</f>
        <v>1</v>
      </c>
      <c r="AF28" s="113">
        <f t="shared" ref="AF28" si="45">AM12/5</f>
        <v>1</v>
      </c>
      <c r="AG28" s="113">
        <f t="shared" ref="AG28" si="46">AO12/5</f>
        <v>1</v>
      </c>
    </row>
    <row r="29" spans="1:43" ht="15.75" thickBot="1">
      <c r="A29" s="126"/>
      <c r="B29" s="60" t="s">
        <v>37</v>
      </c>
      <c r="C29" s="11">
        <v>1</v>
      </c>
      <c r="D29" s="12">
        <v>4</v>
      </c>
      <c r="E29" s="11">
        <v>1</v>
      </c>
      <c r="F29" s="12">
        <v>2</v>
      </c>
      <c r="G29" s="11">
        <v>1</v>
      </c>
      <c r="H29" s="12">
        <v>1</v>
      </c>
      <c r="I29" s="11">
        <v>2</v>
      </c>
      <c r="J29" s="11">
        <v>3</v>
      </c>
      <c r="K29" s="12">
        <v>2</v>
      </c>
      <c r="L29" s="11">
        <v>1</v>
      </c>
      <c r="M29" s="12">
        <v>4</v>
      </c>
      <c r="N29" s="11">
        <v>1</v>
      </c>
      <c r="O29" s="12">
        <v>0</v>
      </c>
      <c r="P29" s="11">
        <v>4</v>
      </c>
      <c r="Q29" s="11">
        <v>3</v>
      </c>
      <c r="R29" s="12">
        <v>1</v>
      </c>
      <c r="S29" s="11">
        <v>3</v>
      </c>
      <c r="T29" s="12">
        <v>5</v>
      </c>
      <c r="U29" s="11">
        <v>7</v>
      </c>
      <c r="V29" s="12">
        <v>6</v>
      </c>
      <c r="W29" s="11">
        <v>5</v>
      </c>
      <c r="Z29" s="119"/>
      <c r="AA29" s="114"/>
      <c r="AB29" s="114"/>
      <c r="AC29" s="114"/>
      <c r="AD29" s="114"/>
      <c r="AE29" s="114"/>
      <c r="AF29" s="114"/>
      <c r="AG29" s="114"/>
    </row>
    <row r="30" spans="1:43" ht="15.75" thickBot="1">
      <c r="C30"/>
      <c r="E30"/>
      <c r="G30"/>
      <c r="I30"/>
      <c r="Z30" s="120"/>
      <c r="AA30" s="115"/>
      <c r="AB30" s="115"/>
      <c r="AC30" s="115"/>
      <c r="AD30" s="115"/>
      <c r="AE30" s="115"/>
      <c r="AF30" s="115"/>
      <c r="AG30" s="115"/>
    </row>
    <row r="31" spans="1:43" ht="15.75" thickBot="1">
      <c r="A31" s="13" t="s">
        <v>53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</row>
    <row r="32" spans="1:43" ht="15.75" thickBot="1">
      <c r="A32" s="2" t="s">
        <v>2</v>
      </c>
      <c r="B32" s="3" t="s">
        <v>3</v>
      </c>
      <c r="C32" s="4" t="s">
        <v>4</v>
      </c>
      <c r="D32" s="5" t="s">
        <v>5</v>
      </c>
      <c r="E32" s="4" t="s">
        <v>6</v>
      </c>
      <c r="F32" s="5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5" t="s">
        <v>13</v>
      </c>
      <c r="M32" s="4" t="s">
        <v>14</v>
      </c>
      <c r="N32" s="4" t="s">
        <v>15</v>
      </c>
      <c r="O32" s="4" t="s">
        <v>16</v>
      </c>
      <c r="P32" s="4" t="s">
        <v>17</v>
      </c>
      <c r="Q32" s="4" t="s">
        <v>18</v>
      </c>
      <c r="R32" s="5" t="s">
        <v>19</v>
      </c>
      <c r="S32" s="4" t="s">
        <v>19</v>
      </c>
      <c r="T32" s="5" t="s">
        <v>20</v>
      </c>
      <c r="U32" s="4" t="s">
        <v>21</v>
      </c>
      <c r="V32" s="4" t="s">
        <v>22</v>
      </c>
      <c r="W32" s="4" t="s">
        <v>23</v>
      </c>
    </row>
    <row r="33" spans="1:45">
      <c r="A33" s="124" t="s">
        <v>34</v>
      </c>
      <c r="B33" s="6" t="s">
        <v>35</v>
      </c>
      <c r="C33" s="7">
        <v>199</v>
      </c>
      <c r="D33" s="46">
        <v>194</v>
      </c>
      <c r="E33" s="7">
        <v>198</v>
      </c>
      <c r="F33" s="46">
        <v>200</v>
      </c>
      <c r="G33" s="7">
        <v>201</v>
      </c>
      <c r="H33" s="8">
        <v>200</v>
      </c>
      <c r="I33" s="7">
        <v>400</v>
      </c>
      <c r="J33" s="7">
        <v>400</v>
      </c>
      <c r="K33" s="8">
        <v>400</v>
      </c>
      <c r="L33" s="7">
        <v>199</v>
      </c>
      <c r="M33" s="46">
        <v>194</v>
      </c>
      <c r="N33" s="7">
        <v>198</v>
      </c>
      <c r="O33" s="8">
        <v>398</v>
      </c>
      <c r="P33" s="7">
        <v>397</v>
      </c>
      <c r="Q33" s="7">
        <v>400</v>
      </c>
      <c r="R33" s="8">
        <v>199</v>
      </c>
      <c r="S33" s="7">
        <v>201</v>
      </c>
      <c r="T33" s="46">
        <v>200</v>
      </c>
      <c r="U33" s="7">
        <v>398</v>
      </c>
      <c r="V33" s="46">
        <v>397</v>
      </c>
      <c r="W33" s="43">
        <v>396</v>
      </c>
    </row>
    <row r="34" spans="1:45">
      <c r="A34" s="125"/>
      <c r="B34" s="18" t="s">
        <v>36</v>
      </c>
      <c r="C34" s="10">
        <v>0.94209337199999998</v>
      </c>
      <c r="D34" s="47">
        <v>2.3697776789999998</v>
      </c>
      <c r="E34" s="10">
        <v>3.5265204909999999</v>
      </c>
      <c r="F34" s="47">
        <v>0.34127473800000002</v>
      </c>
      <c r="G34" s="10">
        <v>0.81755018199999996</v>
      </c>
      <c r="H34" s="19">
        <v>1.1551113129999999</v>
      </c>
      <c r="I34" s="10">
        <v>5.2714815140000004</v>
      </c>
      <c r="J34" s="10">
        <v>11.08116055</v>
      </c>
      <c r="K34" s="19">
        <v>16.821368929999998</v>
      </c>
      <c r="L34" s="10">
        <v>0.94209337199999998</v>
      </c>
      <c r="M34" s="47">
        <v>2.3697776789999998</v>
      </c>
      <c r="N34" s="10">
        <v>3.5265204909999999</v>
      </c>
      <c r="O34" s="19">
        <v>9.8696961400000003</v>
      </c>
      <c r="P34" s="10">
        <v>18.792442080000001</v>
      </c>
      <c r="Q34" s="10">
        <v>27.905539990000001</v>
      </c>
      <c r="R34" s="19">
        <v>0.61995220200000001</v>
      </c>
      <c r="S34" s="10">
        <v>1.256772757</v>
      </c>
      <c r="T34" s="47">
        <v>1.909651518</v>
      </c>
      <c r="U34" s="10">
        <v>6.4301915169999999</v>
      </c>
      <c r="V34" s="47">
        <v>11.44263458</v>
      </c>
      <c r="W34" s="44">
        <v>15.95669532</v>
      </c>
      <c r="AP34" s="29"/>
      <c r="AS34" s="29"/>
    </row>
    <row r="35" spans="1:45" ht="15.75" thickBot="1">
      <c r="A35" s="126"/>
      <c r="B35" s="60" t="s">
        <v>37</v>
      </c>
      <c r="C35" s="11">
        <v>9</v>
      </c>
      <c r="D35" s="48">
        <v>0</v>
      </c>
      <c r="E35" s="11">
        <v>7</v>
      </c>
      <c r="F35" s="48">
        <v>0</v>
      </c>
      <c r="G35" s="11">
        <v>13</v>
      </c>
      <c r="H35" s="12">
        <v>14</v>
      </c>
      <c r="I35" s="11">
        <v>34</v>
      </c>
      <c r="J35" s="11">
        <v>13</v>
      </c>
      <c r="K35" s="12">
        <v>34</v>
      </c>
      <c r="L35" s="11">
        <v>9</v>
      </c>
      <c r="M35" s="48">
        <v>0</v>
      </c>
      <c r="N35" s="11">
        <v>7</v>
      </c>
      <c r="O35" s="12">
        <v>21</v>
      </c>
      <c r="P35" s="11">
        <v>9</v>
      </c>
      <c r="Q35" s="11">
        <v>26</v>
      </c>
      <c r="R35" s="12">
        <v>22</v>
      </c>
      <c r="S35" s="11">
        <v>12</v>
      </c>
      <c r="T35" s="48">
        <v>0</v>
      </c>
      <c r="U35" s="11">
        <v>10</v>
      </c>
      <c r="V35" s="48">
        <v>0</v>
      </c>
      <c r="W35" s="45">
        <v>0</v>
      </c>
      <c r="AP35" s="29"/>
      <c r="AS35" s="29"/>
    </row>
    <row r="36" spans="1:45">
      <c r="A36" s="124" t="s">
        <v>38</v>
      </c>
      <c r="B36" s="6" t="s">
        <v>35</v>
      </c>
      <c r="C36" s="7">
        <v>48</v>
      </c>
      <c r="D36" s="8">
        <v>311</v>
      </c>
      <c r="E36" s="7">
        <v>44</v>
      </c>
      <c r="F36" s="46">
        <v>1109</v>
      </c>
      <c r="G36" s="7">
        <v>30</v>
      </c>
      <c r="H36" s="8">
        <v>920</v>
      </c>
      <c r="I36" s="7">
        <v>28</v>
      </c>
      <c r="J36" s="7">
        <v>176</v>
      </c>
      <c r="K36" s="8">
        <v>78</v>
      </c>
      <c r="L36" s="7">
        <v>48</v>
      </c>
      <c r="M36" s="8">
        <v>311</v>
      </c>
      <c r="N36" s="7">
        <v>44</v>
      </c>
      <c r="O36" s="8">
        <v>33</v>
      </c>
      <c r="P36" s="7">
        <v>246</v>
      </c>
      <c r="Q36" s="7">
        <v>179</v>
      </c>
      <c r="R36" s="8">
        <v>26</v>
      </c>
      <c r="S36" s="7">
        <v>112</v>
      </c>
      <c r="T36" s="8">
        <v>45</v>
      </c>
      <c r="U36" s="7">
        <v>595</v>
      </c>
      <c r="V36" s="8">
        <v>124</v>
      </c>
      <c r="W36" s="7">
        <v>586</v>
      </c>
      <c r="AP36" s="29"/>
      <c r="AS36" s="29"/>
    </row>
    <row r="37" spans="1:45">
      <c r="A37" s="125"/>
      <c r="B37" s="18" t="s">
        <v>36</v>
      </c>
      <c r="C37" s="10">
        <v>2.3025273999999998E-2</v>
      </c>
      <c r="D37" s="19">
        <v>0.39280724500000003</v>
      </c>
      <c r="E37" s="10">
        <v>0.40533900299999998</v>
      </c>
      <c r="F37" s="47">
        <v>5.8317184000000001E-2</v>
      </c>
      <c r="G37" s="10">
        <v>6.3872337000000001E-2</v>
      </c>
      <c r="H37" s="19">
        <v>0.13834929500000001</v>
      </c>
      <c r="I37" s="10">
        <v>0.20142316800000001</v>
      </c>
      <c r="J37" s="10">
        <v>0.31570410700000001</v>
      </c>
      <c r="K37" s="19">
        <v>0.99480628999999998</v>
      </c>
      <c r="L37" s="10">
        <v>2.3025273999999998E-2</v>
      </c>
      <c r="M37" s="19">
        <v>0.39280724500000003</v>
      </c>
      <c r="N37" s="10">
        <v>0.40533900299999998</v>
      </c>
      <c r="O37" s="19">
        <v>0.72282767299999995</v>
      </c>
      <c r="P37" s="10">
        <v>6.6662962439999998</v>
      </c>
      <c r="Q37" s="10">
        <v>16.073602439999998</v>
      </c>
      <c r="R37" s="19">
        <v>5.3510665999999998E-2</v>
      </c>
      <c r="S37" s="10">
        <v>0.175210953</v>
      </c>
      <c r="T37" s="19">
        <v>0.18253684000000001</v>
      </c>
      <c r="U37" s="10">
        <v>9.1012711520000007</v>
      </c>
      <c r="V37" s="19">
        <v>10.84988832</v>
      </c>
      <c r="W37" s="10">
        <v>12.93811607</v>
      </c>
      <c r="AP37" s="29"/>
      <c r="AS37" s="29"/>
    </row>
    <row r="38" spans="1:45" ht="15.75" thickBot="1">
      <c r="A38" s="126"/>
      <c r="B38" s="60" t="s">
        <v>37</v>
      </c>
      <c r="C38" s="11">
        <v>1</v>
      </c>
      <c r="D38" s="12">
        <v>4</v>
      </c>
      <c r="E38" s="11">
        <v>1</v>
      </c>
      <c r="F38" s="48">
        <v>0</v>
      </c>
      <c r="G38" s="11">
        <v>1</v>
      </c>
      <c r="H38" s="12">
        <v>3</v>
      </c>
      <c r="I38" s="11">
        <v>2</v>
      </c>
      <c r="J38" s="11">
        <v>3</v>
      </c>
      <c r="K38" s="12">
        <v>3</v>
      </c>
      <c r="L38" s="11">
        <v>1</v>
      </c>
      <c r="M38" s="12">
        <v>4</v>
      </c>
      <c r="N38" s="11">
        <v>1</v>
      </c>
      <c r="O38" s="12">
        <v>3</v>
      </c>
      <c r="P38" s="11">
        <v>5</v>
      </c>
      <c r="Q38" s="11">
        <v>9</v>
      </c>
      <c r="R38" s="12">
        <v>3</v>
      </c>
      <c r="S38" s="11">
        <v>3</v>
      </c>
      <c r="T38" s="12">
        <v>1</v>
      </c>
      <c r="U38" s="11">
        <v>6</v>
      </c>
      <c r="V38" s="12">
        <v>5</v>
      </c>
      <c r="W38" s="11">
        <v>6</v>
      </c>
      <c r="AP38" s="29"/>
      <c r="AS38" s="29"/>
    </row>
    <row r="39" spans="1:45">
      <c r="A39" s="124" t="s">
        <v>39</v>
      </c>
      <c r="B39" s="6" t="s">
        <v>35</v>
      </c>
      <c r="C39" s="7">
        <v>12</v>
      </c>
      <c r="D39" s="8">
        <v>14</v>
      </c>
      <c r="E39" s="7">
        <v>14</v>
      </c>
      <c r="F39" s="8">
        <v>6</v>
      </c>
      <c r="G39" s="7">
        <v>6</v>
      </c>
      <c r="H39" s="8">
        <v>6</v>
      </c>
      <c r="I39" s="7">
        <v>28</v>
      </c>
      <c r="J39" s="7">
        <v>22</v>
      </c>
      <c r="K39" s="8">
        <v>24</v>
      </c>
      <c r="L39" s="7">
        <v>12</v>
      </c>
      <c r="M39" s="8">
        <v>14</v>
      </c>
      <c r="N39" s="7">
        <v>14</v>
      </c>
      <c r="O39" s="8">
        <v>30</v>
      </c>
      <c r="P39" s="7">
        <v>44</v>
      </c>
      <c r="Q39" s="43">
        <v>31</v>
      </c>
      <c r="R39" s="8">
        <v>12</v>
      </c>
      <c r="S39" s="7">
        <v>8</v>
      </c>
      <c r="T39" s="8">
        <v>10</v>
      </c>
      <c r="U39" s="7">
        <v>48</v>
      </c>
      <c r="V39" s="46">
        <v>37</v>
      </c>
      <c r="W39" s="7">
        <v>38</v>
      </c>
      <c r="AP39" s="29"/>
      <c r="AS39" s="29"/>
    </row>
    <row r="40" spans="1:45">
      <c r="A40" s="125"/>
      <c r="B40" s="18" t="s">
        <v>36</v>
      </c>
      <c r="C40" s="10">
        <v>3.4110763070000001</v>
      </c>
      <c r="D40" s="19">
        <v>7.1566932200000002</v>
      </c>
      <c r="E40" s="10">
        <v>10.56033802</v>
      </c>
      <c r="F40" s="19">
        <v>0.64716386800000003</v>
      </c>
      <c r="G40" s="10">
        <v>1.1182835099999999</v>
      </c>
      <c r="H40" s="19">
        <v>1.8118076320000001</v>
      </c>
      <c r="I40" s="10">
        <v>18.15581942</v>
      </c>
      <c r="J40" s="10">
        <v>30.371256349999999</v>
      </c>
      <c r="K40" s="19">
        <v>50.26480007</v>
      </c>
      <c r="L40" s="10">
        <v>3.4110763070000001</v>
      </c>
      <c r="M40" s="19">
        <v>7.1566932200000002</v>
      </c>
      <c r="N40" s="10">
        <v>10.56033802</v>
      </c>
      <c r="O40" s="19">
        <v>23.045759199999999</v>
      </c>
      <c r="P40" s="10">
        <v>74.328803780000001</v>
      </c>
      <c r="Q40" s="44">
        <v>103.3332467</v>
      </c>
      <c r="R40" s="19">
        <v>0.93905258199999997</v>
      </c>
      <c r="S40" s="10">
        <v>1.6132988930000001</v>
      </c>
      <c r="T40" s="19">
        <v>2.485280752</v>
      </c>
      <c r="U40" s="10">
        <v>33.301042080000002</v>
      </c>
      <c r="V40" s="47">
        <v>66.629459620000006</v>
      </c>
      <c r="W40" s="10">
        <v>100.5927181</v>
      </c>
      <c r="AP40" s="29"/>
      <c r="AS40" s="29"/>
    </row>
    <row r="41" spans="1:45" ht="15.75" thickBot="1">
      <c r="A41" s="126"/>
      <c r="B41" s="60" t="s">
        <v>37</v>
      </c>
      <c r="C41" s="11">
        <v>4</v>
      </c>
      <c r="D41" s="12">
        <v>6</v>
      </c>
      <c r="E41" s="11">
        <v>3</v>
      </c>
      <c r="F41" s="12">
        <v>4</v>
      </c>
      <c r="G41" s="11">
        <v>3</v>
      </c>
      <c r="H41" s="12">
        <v>3</v>
      </c>
      <c r="I41" s="11">
        <v>6</v>
      </c>
      <c r="J41" s="11">
        <v>5</v>
      </c>
      <c r="K41" s="12">
        <v>6</v>
      </c>
      <c r="L41" s="11">
        <v>4</v>
      </c>
      <c r="M41" s="12">
        <v>6</v>
      </c>
      <c r="N41" s="11">
        <v>3</v>
      </c>
      <c r="O41" s="12">
        <v>1</v>
      </c>
      <c r="P41" s="11">
        <v>10</v>
      </c>
      <c r="Q41" s="45">
        <v>0</v>
      </c>
      <c r="R41" s="12">
        <v>8</v>
      </c>
      <c r="S41" s="11">
        <v>2</v>
      </c>
      <c r="T41" s="12">
        <v>7</v>
      </c>
      <c r="U41" s="11">
        <v>9</v>
      </c>
      <c r="V41" s="48">
        <v>0</v>
      </c>
      <c r="W41" s="11">
        <v>7</v>
      </c>
      <c r="AP41" s="29"/>
      <c r="AS41" s="29"/>
    </row>
    <row r="42" spans="1:45">
      <c r="A42" s="124" t="s">
        <v>40</v>
      </c>
      <c r="B42" s="16" t="s">
        <v>35</v>
      </c>
      <c r="C42" s="9">
        <v>5</v>
      </c>
      <c r="D42" s="17">
        <v>11</v>
      </c>
      <c r="E42" s="9">
        <v>4</v>
      </c>
      <c r="F42" s="17">
        <v>10</v>
      </c>
      <c r="G42" s="9">
        <v>5</v>
      </c>
      <c r="H42" s="17">
        <v>5</v>
      </c>
      <c r="I42" s="9">
        <v>23</v>
      </c>
      <c r="J42" s="9">
        <v>12</v>
      </c>
      <c r="K42" s="17">
        <v>5</v>
      </c>
      <c r="L42" s="9">
        <v>5</v>
      </c>
      <c r="M42" s="17">
        <v>11</v>
      </c>
      <c r="N42" s="9">
        <v>4</v>
      </c>
      <c r="O42" s="17">
        <v>1</v>
      </c>
      <c r="P42" s="9">
        <v>15</v>
      </c>
      <c r="Q42" s="9">
        <v>49</v>
      </c>
      <c r="R42" s="17">
        <v>8</v>
      </c>
      <c r="S42" s="9">
        <v>11</v>
      </c>
      <c r="T42" s="17">
        <v>9</v>
      </c>
      <c r="U42" s="9">
        <v>46</v>
      </c>
      <c r="V42" s="17">
        <v>36</v>
      </c>
      <c r="W42" s="9">
        <v>55</v>
      </c>
      <c r="AP42" s="29"/>
      <c r="AS42" s="29"/>
    </row>
    <row r="43" spans="1:45">
      <c r="A43" s="125"/>
      <c r="B43" s="18" t="s">
        <v>36</v>
      </c>
      <c r="C43" s="10">
        <v>0.33458209</v>
      </c>
      <c r="D43" s="19">
        <v>1.240535736</v>
      </c>
      <c r="E43" s="10">
        <v>1.4065093989999999</v>
      </c>
      <c r="F43" s="19">
        <v>0.19238066700000001</v>
      </c>
      <c r="G43" s="10">
        <v>0.30330944100000001</v>
      </c>
      <c r="H43" s="19">
        <v>0.590775728</v>
      </c>
      <c r="I43" s="10">
        <v>1.8762352470000001</v>
      </c>
      <c r="J43" s="10">
        <v>3.442956686</v>
      </c>
      <c r="K43" s="19">
        <v>4.3776137830000001</v>
      </c>
      <c r="L43" s="10">
        <v>0.33458209</v>
      </c>
      <c r="M43" s="19">
        <v>1.240535736</v>
      </c>
      <c r="N43" s="10">
        <v>1.4065093989999999</v>
      </c>
      <c r="O43" s="19">
        <v>5.4243088000000002E-2</v>
      </c>
      <c r="P43" s="10">
        <v>3.7285764220000002</v>
      </c>
      <c r="Q43" s="10">
        <v>14.27667952</v>
      </c>
      <c r="R43" s="19">
        <v>0.128321409</v>
      </c>
      <c r="S43" s="10">
        <v>0.35986471199999998</v>
      </c>
      <c r="T43" s="19">
        <v>0.74397730799999995</v>
      </c>
      <c r="U43" s="10">
        <v>11.21744895</v>
      </c>
      <c r="V43" s="19">
        <v>18.03687644</v>
      </c>
      <c r="W43" s="10">
        <v>26.190370560000002</v>
      </c>
    </row>
    <row r="44" spans="1:45" ht="15.75" thickBot="1">
      <c r="A44" s="126"/>
      <c r="B44" s="60" t="s">
        <v>37</v>
      </c>
      <c r="C44" s="11">
        <v>2</v>
      </c>
      <c r="D44" s="12">
        <v>3</v>
      </c>
      <c r="E44" s="11">
        <v>1</v>
      </c>
      <c r="F44" s="12">
        <v>2</v>
      </c>
      <c r="G44" s="11">
        <v>1</v>
      </c>
      <c r="H44" s="12">
        <v>1</v>
      </c>
      <c r="I44" s="11">
        <v>2</v>
      </c>
      <c r="J44" s="11">
        <v>3</v>
      </c>
      <c r="K44" s="12">
        <v>2</v>
      </c>
      <c r="L44" s="11">
        <v>2</v>
      </c>
      <c r="M44" s="12">
        <v>3</v>
      </c>
      <c r="N44" s="11">
        <v>1</v>
      </c>
      <c r="O44" s="12">
        <v>0</v>
      </c>
      <c r="P44" s="11">
        <v>1</v>
      </c>
      <c r="Q44" s="11">
        <v>5</v>
      </c>
      <c r="R44" s="12">
        <v>1</v>
      </c>
      <c r="S44" s="11">
        <v>3</v>
      </c>
      <c r="T44" s="12">
        <v>3</v>
      </c>
      <c r="U44" s="11">
        <v>7</v>
      </c>
      <c r="V44" s="12">
        <v>9</v>
      </c>
      <c r="W44" s="11">
        <v>6</v>
      </c>
    </row>
    <row r="45" spans="1:45" ht="15.75" thickBot="1">
      <c r="C45"/>
      <c r="E45"/>
      <c r="G45"/>
      <c r="I45"/>
    </row>
    <row r="46" spans="1:45" ht="15.75" thickBot="1">
      <c r="A46" s="13" t="s">
        <v>54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5"/>
    </row>
    <row r="47" spans="1:45" ht="15.75" thickBot="1">
      <c r="A47" s="2" t="s">
        <v>2</v>
      </c>
      <c r="B47" s="3" t="s">
        <v>3</v>
      </c>
      <c r="C47" s="4" t="s">
        <v>4</v>
      </c>
      <c r="D47" s="5" t="s">
        <v>5</v>
      </c>
      <c r="E47" s="4" t="s">
        <v>6</v>
      </c>
      <c r="F47" s="5" t="s">
        <v>7</v>
      </c>
      <c r="G47" s="4" t="s">
        <v>8</v>
      </c>
      <c r="H47" s="4" t="s">
        <v>9</v>
      </c>
      <c r="I47" s="4" t="s">
        <v>10</v>
      </c>
      <c r="J47" s="4" t="s">
        <v>11</v>
      </c>
      <c r="K47" s="4" t="s">
        <v>12</v>
      </c>
      <c r="L47" s="5" t="s">
        <v>13</v>
      </c>
      <c r="M47" s="4" t="s">
        <v>14</v>
      </c>
      <c r="N47" s="4" t="s">
        <v>15</v>
      </c>
      <c r="O47" s="4" t="s">
        <v>16</v>
      </c>
      <c r="P47" s="4" t="s">
        <v>17</v>
      </c>
      <c r="Q47" s="4" t="s">
        <v>18</v>
      </c>
      <c r="R47" s="5" t="s">
        <v>19</v>
      </c>
      <c r="S47" s="4" t="s">
        <v>19</v>
      </c>
      <c r="T47" s="5" t="s">
        <v>20</v>
      </c>
      <c r="U47" s="4" t="s">
        <v>21</v>
      </c>
      <c r="V47" s="4" t="s">
        <v>22</v>
      </c>
      <c r="W47" s="4" t="s">
        <v>23</v>
      </c>
    </row>
    <row r="48" spans="1:45">
      <c r="A48" s="124" t="s">
        <v>34</v>
      </c>
      <c r="B48" s="6" t="s">
        <v>35</v>
      </c>
      <c r="C48" s="7">
        <v>198</v>
      </c>
      <c r="D48" s="46">
        <v>195</v>
      </c>
      <c r="E48" s="7">
        <v>199</v>
      </c>
      <c r="F48" s="46">
        <v>199</v>
      </c>
      <c r="G48" s="43">
        <v>199</v>
      </c>
      <c r="H48" s="46">
        <v>199</v>
      </c>
      <c r="I48" s="7">
        <v>400</v>
      </c>
      <c r="J48" s="43">
        <v>399</v>
      </c>
      <c r="K48" s="8">
        <v>400</v>
      </c>
      <c r="L48" s="7">
        <v>198</v>
      </c>
      <c r="M48" s="46">
        <v>195</v>
      </c>
      <c r="N48" s="7">
        <v>199</v>
      </c>
      <c r="O48" s="8">
        <v>399</v>
      </c>
      <c r="P48" s="7">
        <v>399</v>
      </c>
      <c r="Q48" s="7">
        <v>398</v>
      </c>
      <c r="R48" s="8">
        <v>200</v>
      </c>
      <c r="S48" s="43">
        <v>199</v>
      </c>
      <c r="T48" s="8">
        <v>201</v>
      </c>
      <c r="U48" s="7">
        <v>399</v>
      </c>
      <c r="V48" s="8">
        <v>399</v>
      </c>
      <c r="W48" s="43">
        <v>397</v>
      </c>
    </row>
    <row r="49" spans="1:23">
      <c r="A49" s="125"/>
      <c r="B49" s="18" t="s">
        <v>36</v>
      </c>
      <c r="C49" s="10">
        <v>1.044131041</v>
      </c>
      <c r="D49" s="47">
        <v>2.0632910729999998</v>
      </c>
      <c r="E49" s="10">
        <v>3.16310358</v>
      </c>
      <c r="F49" s="47">
        <v>0.51759028399999996</v>
      </c>
      <c r="G49" s="44">
        <v>0.95682096500000002</v>
      </c>
      <c r="H49" s="47">
        <v>1.3671782020000001</v>
      </c>
      <c r="I49" s="10">
        <v>4.7553281780000001</v>
      </c>
      <c r="J49" s="44">
        <v>10.36327505</v>
      </c>
      <c r="K49" s="19">
        <v>16.798558709999998</v>
      </c>
      <c r="L49" s="10">
        <v>1.044131041</v>
      </c>
      <c r="M49" s="47">
        <v>2.0632910729999998</v>
      </c>
      <c r="N49" s="10">
        <v>3.16310358</v>
      </c>
      <c r="O49" s="19">
        <v>8.6053771969999993</v>
      </c>
      <c r="P49" s="10">
        <v>17.662721399999999</v>
      </c>
      <c r="Q49" s="10">
        <v>26.908272740000001</v>
      </c>
      <c r="R49" s="19">
        <v>0.63661146199999996</v>
      </c>
      <c r="S49" s="44">
        <v>1.3309831620000001</v>
      </c>
      <c r="T49" s="19">
        <v>1.987694979</v>
      </c>
      <c r="U49" s="10">
        <v>5.1869113450000004</v>
      </c>
      <c r="V49" s="19">
        <v>9.891624212</v>
      </c>
      <c r="W49" s="44">
        <v>15.03498387</v>
      </c>
    </row>
    <row r="50" spans="1:23" ht="15.75" thickBot="1">
      <c r="A50" s="126"/>
      <c r="B50" s="60" t="s">
        <v>37</v>
      </c>
      <c r="C50" s="11">
        <v>11</v>
      </c>
      <c r="D50" s="48">
        <v>0</v>
      </c>
      <c r="E50" s="11">
        <v>7</v>
      </c>
      <c r="F50" s="48">
        <v>0</v>
      </c>
      <c r="G50" s="45">
        <v>0</v>
      </c>
      <c r="H50" s="48">
        <v>0</v>
      </c>
      <c r="I50" s="11">
        <v>20</v>
      </c>
      <c r="J50" s="45">
        <v>0</v>
      </c>
      <c r="K50" s="12">
        <v>22</v>
      </c>
      <c r="L50" s="11">
        <v>11</v>
      </c>
      <c r="M50" s="48">
        <v>0</v>
      </c>
      <c r="N50" s="11">
        <v>7</v>
      </c>
      <c r="O50" s="12">
        <v>12</v>
      </c>
      <c r="P50" s="11">
        <v>11</v>
      </c>
      <c r="Q50" s="11">
        <v>19</v>
      </c>
      <c r="R50" s="12">
        <v>12</v>
      </c>
      <c r="S50" s="45">
        <v>0</v>
      </c>
      <c r="T50" s="12">
        <v>16</v>
      </c>
      <c r="U50" s="11">
        <v>11</v>
      </c>
      <c r="V50" s="12">
        <v>18</v>
      </c>
      <c r="W50" s="45">
        <v>0</v>
      </c>
    </row>
    <row r="51" spans="1:23">
      <c r="A51" s="124" t="s">
        <v>38</v>
      </c>
      <c r="B51" s="6" t="s">
        <v>35</v>
      </c>
      <c r="C51" s="7">
        <v>50</v>
      </c>
      <c r="D51" s="8">
        <v>176</v>
      </c>
      <c r="E51" s="7">
        <v>36</v>
      </c>
      <c r="F51" s="46">
        <v>1011</v>
      </c>
      <c r="G51" s="7">
        <v>468</v>
      </c>
      <c r="H51" s="46">
        <v>1105</v>
      </c>
      <c r="I51" s="7">
        <v>83</v>
      </c>
      <c r="J51" s="7">
        <v>48</v>
      </c>
      <c r="K51" s="8">
        <v>205</v>
      </c>
      <c r="L51" s="7">
        <v>50</v>
      </c>
      <c r="M51" s="8">
        <v>176</v>
      </c>
      <c r="N51" s="7">
        <v>36</v>
      </c>
      <c r="O51" s="8">
        <v>188</v>
      </c>
      <c r="P51" s="7">
        <v>73</v>
      </c>
      <c r="Q51" s="7">
        <v>289</v>
      </c>
      <c r="R51" s="8">
        <v>59</v>
      </c>
      <c r="S51" s="7">
        <v>45</v>
      </c>
      <c r="T51" s="8">
        <v>28</v>
      </c>
      <c r="U51" s="7">
        <v>864</v>
      </c>
      <c r="V51" s="46">
        <v>831</v>
      </c>
      <c r="W51" s="7">
        <v>1071</v>
      </c>
    </row>
    <row r="52" spans="1:23">
      <c r="A52" s="125"/>
      <c r="B52" s="18" t="s">
        <v>36</v>
      </c>
      <c r="C52" s="10">
        <v>0.172528505</v>
      </c>
      <c r="D52" s="19">
        <v>0.59067106199999997</v>
      </c>
      <c r="E52" s="10">
        <v>0.60637760200000002</v>
      </c>
      <c r="F52" s="47">
        <v>0.17360115100000001</v>
      </c>
      <c r="G52" s="10">
        <v>0.26250696200000001</v>
      </c>
      <c r="H52" s="47">
        <v>0.33619666100000001</v>
      </c>
      <c r="I52" s="10">
        <v>1.1298837660000001</v>
      </c>
      <c r="J52" s="10">
        <v>1.43852973</v>
      </c>
      <c r="K52" s="19">
        <v>4.4264442920000002</v>
      </c>
      <c r="L52" s="10">
        <v>0.172528505</v>
      </c>
      <c r="M52" s="19">
        <v>0.59067106199999997</v>
      </c>
      <c r="N52" s="10">
        <v>0.60637760200000002</v>
      </c>
      <c r="O52" s="19">
        <v>1.900071383</v>
      </c>
      <c r="P52" s="10">
        <v>2.944364786</v>
      </c>
      <c r="Q52" s="10">
        <v>14.02323318</v>
      </c>
      <c r="R52" s="19">
        <v>2.1829128E-2</v>
      </c>
      <c r="S52" s="10">
        <v>2.7234316000000001E-2</v>
      </c>
      <c r="T52" s="19">
        <v>0.35442995999999999</v>
      </c>
      <c r="U52" s="10">
        <v>1.0569231509999999</v>
      </c>
      <c r="V52" s="47">
        <v>12.548079250000001</v>
      </c>
      <c r="W52" s="10">
        <v>13.66405797</v>
      </c>
    </row>
    <row r="53" spans="1:23" ht="15.75" thickBot="1">
      <c r="A53" s="126"/>
      <c r="B53" s="60" t="s">
        <v>37</v>
      </c>
      <c r="C53" s="11">
        <v>2</v>
      </c>
      <c r="D53" s="12">
        <v>3</v>
      </c>
      <c r="E53" s="11">
        <v>1</v>
      </c>
      <c r="F53" s="48">
        <v>0</v>
      </c>
      <c r="G53" s="11">
        <v>3</v>
      </c>
      <c r="H53" s="48">
        <v>0</v>
      </c>
      <c r="I53" s="11">
        <v>3</v>
      </c>
      <c r="J53" s="11">
        <v>2</v>
      </c>
      <c r="K53" s="12">
        <v>5</v>
      </c>
      <c r="L53" s="11">
        <v>2</v>
      </c>
      <c r="M53" s="12">
        <v>3</v>
      </c>
      <c r="N53" s="11">
        <v>1</v>
      </c>
      <c r="O53" s="12">
        <v>5</v>
      </c>
      <c r="P53" s="11">
        <v>3</v>
      </c>
      <c r="Q53" s="11">
        <v>7</v>
      </c>
      <c r="R53" s="12">
        <v>1</v>
      </c>
      <c r="S53" s="11">
        <v>1</v>
      </c>
      <c r="T53" s="12">
        <v>7</v>
      </c>
      <c r="U53" s="11">
        <v>5</v>
      </c>
      <c r="V53" s="48">
        <v>0</v>
      </c>
      <c r="W53" s="11">
        <v>6</v>
      </c>
    </row>
    <row r="54" spans="1:23">
      <c r="A54" s="124" t="s">
        <v>39</v>
      </c>
      <c r="B54" s="6" t="s">
        <v>35</v>
      </c>
      <c r="C54" s="7">
        <v>12</v>
      </c>
      <c r="D54" s="8">
        <v>10</v>
      </c>
      <c r="E54" s="7">
        <v>12</v>
      </c>
      <c r="F54" s="8">
        <v>6</v>
      </c>
      <c r="G54" s="7">
        <v>6</v>
      </c>
      <c r="H54" s="8">
        <v>6</v>
      </c>
      <c r="I54" s="7">
        <v>28</v>
      </c>
      <c r="J54" s="7">
        <v>26</v>
      </c>
      <c r="K54" s="8">
        <v>30</v>
      </c>
      <c r="L54" s="7">
        <v>12</v>
      </c>
      <c r="M54" s="8">
        <v>10</v>
      </c>
      <c r="N54" s="7">
        <v>12</v>
      </c>
      <c r="O54" s="8">
        <v>42</v>
      </c>
      <c r="P54" s="7">
        <v>36</v>
      </c>
      <c r="Q54" s="7">
        <v>40</v>
      </c>
      <c r="R54" s="8">
        <v>12</v>
      </c>
      <c r="S54" s="7">
        <v>8</v>
      </c>
      <c r="T54" s="46">
        <v>9</v>
      </c>
      <c r="U54" s="7">
        <v>44</v>
      </c>
      <c r="V54" s="8">
        <v>36</v>
      </c>
      <c r="W54" s="7">
        <v>46</v>
      </c>
    </row>
    <row r="55" spans="1:23">
      <c r="A55" s="125"/>
      <c r="B55" s="18" t="s">
        <v>36</v>
      </c>
      <c r="C55" s="10">
        <v>3.6726250650000001</v>
      </c>
      <c r="D55" s="19">
        <v>6.5585894580000001</v>
      </c>
      <c r="E55" s="10">
        <v>8.8376941680000005</v>
      </c>
      <c r="F55" s="19">
        <v>0.45986437800000002</v>
      </c>
      <c r="G55" s="10">
        <v>1.1960716250000001</v>
      </c>
      <c r="H55" s="19">
        <v>1.743709803</v>
      </c>
      <c r="I55" s="10">
        <v>17.99822116</v>
      </c>
      <c r="J55" s="10">
        <v>40.770961049999997</v>
      </c>
      <c r="K55" s="19">
        <v>61.912418369999997</v>
      </c>
      <c r="L55" s="10">
        <v>3.6726250650000001</v>
      </c>
      <c r="M55" s="19">
        <v>6.5585894580000001</v>
      </c>
      <c r="N55" s="10">
        <v>8.8376941680000005</v>
      </c>
      <c r="O55" s="19">
        <v>42.563548330000003</v>
      </c>
      <c r="P55" s="10">
        <v>83.387524839999998</v>
      </c>
      <c r="Q55" s="10">
        <v>136.87012200000001</v>
      </c>
      <c r="R55" s="19">
        <v>1.829740763</v>
      </c>
      <c r="S55" s="10">
        <v>2.4566943650000002</v>
      </c>
      <c r="T55" s="47">
        <v>3.4670917989999999</v>
      </c>
      <c r="U55" s="10">
        <v>27.401802060000001</v>
      </c>
      <c r="V55" s="19">
        <v>45.784762620000002</v>
      </c>
      <c r="W55" s="10">
        <v>85.810528520000005</v>
      </c>
    </row>
    <row r="56" spans="1:23" ht="15.75" thickBot="1">
      <c r="A56" s="126"/>
      <c r="B56" s="60" t="s">
        <v>37</v>
      </c>
      <c r="C56" s="11">
        <v>2</v>
      </c>
      <c r="D56" s="12">
        <v>5</v>
      </c>
      <c r="E56" s="11">
        <v>3</v>
      </c>
      <c r="F56" s="12">
        <v>5</v>
      </c>
      <c r="G56" s="11">
        <v>2</v>
      </c>
      <c r="H56" s="12">
        <v>3</v>
      </c>
      <c r="I56" s="11">
        <v>8</v>
      </c>
      <c r="J56" s="11">
        <v>4</v>
      </c>
      <c r="K56" s="12">
        <v>5</v>
      </c>
      <c r="L56" s="11">
        <v>2</v>
      </c>
      <c r="M56" s="12">
        <v>5</v>
      </c>
      <c r="N56" s="11">
        <v>3</v>
      </c>
      <c r="O56" s="12">
        <v>7</v>
      </c>
      <c r="P56" s="11">
        <v>7</v>
      </c>
      <c r="Q56" s="11">
        <v>8</v>
      </c>
      <c r="R56" s="12">
        <v>4</v>
      </c>
      <c r="S56" s="11">
        <v>4</v>
      </c>
      <c r="T56" s="48">
        <v>0</v>
      </c>
      <c r="U56" s="11">
        <v>7</v>
      </c>
      <c r="V56" s="12">
        <v>7</v>
      </c>
      <c r="W56" s="11">
        <v>12</v>
      </c>
    </row>
    <row r="57" spans="1:23">
      <c r="A57" s="124" t="s">
        <v>40</v>
      </c>
      <c r="B57" s="16" t="s">
        <v>35</v>
      </c>
      <c r="C57" s="9">
        <v>4</v>
      </c>
      <c r="D57" s="17">
        <v>13</v>
      </c>
      <c r="E57" s="9">
        <v>4</v>
      </c>
      <c r="F57" s="17">
        <v>5</v>
      </c>
      <c r="G57" s="9">
        <v>4</v>
      </c>
      <c r="H57" s="17">
        <v>5</v>
      </c>
      <c r="I57" s="9">
        <v>31</v>
      </c>
      <c r="J57" s="9">
        <v>15</v>
      </c>
      <c r="K57" s="17">
        <v>16</v>
      </c>
      <c r="L57" s="9">
        <v>4</v>
      </c>
      <c r="M57" s="17">
        <v>13</v>
      </c>
      <c r="N57" s="9">
        <v>4</v>
      </c>
      <c r="O57" s="17">
        <v>1</v>
      </c>
      <c r="P57" s="9">
        <v>16</v>
      </c>
      <c r="Q57" s="9">
        <v>51</v>
      </c>
      <c r="R57" s="17">
        <v>2</v>
      </c>
      <c r="S57" s="9">
        <v>11</v>
      </c>
      <c r="T57" s="17">
        <v>6</v>
      </c>
      <c r="U57" s="9">
        <v>64</v>
      </c>
      <c r="V57" s="17">
        <v>32</v>
      </c>
      <c r="W57" s="9">
        <v>69</v>
      </c>
    </row>
    <row r="58" spans="1:23">
      <c r="A58" s="125"/>
      <c r="B58" s="18" t="s">
        <v>36</v>
      </c>
      <c r="C58" s="10">
        <v>0.28565859799999999</v>
      </c>
      <c r="D58" s="19">
        <v>2.6864218709999999</v>
      </c>
      <c r="E58" s="10">
        <v>2.8890242580000001</v>
      </c>
      <c r="F58" s="19">
        <v>0.11912775</v>
      </c>
      <c r="G58" s="10">
        <v>0.22083878500000001</v>
      </c>
      <c r="H58" s="19">
        <v>0.30088520099999999</v>
      </c>
      <c r="I58" s="10">
        <v>5.2747287749999998</v>
      </c>
      <c r="J58" s="10">
        <v>6.4770319460000003</v>
      </c>
      <c r="K58" s="19">
        <v>8.4845728870000006</v>
      </c>
      <c r="L58" s="10">
        <v>0.28565859799999999</v>
      </c>
      <c r="M58" s="19">
        <v>2.6864218709999999</v>
      </c>
      <c r="N58" s="10">
        <v>2.8890242580000001</v>
      </c>
      <c r="O58" s="19">
        <v>2.4598122E-2</v>
      </c>
      <c r="P58" s="10">
        <v>2.3132638929999998</v>
      </c>
      <c r="Q58" s="10">
        <v>12.568650720000001</v>
      </c>
      <c r="R58" s="19">
        <v>5.1293850000000002E-2</v>
      </c>
      <c r="S58" s="10">
        <v>0.24209499400000001</v>
      </c>
      <c r="T58" s="19">
        <v>0.43969726599999998</v>
      </c>
      <c r="U58" s="10">
        <v>16.814839119999998</v>
      </c>
      <c r="V58" s="19">
        <v>22.179530379999999</v>
      </c>
      <c r="W58" s="10">
        <v>32.83795404</v>
      </c>
    </row>
    <row r="59" spans="1:23" ht="15.75" thickBot="1">
      <c r="A59" s="126"/>
      <c r="B59" s="60" t="s">
        <v>37</v>
      </c>
      <c r="C59" s="11">
        <v>1</v>
      </c>
      <c r="D59" s="12">
        <v>3</v>
      </c>
      <c r="E59" s="11">
        <v>1</v>
      </c>
      <c r="F59" s="12">
        <v>2</v>
      </c>
      <c r="G59" s="11">
        <v>1</v>
      </c>
      <c r="H59" s="12">
        <v>1</v>
      </c>
      <c r="I59" s="11">
        <v>5</v>
      </c>
      <c r="J59" s="11">
        <v>1</v>
      </c>
      <c r="K59" s="12">
        <v>2</v>
      </c>
      <c r="L59" s="11">
        <v>1</v>
      </c>
      <c r="M59" s="12">
        <v>3</v>
      </c>
      <c r="N59" s="11">
        <v>1</v>
      </c>
      <c r="O59" s="12">
        <v>0</v>
      </c>
      <c r="P59" s="11">
        <v>1</v>
      </c>
      <c r="Q59" s="11">
        <v>8</v>
      </c>
      <c r="R59" s="12">
        <v>1</v>
      </c>
      <c r="S59" s="11">
        <v>1</v>
      </c>
      <c r="T59" s="12">
        <v>5</v>
      </c>
      <c r="U59" s="11">
        <v>9</v>
      </c>
      <c r="V59" s="12">
        <v>4</v>
      </c>
      <c r="W59" s="11">
        <v>5</v>
      </c>
    </row>
    <row r="60" spans="1:23" ht="15.75" thickBot="1">
      <c r="C60"/>
      <c r="E60"/>
      <c r="G60"/>
      <c r="I60"/>
    </row>
    <row r="61" spans="1:23" ht="15.75" thickBot="1">
      <c r="A61" s="13" t="s">
        <v>55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5"/>
    </row>
    <row r="62" spans="1:23" ht="15.75" thickBot="1">
      <c r="A62" s="2" t="s">
        <v>2</v>
      </c>
      <c r="B62" s="3" t="s">
        <v>3</v>
      </c>
      <c r="C62" s="4" t="s">
        <v>4</v>
      </c>
      <c r="D62" s="5" t="s">
        <v>5</v>
      </c>
      <c r="E62" s="4" t="s">
        <v>6</v>
      </c>
      <c r="F62" s="5" t="s">
        <v>7</v>
      </c>
      <c r="G62" s="4" t="s">
        <v>8</v>
      </c>
      <c r="H62" s="4" t="s">
        <v>9</v>
      </c>
      <c r="I62" s="4" t="s">
        <v>10</v>
      </c>
      <c r="J62" s="4" t="s">
        <v>11</v>
      </c>
      <c r="K62" s="4" t="s">
        <v>12</v>
      </c>
      <c r="L62" s="5" t="s">
        <v>13</v>
      </c>
      <c r="M62" s="4" t="s">
        <v>14</v>
      </c>
      <c r="N62" s="4" t="s">
        <v>15</v>
      </c>
      <c r="O62" s="4" t="s">
        <v>16</v>
      </c>
      <c r="P62" s="4" t="s">
        <v>17</v>
      </c>
      <c r="Q62" s="4" t="s">
        <v>18</v>
      </c>
      <c r="R62" s="5" t="s">
        <v>19</v>
      </c>
      <c r="S62" s="4" t="s">
        <v>19</v>
      </c>
      <c r="T62" s="5" t="s">
        <v>20</v>
      </c>
      <c r="U62" s="4" t="s">
        <v>21</v>
      </c>
      <c r="V62" s="4" t="s">
        <v>22</v>
      </c>
      <c r="W62" s="4" t="s">
        <v>23</v>
      </c>
    </row>
    <row r="63" spans="1:23">
      <c r="A63" s="124" t="s">
        <v>34</v>
      </c>
      <c r="B63" s="6" t="s">
        <v>35</v>
      </c>
      <c r="C63" s="7">
        <v>198</v>
      </c>
      <c r="D63" s="8">
        <v>199</v>
      </c>
      <c r="E63" s="7">
        <v>199</v>
      </c>
      <c r="F63" s="46">
        <v>200</v>
      </c>
      <c r="G63" s="7">
        <v>200</v>
      </c>
      <c r="H63" s="46">
        <v>198</v>
      </c>
      <c r="I63" s="7">
        <v>397</v>
      </c>
      <c r="J63" s="43">
        <v>397</v>
      </c>
      <c r="K63" s="8">
        <v>400</v>
      </c>
      <c r="L63" s="7">
        <v>198</v>
      </c>
      <c r="M63" s="8">
        <v>199</v>
      </c>
      <c r="N63" s="7">
        <v>199</v>
      </c>
      <c r="O63" s="8">
        <v>399</v>
      </c>
      <c r="P63" s="7">
        <v>400</v>
      </c>
      <c r="Q63" s="43">
        <v>400</v>
      </c>
      <c r="R63" s="8">
        <v>199</v>
      </c>
      <c r="S63" s="7">
        <v>201</v>
      </c>
      <c r="T63" s="8">
        <v>199</v>
      </c>
      <c r="U63" s="7">
        <v>400</v>
      </c>
      <c r="V63" s="8">
        <v>396</v>
      </c>
      <c r="W63" s="7">
        <v>397</v>
      </c>
    </row>
    <row r="64" spans="1:23">
      <c r="A64" s="125"/>
      <c r="B64" s="18" t="s">
        <v>36</v>
      </c>
      <c r="C64" s="10">
        <v>1.034297705</v>
      </c>
      <c r="D64" s="19">
        <v>2.0666325090000002</v>
      </c>
      <c r="E64" s="10">
        <v>3.3376784320000001</v>
      </c>
      <c r="F64" s="47">
        <v>0.37010240599999999</v>
      </c>
      <c r="G64" s="10">
        <v>0.73234057399999997</v>
      </c>
      <c r="H64" s="47">
        <v>1.0668814179999999</v>
      </c>
      <c r="I64" s="10">
        <v>5.3763823510000002</v>
      </c>
      <c r="J64" s="44">
        <v>10.61485124</v>
      </c>
      <c r="K64" s="19">
        <v>16.431055780000001</v>
      </c>
      <c r="L64" s="10">
        <v>1.034297705</v>
      </c>
      <c r="M64" s="19">
        <v>2.0666325090000002</v>
      </c>
      <c r="N64" s="10">
        <v>3.3376784320000001</v>
      </c>
      <c r="O64" s="19">
        <v>8.0929317469999997</v>
      </c>
      <c r="P64" s="10">
        <v>17.666078330000001</v>
      </c>
      <c r="Q64" s="44">
        <v>26.426168199999999</v>
      </c>
      <c r="R64" s="19">
        <v>0.64277768099999999</v>
      </c>
      <c r="S64" s="10">
        <v>1.2187795640000001</v>
      </c>
      <c r="T64" s="19">
        <v>1.8551769259999999</v>
      </c>
      <c r="U64" s="10">
        <v>4.7482039929999997</v>
      </c>
      <c r="V64" s="19">
        <v>10.228031400000001</v>
      </c>
      <c r="W64" s="10">
        <v>14.9572711</v>
      </c>
    </row>
    <row r="65" spans="1:23" ht="15.75" thickBot="1">
      <c r="A65" s="126"/>
      <c r="B65" s="60" t="s">
        <v>37</v>
      </c>
      <c r="C65" s="11">
        <v>10</v>
      </c>
      <c r="D65" s="12">
        <v>12</v>
      </c>
      <c r="E65" s="11">
        <v>7</v>
      </c>
      <c r="F65" s="48">
        <v>0</v>
      </c>
      <c r="G65" s="11">
        <v>20</v>
      </c>
      <c r="H65" s="48">
        <v>0</v>
      </c>
      <c r="I65" s="11">
        <v>22</v>
      </c>
      <c r="J65" s="45">
        <v>0</v>
      </c>
      <c r="K65" s="12">
        <v>31</v>
      </c>
      <c r="L65" s="11">
        <v>10</v>
      </c>
      <c r="M65" s="12">
        <v>12</v>
      </c>
      <c r="N65" s="11">
        <v>7</v>
      </c>
      <c r="O65" s="12">
        <v>15</v>
      </c>
      <c r="P65" s="11">
        <v>11</v>
      </c>
      <c r="Q65" s="45">
        <v>0</v>
      </c>
      <c r="R65" s="12">
        <v>10</v>
      </c>
      <c r="S65" s="11">
        <v>14</v>
      </c>
      <c r="T65" s="12">
        <v>7</v>
      </c>
      <c r="U65" s="11">
        <v>10</v>
      </c>
      <c r="V65" s="12">
        <v>22</v>
      </c>
      <c r="W65" s="11">
        <v>10</v>
      </c>
    </row>
    <row r="66" spans="1:23">
      <c r="A66" s="124" t="s">
        <v>38</v>
      </c>
      <c r="B66" s="6" t="s">
        <v>35</v>
      </c>
      <c r="C66" s="7">
        <v>40</v>
      </c>
      <c r="D66" s="8">
        <v>241</v>
      </c>
      <c r="E66" s="7">
        <v>48</v>
      </c>
      <c r="F66" s="8">
        <v>856</v>
      </c>
      <c r="G66" s="7">
        <v>27</v>
      </c>
      <c r="H66" s="8">
        <v>39</v>
      </c>
      <c r="I66" s="7">
        <v>65</v>
      </c>
      <c r="J66" s="7">
        <v>35</v>
      </c>
      <c r="K66" s="8">
        <v>15</v>
      </c>
      <c r="L66" s="7">
        <v>40</v>
      </c>
      <c r="M66" s="8">
        <v>241</v>
      </c>
      <c r="N66" s="7">
        <v>48</v>
      </c>
      <c r="O66" s="8">
        <v>100</v>
      </c>
      <c r="P66" s="7">
        <v>90</v>
      </c>
      <c r="Q66" s="7">
        <v>261</v>
      </c>
      <c r="R66" s="8">
        <v>46</v>
      </c>
      <c r="S66" s="7">
        <v>24</v>
      </c>
      <c r="T66" s="8">
        <v>125</v>
      </c>
      <c r="U66" s="7">
        <v>624</v>
      </c>
      <c r="V66" s="46">
        <v>860</v>
      </c>
      <c r="W66" s="7">
        <v>359</v>
      </c>
    </row>
    <row r="67" spans="1:23">
      <c r="A67" s="125"/>
      <c r="B67" s="18" t="s">
        <v>36</v>
      </c>
      <c r="C67" s="10">
        <v>7.7833414000000004E-2</v>
      </c>
      <c r="D67" s="19">
        <v>0.36764764799999999</v>
      </c>
      <c r="E67" s="10">
        <v>0.37596249599999998</v>
      </c>
      <c r="F67" s="19">
        <v>6.9872855999999997E-2</v>
      </c>
      <c r="G67" s="10">
        <v>7.6723814000000001E-2</v>
      </c>
      <c r="H67" s="19">
        <v>9.6969604000000001E-2</v>
      </c>
      <c r="I67" s="10">
        <v>0.46927118299999998</v>
      </c>
      <c r="J67" s="10">
        <v>0.60817885400000005</v>
      </c>
      <c r="K67" s="19">
        <v>1.111344576</v>
      </c>
      <c r="L67" s="10">
        <v>7.7833414000000004E-2</v>
      </c>
      <c r="M67" s="19">
        <v>0.36764764799999999</v>
      </c>
      <c r="N67" s="10">
        <v>0.37596249599999998</v>
      </c>
      <c r="O67" s="19">
        <v>0.134945869</v>
      </c>
      <c r="P67" s="10">
        <v>5.2574467660000002</v>
      </c>
      <c r="Q67" s="10">
        <v>11.984527829999999</v>
      </c>
      <c r="R67" s="19">
        <v>2.7613878000000001E-2</v>
      </c>
      <c r="S67" s="10">
        <v>6.3918113999999998E-2</v>
      </c>
      <c r="T67" s="19">
        <v>0.35597181300000003</v>
      </c>
      <c r="U67" s="10">
        <v>1.8881223199999999</v>
      </c>
      <c r="V67" s="47">
        <v>14.142612700000001</v>
      </c>
      <c r="W67" s="10">
        <v>23.003576760000001</v>
      </c>
    </row>
    <row r="68" spans="1:23" ht="15.75" thickBot="1">
      <c r="A68" s="126"/>
      <c r="B68" s="60" t="s">
        <v>37</v>
      </c>
      <c r="C68" s="11">
        <v>2</v>
      </c>
      <c r="D68" s="12">
        <v>3</v>
      </c>
      <c r="E68" s="11">
        <v>1</v>
      </c>
      <c r="F68" s="12">
        <v>5</v>
      </c>
      <c r="G68" s="11">
        <v>1</v>
      </c>
      <c r="H68" s="12">
        <v>1</v>
      </c>
      <c r="I68" s="11">
        <v>3</v>
      </c>
      <c r="J68" s="11">
        <v>3</v>
      </c>
      <c r="K68" s="12">
        <v>4</v>
      </c>
      <c r="L68" s="11">
        <v>2</v>
      </c>
      <c r="M68" s="12">
        <v>3</v>
      </c>
      <c r="N68" s="11">
        <v>1</v>
      </c>
      <c r="O68" s="12">
        <v>1</v>
      </c>
      <c r="P68" s="11">
        <v>5</v>
      </c>
      <c r="Q68" s="11">
        <v>7</v>
      </c>
      <c r="R68" s="12">
        <v>1</v>
      </c>
      <c r="S68" s="11">
        <v>3</v>
      </c>
      <c r="T68" s="12">
        <v>5</v>
      </c>
      <c r="U68" s="11">
        <v>6</v>
      </c>
      <c r="V68" s="48">
        <v>0</v>
      </c>
      <c r="W68" s="11">
        <v>14</v>
      </c>
    </row>
    <row r="69" spans="1:23">
      <c r="A69" s="124" t="s">
        <v>39</v>
      </c>
      <c r="B69" s="6" t="s">
        <v>35</v>
      </c>
      <c r="C69" s="7">
        <v>14</v>
      </c>
      <c r="D69" s="8">
        <v>14</v>
      </c>
      <c r="E69" s="7">
        <v>10</v>
      </c>
      <c r="F69" s="8">
        <v>4</v>
      </c>
      <c r="G69" s="7">
        <v>4</v>
      </c>
      <c r="H69" s="8">
        <v>6</v>
      </c>
      <c r="I69" s="7">
        <v>32</v>
      </c>
      <c r="J69" s="7">
        <v>28</v>
      </c>
      <c r="K69" s="8">
        <v>24</v>
      </c>
      <c r="L69" s="7">
        <v>14</v>
      </c>
      <c r="M69" s="8">
        <v>14</v>
      </c>
      <c r="N69" s="7">
        <v>10</v>
      </c>
      <c r="O69" s="8">
        <v>40</v>
      </c>
      <c r="P69" s="7">
        <v>36</v>
      </c>
      <c r="Q69" s="7">
        <v>38</v>
      </c>
      <c r="R69" s="8">
        <v>10</v>
      </c>
      <c r="S69" s="7">
        <v>8</v>
      </c>
      <c r="T69" s="8">
        <v>12</v>
      </c>
      <c r="U69" s="7">
        <v>40</v>
      </c>
      <c r="V69" s="8">
        <v>48</v>
      </c>
      <c r="W69" s="7">
        <v>38</v>
      </c>
    </row>
    <row r="70" spans="1:23">
      <c r="A70" s="125"/>
      <c r="B70" s="18" t="s">
        <v>36</v>
      </c>
      <c r="C70" s="10">
        <v>2.7858140470000001</v>
      </c>
      <c r="D70" s="19">
        <v>7.6959292890000004</v>
      </c>
      <c r="E70" s="10">
        <v>10.99590182</v>
      </c>
      <c r="F70" s="19">
        <v>0.38428544999999997</v>
      </c>
      <c r="G70" s="10">
        <v>0.91777658500000003</v>
      </c>
      <c r="H70" s="19">
        <v>1.347079277</v>
      </c>
      <c r="I70" s="10">
        <v>25.036358830000001</v>
      </c>
      <c r="J70" s="10">
        <v>41.211777689999998</v>
      </c>
      <c r="K70" s="19">
        <v>56.317975279999999</v>
      </c>
      <c r="L70" s="10">
        <v>2.7858140470000001</v>
      </c>
      <c r="M70" s="19">
        <v>7.6959292890000004</v>
      </c>
      <c r="N70" s="10">
        <v>10.99590182</v>
      </c>
      <c r="O70" s="19">
        <v>32.73736048</v>
      </c>
      <c r="P70" s="10">
        <v>78.451812270000005</v>
      </c>
      <c r="Q70" s="10">
        <v>121.6255534</v>
      </c>
      <c r="R70" s="19">
        <v>1.0108060839999999</v>
      </c>
      <c r="S70" s="10">
        <v>1.560837984</v>
      </c>
      <c r="T70" s="19">
        <v>2.392882824</v>
      </c>
      <c r="U70" s="10">
        <v>17.30587697</v>
      </c>
      <c r="V70" s="19">
        <v>49.212652439999999</v>
      </c>
      <c r="W70" s="10">
        <v>67.280617950000007</v>
      </c>
    </row>
    <row r="71" spans="1:23" ht="15.75" thickBot="1">
      <c r="A71" s="126"/>
      <c r="B71" s="60" t="s">
        <v>37</v>
      </c>
      <c r="C71" s="11">
        <v>2</v>
      </c>
      <c r="D71" s="12">
        <v>4</v>
      </c>
      <c r="E71" s="11">
        <v>3</v>
      </c>
      <c r="F71" s="12">
        <v>3</v>
      </c>
      <c r="G71" s="11">
        <v>2</v>
      </c>
      <c r="H71" s="12">
        <v>3</v>
      </c>
      <c r="I71" s="11">
        <v>8</v>
      </c>
      <c r="J71" s="11">
        <v>9</v>
      </c>
      <c r="K71" s="12">
        <v>9</v>
      </c>
      <c r="L71" s="11">
        <v>2</v>
      </c>
      <c r="M71" s="12">
        <v>4</v>
      </c>
      <c r="N71" s="11">
        <v>3</v>
      </c>
      <c r="O71" s="12">
        <v>3</v>
      </c>
      <c r="P71" s="11">
        <v>9</v>
      </c>
      <c r="Q71" s="11">
        <v>11</v>
      </c>
      <c r="R71" s="12">
        <v>2</v>
      </c>
      <c r="S71" s="11">
        <v>2</v>
      </c>
      <c r="T71" s="12">
        <v>7</v>
      </c>
      <c r="U71" s="11">
        <v>15</v>
      </c>
      <c r="V71" s="12">
        <v>6</v>
      </c>
      <c r="W71" s="11">
        <v>17</v>
      </c>
    </row>
    <row r="72" spans="1:23">
      <c r="A72" s="124" t="s">
        <v>40</v>
      </c>
      <c r="B72" s="16" t="s">
        <v>35</v>
      </c>
      <c r="C72" s="9">
        <v>2</v>
      </c>
      <c r="D72" s="17">
        <v>13</v>
      </c>
      <c r="E72" s="9">
        <v>4</v>
      </c>
      <c r="F72" s="17">
        <v>4</v>
      </c>
      <c r="G72" s="9">
        <v>5</v>
      </c>
      <c r="H72" s="17">
        <v>4</v>
      </c>
      <c r="I72" s="9">
        <v>13</v>
      </c>
      <c r="J72" s="9">
        <v>10</v>
      </c>
      <c r="K72" s="17">
        <v>14</v>
      </c>
      <c r="L72" s="9">
        <v>2</v>
      </c>
      <c r="M72" s="17">
        <v>13</v>
      </c>
      <c r="N72" s="9">
        <v>4</v>
      </c>
      <c r="O72" s="17">
        <v>1</v>
      </c>
      <c r="P72" s="9">
        <v>19</v>
      </c>
      <c r="Q72" s="9">
        <v>43</v>
      </c>
      <c r="R72" s="17">
        <v>5</v>
      </c>
      <c r="S72" s="9">
        <v>9</v>
      </c>
      <c r="T72" s="17">
        <v>6</v>
      </c>
      <c r="U72" s="9">
        <v>35</v>
      </c>
      <c r="V72" s="17">
        <v>15</v>
      </c>
      <c r="W72" s="9">
        <v>50</v>
      </c>
    </row>
    <row r="73" spans="1:23">
      <c r="A73" s="125"/>
      <c r="B73" s="18" t="s">
        <v>36</v>
      </c>
      <c r="C73" s="10">
        <v>0.16121315999999999</v>
      </c>
      <c r="D73" s="19">
        <v>2.3524429800000002</v>
      </c>
      <c r="E73" s="10">
        <v>2.6304862500000001</v>
      </c>
      <c r="F73" s="19">
        <v>0.27199077599999999</v>
      </c>
      <c r="G73" s="10">
        <v>0.36664080599999999</v>
      </c>
      <c r="H73" s="19">
        <v>0.41989398</v>
      </c>
      <c r="I73" s="10">
        <v>1.8369529250000001</v>
      </c>
      <c r="J73" s="10">
        <v>3.0311777590000002</v>
      </c>
      <c r="K73" s="19">
        <v>4.1953506469999997</v>
      </c>
      <c r="L73" s="10">
        <v>0.16121315999999999</v>
      </c>
      <c r="M73" s="19">
        <v>2.3524429800000002</v>
      </c>
      <c r="N73" s="10">
        <v>2.6304862500000001</v>
      </c>
      <c r="O73" s="19">
        <v>1.9987345E-2</v>
      </c>
      <c r="P73" s="10">
        <v>4.3794853690000002</v>
      </c>
      <c r="Q73" s="10">
        <v>21.686000109999998</v>
      </c>
      <c r="R73" s="19">
        <v>8.3674908000000006E-2</v>
      </c>
      <c r="S73" s="10">
        <v>0.27184701</v>
      </c>
      <c r="T73" s="19">
        <v>0.43013405799999999</v>
      </c>
      <c r="U73" s="10">
        <v>6.0547170640000001</v>
      </c>
      <c r="V73" s="19">
        <v>8.9368441099999991</v>
      </c>
      <c r="W73" s="10">
        <v>17.290981049999999</v>
      </c>
    </row>
    <row r="74" spans="1:23" ht="15.75" thickBot="1">
      <c r="A74" s="126"/>
      <c r="B74" s="60" t="s">
        <v>37</v>
      </c>
      <c r="C74" s="11">
        <v>1</v>
      </c>
      <c r="D74" s="12">
        <v>2</v>
      </c>
      <c r="E74" s="11">
        <v>1</v>
      </c>
      <c r="F74" s="12">
        <v>3</v>
      </c>
      <c r="G74" s="11">
        <v>1</v>
      </c>
      <c r="H74" s="12">
        <v>1</v>
      </c>
      <c r="I74" s="11">
        <v>3</v>
      </c>
      <c r="J74" s="11">
        <v>3</v>
      </c>
      <c r="K74" s="12">
        <v>2</v>
      </c>
      <c r="L74" s="11">
        <v>1</v>
      </c>
      <c r="M74" s="12">
        <v>2</v>
      </c>
      <c r="N74" s="11">
        <v>1</v>
      </c>
      <c r="O74" s="12">
        <v>0</v>
      </c>
      <c r="P74" s="11">
        <v>2</v>
      </c>
      <c r="Q74" s="11">
        <v>5</v>
      </c>
      <c r="R74" s="12">
        <v>2</v>
      </c>
      <c r="S74" s="11">
        <v>1</v>
      </c>
      <c r="T74" s="12">
        <v>5</v>
      </c>
      <c r="U74" s="11">
        <v>5</v>
      </c>
      <c r="V74" s="12">
        <v>5</v>
      </c>
      <c r="W74" s="11">
        <v>4</v>
      </c>
    </row>
    <row r="75" spans="1:23">
      <c r="C75"/>
      <c r="E75"/>
      <c r="G75"/>
      <c r="I75"/>
    </row>
    <row r="76" spans="1:23">
      <c r="A76" s="20"/>
      <c r="C76"/>
      <c r="E76"/>
      <c r="G76"/>
      <c r="I76"/>
    </row>
    <row r="77" spans="1:23">
      <c r="C77"/>
      <c r="E77"/>
      <c r="G77"/>
      <c r="I77"/>
    </row>
    <row r="78" spans="1:23">
      <c r="A78" s="21"/>
      <c r="C78"/>
      <c r="E78"/>
      <c r="G78"/>
      <c r="I78"/>
    </row>
    <row r="79" spans="1:23">
      <c r="A79" s="21"/>
      <c r="C79"/>
      <c r="E79"/>
      <c r="G79"/>
      <c r="I79"/>
    </row>
    <row r="80" spans="1:23">
      <c r="A80" s="21"/>
      <c r="C80"/>
      <c r="E80"/>
      <c r="G80"/>
      <c r="I80"/>
    </row>
    <row r="81" spans="1:9">
      <c r="A81" s="21"/>
      <c r="C81"/>
      <c r="E81"/>
      <c r="G81"/>
      <c r="I81"/>
    </row>
    <row r="82" spans="1:9">
      <c r="A82" s="21"/>
      <c r="C82"/>
      <c r="E82"/>
      <c r="G82"/>
      <c r="I82"/>
    </row>
    <row r="83" spans="1:9">
      <c r="A83" s="21"/>
      <c r="C83"/>
      <c r="E83"/>
      <c r="G83"/>
      <c r="I83"/>
    </row>
    <row r="84" spans="1:9">
      <c r="A84" s="21"/>
      <c r="C84"/>
      <c r="E84"/>
      <c r="G84"/>
      <c r="I84"/>
    </row>
    <row r="85" spans="1:9">
      <c r="A85" s="21"/>
      <c r="C85"/>
      <c r="E85"/>
      <c r="G85"/>
      <c r="I85"/>
    </row>
    <row r="86" spans="1:9">
      <c r="A86" s="21"/>
      <c r="C86"/>
      <c r="E86"/>
      <c r="G86"/>
      <c r="I86"/>
    </row>
    <row r="87" spans="1:9">
      <c r="A87" s="21"/>
      <c r="C87"/>
      <c r="E87"/>
      <c r="G87"/>
      <c r="I87"/>
    </row>
    <row r="88" spans="1:9">
      <c r="A88" s="21"/>
      <c r="C88"/>
      <c r="E88"/>
      <c r="G88"/>
      <c r="I88"/>
    </row>
    <row r="89" spans="1:9">
      <c r="A89" s="21"/>
      <c r="C89"/>
      <c r="E89"/>
      <c r="G89"/>
      <c r="I89"/>
    </row>
    <row r="90" spans="1:9">
      <c r="C90"/>
      <c r="E90"/>
      <c r="G90"/>
      <c r="I90"/>
    </row>
    <row r="91" spans="1:9">
      <c r="A91" s="20"/>
      <c r="C91"/>
      <c r="E91"/>
      <c r="G91"/>
      <c r="I91"/>
    </row>
    <row r="92" spans="1:9">
      <c r="C92"/>
      <c r="E92"/>
      <c r="G92"/>
      <c r="I92"/>
    </row>
    <row r="93" spans="1:9">
      <c r="A93" s="21"/>
      <c r="C93"/>
      <c r="E93"/>
      <c r="G93"/>
      <c r="I93"/>
    </row>
    <row r="94" spans="1:9">
      <c r="A94" s="21"/>
      <c r="C94"/>
      <c r="E94"/>
      <c r="G94"/>
      <c r="I94"/>
    </row>
    <row r="95" spans="1:9">
      <c r="A95" s="21"/>
      <c r="C95"/>
      <c r="E95"/>
      <c r="G95"/>
      <c r="I95"/>
    </row>
    <row r="96" spans="1:9">
      <c r="A96" s="21"/>
      <c r="C96"/>
      <c r="E96"/>
      <c r="G96"/>
      <c r="I96"/>
    </row>
    <row r="97" spans="1:9">
      <c r="A97" s="21"/>
      <c r="C97"/>
      <c r="E97"/>
      <c r="G97"/>
      <c r="I97"/>
    </row>
    <row r="98" spans="1:9">
      <c r="A98" s="21"/>
      <c r="C98"/>
      <c r="E98"/>
      <c r="G98"/>
      <c r="I98"/>
    </row>
    <row r="99" spans="1:9">
      <c r="A99" s="21"/>
      <c r="C99"/>
      <c r="E99"/>
      <c r="G99"/>
      <c r="I99"/>
    </row>
    <row r="100" spans="1:9">
      <c r="A100" s="21"/>
      <c r="C100"/>
      <c r="E100"/>
      <c r="G100"/>
      <c r="I100"/>
    </row>
    <row r="101" spans="1:9">
      <c r="A101" s="21"/>
      <c r="C101"/>
      <c r="E101"/>
      <c r="G101"/>
      <c r="I101"/>
    </row>
    <row r="102" spans="1:9">
      <c r="A102" s="21"/>
      <c r="C102"/>
      <c r="E102"/>
      <c r="G102"/>
      <c r="I102"/>
    </row>
    <row r="103" spans="1:9">
      <c r="A103" s="21"/>
      <c r="C103"/>
      <c r="E103"/>
      <c r="G103"/>
      <c r="I103"/>
    </row>
    <row r="104" spans="1:9">
      <c r="A104" s="21"/>
      <c r="C104"/>
      <c r="E104"/>
      <c r="G104"/>
      <c r="I104"/>
    </row>
    <row r="105" spans="1:9">
      <c r="C105"/>
      <c r="E105"/>
      <c r="G105"/>
      <c r="I105"/>
    </row>
    <row r="106" spans="1:9">
      <c r="C106"/>
      <c r="E106"/>
      <c r="G106"/>
      <c r="I106"/>
    </row>
    <row r="107" spans="1:9">
      <c r="C107"/>
      <c r="E107"/>
      <c r="G107"/>
      <c r="I107"/>
    </row>
    <row r="108" spans="1:9">
      <c r="C108"/>
      <c r="E108"/>
      <c r="G108"/>
      <c r="I108"/>
    </row>
    <row r="109" spans="1:9">
      <c r="C109"/>
      <c r="E109"/>
      <c r="G109"/>
      <c r="I109"/>
    </row>
    <row r="110" spans="1:9">
      <c r="C110"/>
      <c r="E110"/>
      <c r="G110"/>
      <c r="I110"/>
    </row>
    <row r="111" spans="1:9">
      <c r="C111"/>
      <c r="E111"/>
      <c r="G111"/>
      <c r="I111"/>
    </row>
    <row r="112" spans="1:9">
      <c r="C112"/>
      <c r="E112"/>
      <c r="G112"/>
      <c r="I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</sheetData>
  <mergeCells count="95">
    <mergeCell ref="Z3:Z5"/>
    <mergeCell ref="Z6:Z8"/>
    <mergeCell ref="Z9:Z11"/>
    <mergeCell ref="Z12:Z14"/>
    <mergeCell ref="A24:A26"/>
    <mergeCell ref="Z19:Z21"/>
    <mergeCell ref="Z22:Z24"/>
    <mergeCell ref="Z25:Z27"/>
    <mergeCell ref="A27:A29"/>
    <mergeCell ref="A3:A5"/>
    <mergeCell ref="A6:A8"/>
    <mergeCell ref="A9:A11"/>
    <mergeCell ref="A12:A14"/>
    <mergeCell ref="A18:A20"/>
    <mergeCell ref="A21:A23"/>
    <mergeCell ref="A33:A35"/>
    <mergeCell ref="A36:A38"/>
    <mergeCell ref="A39:A41"/>
    <mergeCell ref="A69:A71"/>
    <mergeCell ref="A72:A74"/>
    <mergeCell ref="A66:A68"/>
    <mergeCell ref="A42:A44"/>
    <mergeCell ref="A48:A50"/>
    <mergeCell ref="A51:A53"/>
    <mergeCell ref="A54:A56"/>
    <mergeCell ref="A57:A59"/>
    <mergeCell ref="A63:A65"/>
    <mergeCell ref="AC3:AC5"/>
    <mergeCell ref="AC6:AC8"/>
    <mergeCell ref="AC9:AC11"/>
    <mergeCell ref="AC12:AC14"/>
    <mergeCell ref="AE3:AE5"/>
    <mergeCell ref="AE6:AE8"/>
    <mergeCell ref="AE9:AE11"/>
    <mergeCell ref="AE12:AE14"/>
    <mergeCell ref="AG3:AG5"/>
    <mergeCell ref="AG6:AG8"/>
    <mergeCell ref="AG9:AG11"/>
    <mergeCell ref="AG12:AG14"/>
    <mergeCell ref="AI3:AI5"/>
    <mergeCell ref="AI6:AI8"/>
    <mergeCell ref="AI9:AI11"/>
    <mergeCell ref="AI12:AI14"/>
    <mergeCell ref="Z28:Z30"/>
    <mergeCell ref="AA19:AA21"/>
    <mergeCell ref="AA22:AA24"/>
    <mergeCell ref="AA25:AA27"/>
    <mergeCell ref="AA28:AA30"/>
    <mergeCell ref="AG19:AG21"/>
    <mergeCell ref="AB22:AB24"/>
    <mergeCell ref="AC22:AC24"/>
    <mergeCell ref="AD22:AD24"/>
    <mergeCell ref="AE22:AE24"/>
    <mergeCell ref="AF22:AF24"/>
    <mergeCell ref="AG22:AG24"/>
    <mergeCell ref="AB19:AB21"/>
    <mergeCell ref="AC19:AC21"/>
    <mergeCell ref="AD19:AD21"/>
    <mergeCell ref="AE19:AE21"/>
    <mergeCell ref="AF19:AF21"/>
    <mergeCell ref="AG25:AG27"/>
    <mergeCell ref="AB28:AB30"/>
    <mergeCell ref="AC28:AC30"/>
    <mergeCell ref="AD28:AD30"/>
    <mergeCell ref="AE28:AE30"/>
    <mergeCell ref="AF28:AF30"/>
    <mergeCell ref="AG28:AG30"/>
    <mergeCell ref="AB25:AB27"/>
    <mergeCell ref="AC25:AC27"/>
    <mergeCell ref="AD25:AD27"/>
    <mergeCell ref="AE25:AE27"/>
    <mergeCell ref="AF25:AF27"/>
    <mergeCell ref="AO3:AO5"/>
    <mergeCell ref="AO6:AO8"/>
    <mergeCell ref="AO9:AO11"/>
    <mergeCell ref="AO12:AO14"/>
    <mergeCell ref="AK18:AL18"/>
    <mergeCell ref="AK12:AK14"/>
    <mergeCell ref="AK3:AK5"/>
    <mergeCell ref="AK6:AK8"/>
    <mergeCell ref="AK9:AK11"/>
    <mergeCell ref="AM3:AM5"/>
    <mergeCell ref="AM6:AM8"/>
    <mergeCell ref="AM9:AM11"/>
    <mergeCell ref="AM12:AM14"/>
    <mergeCell ref="AP18:AQ18"/>
    <mergeCell ref="AP19:AQ19"/>
    <mergeCell ref="AP20:AQ20"/>
    <mergeCell ref="AK23:AL23"/>
    <mergeCell ref="AK24:AL24"/>
    <mergeCell ref="AK19:AL19"/>
    <mergeCell ref="AK20:AL20"/>
    <mergeCell ref="AN18:AO18"/>
    <mergeCell ref="AN19:AO19"/>
    <mergeCell ref="AN20:AO20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906B-CFAC-4923-873B-71510F7F193F}">
  <dimension ref="A1:P131"/>
  <sheetViews>
    <sheetView workbookViewId="0">
      <selection activeCell="I20" sqref="I20"/>
    </sheetView>
  </sheetViews>
  <sheetFormatPr defaultColWidth="11.42578125" defaultRowHeight="15"/>
  <cols>
    <col min="2" max="2" width="11.42578125" style="36"/>
    <col min="4" max="4" width="11.42578125" style="33"/>
    <col min="8" max="8" width="11.42578125" style="36"/>
    <col min="10" max="10" width="11.42578125" style="33"/>
    <col min="14" max="14" width="11.42578125" style="36"/>
    <col min="16" max="16" width="11.42578125" style="33"/>
  </cols>
  <sheetData>
    <row r="1" spans="1:16">
      <c r="A1" t="s">
        <v>56</v>
      </c>
      <c r="B1" s="133" t="s">
        <v>0</v>
      </c>
      <c r="C1" s="134"/>
      <c r="D1" s="135"/>
      <c r="E1" s="136" t="s">
        <v>41</v>
      </c>
      <c r="F1" s="136"/>
      <c r="G1" s="136"/>
      <c r="H1" s="133" t="s">
        <v>53</v>
      </c>
      <c r="I1" s="134"/>
      <c r="J1" s="135"/>
      <c r="K1" s="136" t="s">
        <v>54</v>
      </c>
      <c r="L1" s="136"/>
      <c r="M1" s="136"/>
      <c r="N1" s="133" t="s">
        <v>55</v>
      </c>
      <c r="O1" s="134"/>
      <c r="P1" s="135"/>
    </row>
    <row r="3" spans="1:16">
      <c r="A3" s="29" t="s">
        <v>57</v>
      </c>
      <c r="B3" s="39">
        <v>198</v>
      </c>
      <c r="C3" s="32">
        <v>199</v>
      </c>
      <c r="D3" s="40">
        <v>198</v>
      </c>
      <c r="E3" s="32">
        <v>197</v>
      </c>
      <c r="F3" s="32">
        <v>198</v>
      </c>
      <c r="G3" s="32">
        <v>199</v>
      </c>
      <c r="H3" s="39">
        <v>199</v>
      </c>
      <c r="I3" s="32">
        <v>194</v>
      </c>
      <c r="J3" s="40">
        <v>198</v>
      </c>
      <c r="K3" s="32">
        <v>198</v>
      </c>
      <c r="L3" s="32">
        <v>195</v>
      </c>
      <c r="M3" s="32">
        <v>199</v>
      </c>
      <c r="N3" s="39">
        <v>198</v>
      </c>
      <c r="O3" s="32">
        <v>199</v>
      </c>
      <c r="P3" s="40">
        <v>199</v>
      </c>
    </row>
    <row r="4" spans="1:16">
      <c r="A4" s="29" t="s">
        <v>57</v>
      </c>
      <c r="B4" s="34">
        <v>1.205870867</v>
      </c>
      <c r="C4" s="29">
        <v>2.657809496</v>
      </c>
      <c r="D4" s="35">
        <v>3.9711916450000002</v>
      </c>
      <c r="E4" s="31">
        <v>1.0066838259999999</v>
      </c>
      <c r="F4" s="31">
        <v>2.082430601</v>
      </c>
      <c r="G4" s="31">
        <v>3.1768586640000001</v>
      </c>
      <c r="H4" s="41">
        <v>0.94209337199999998</v>
      </c>
      <c r="I4" s="31">
        <v>2.3697776789999998</v>
      </c>
      <c r="J4" s="42">
        <v>3.5265204909999999</v>
      </c>
      <c r="K4" s="31">
        <v>1.044131041</v>
      </c>
      <c r="L4" s="31">
        <v>2.0632910729999998</v>
      </c>
      <c r="M4" s="31">
        <v>3.16310358</v>
      </c>
      <c r="N4" s="41">
        <v>1.034297705</v>
      </c>
      <c r="O4" s="31">
        <v>2.0666325090000002</v>
      </c>
      <c r="P4" s="42">
        <v>3.3376784320000001</v>
      </c>
    </row>
    <row r="5" spans="1:16">
      <c r="A5" s="29" t="s">
        <v>57</v>
      </c>
      <c r="B5" s="38">
        <v>6</v>
      </c>
      <c r="C5" s="30">
        <v>12</v>
      </c>
      <c r="D5" s="37">
        <v>5</v>
      </c>
      <c r="E5" s="30">
        <v>0</v>
      </c>
      <c r="F5" s="30">
        <v>0</v>
      </c>
      <c r="G5" s="30">
        <v>6</v>
      </c>
      <c r="H5" s="38">
        <v>9</v>
      </c>
      <c r="I5" s="30">
        <v>0</v>
      </c>
      <c r="J5" s="37">
        <v>7</v>
      </c>
      <c r="K5" s="30">
        <v>11</v>
      </c>
      <c r="L5" s="30">
        <v>0</v>
      </c>
      <c r="M5" s="30">
        <v>7</v>
      </c>
      <c r="N5" s="38">
        <v>10</v>
      </c>
      <c r="O5" s="30">
        <v>12</v>
      </c>
      <c r="P5" s="37">
        <v>7</v>
      </c>
    </row>
    <row r="7" spans="1:16">
      <c r="A7" s="29" t="s">
        <v>58</v>
      </c>
      <c r="B7" s="39">
        <v>47</v>
      </c>
      <c r="C7" s="32">
        <v>110</v>
      </c>
      <c r="D7" s="40">
        <v>44</v>
      </c>
      <c r="E7" s="32">
        <v>39</v>
      </c>
      <c r="F7" s="32">
        <v>97</v>
      </c>
      <c r="G7" s="32">
        <v>45</v>
      </c>
      <c r="H7" s="39">
        <v>48</v>
      </c>
      <c r="I7" s="32">
        <v>311</v>
      </c>
      <c r="J7" s="40">
        <v>44</v>
      </c>
      <c r="K7" s="32">
        <v>50</v>
      </c>
      <c r="L7" s="32">
        <v>176</v>
      </c>
      <c r="M7" s="32">
        <v>36</v>
      </c>
      <c r="N7" s="39">
        <v>40</v>
      </c>
      <c r="O7" s="32">
        <v>241</v>
      </c>
      <c r="P7" s="40">
        <v>48</v>
      </c>
    </row>
    <row r="8" spans="1:16">
      <c r="A8" s="29" t="s">
        <v>58</v>
      </c>
      <c r="B8" s="34">
        <v>0.146064043</v>
      </c>
      <c r="C8" s="29">
        <v>0.36486315699999999</v>
      </c>
      <c r="D8" s="35">
        <v>0.37918758400000002</v>
      </c>
      <c r="E8" s="31">
        <v>2.6633024000000002E-2</v>
      </c>
      <c r="F8" s="31">
        <v>0.25436902</v>
      </c>
      <c r="G8" s="31">
        <v>0.26697421100000002</v>
      </c>
      <c r="H8" s="41">
        <v>2.3025273999999998E-2</v>
      </c>
      <c r="I8" s="31">
        <v>0.39280724500000003</v>
      </c>
      <c r="J8" s="42">
        <v>0.40533900299999998</v>
      </c>
      <c r="K8" s="31">
        <v>0.172528505</v>
      </c>
      <c r="L8" s="31">
        <v>0.59067106199999997</v>
      </c>
      <c r="M8" s="31">
        <v>0.60637760200000002</v>
      </c>
      <c r="N8" s="41">
        <v>7.7833414000000004E-2</v>
      </c>
      <c r="O8" s="31">
        <v>0.36764764799999999</v>
      </c>
      <c r="P8" s="42">
        <v>0.37596249599999998</v>
      </c>
    </row>
    <row r="9" spans="1:16">
      <c r="A9" s="29" t="s">
        <v>58</v>
      </c>
      <c r="B9" s="38">
        <v>2</v>
      </c>
      <c r="C9" s="30">
        <v>2</v>
      </c>
      <c r="D9" s="37">
        <v>1</v>
      </c>
      <c r="E9" s="30">
        <v>1</v>
      </c>
      <c r="F9" s="30">
        <v>2</v>
      </c>
      <c r="G9" s="30">
        <v>1</v>
      </c>
      <c r="H9" s="38">
        <v>1</v>
      </c>
      <c r="I9" s="30">
        <v>4</v>
      </c>
      <c r="J9" s="37">
        <v>1</v>
      </c>
      <c r="K9" s="30">
        <v>2</v>
      </c>
      <c r="L9" s="30">
        <v>3</v>
      </c>
      <c r="M9" s="30">
        <v>1</v>
      </c>
      <c r="N9" s="38">
        <v>2</v>
      </c>
      <c r="O9" s="30">
        <v>3</v>
      </c>
      <c r="P9" s="37">
        <v>1</v>
      </c>
    </row>
    <row r="10" spans="1:16">
      <c r="A10" s="29"/>
      <c r="B10" s="34"/>
      <c r="C10" s="29"/>
      <c r="D10" s="35"/>
      <c r="E10" s="29"/>
      <c r="H10" s="34"/>
      <c r="K10" s="29"/>
      <c r="N10" s="34"/>
    </row>
    <row r="11" spans="1:16">
      <c r="A11" s="29" t="s">
        <v>59</v>
      </c>
      <c r="B11" s="39">
        <v>14</v>
      </c>
      <c r="C11" s="32">
        <v>12</v>
      </c>
      <c r="D11" s="40">
        <v>16</v>
      </c>
      <c r="E11" s="32">
        <v>12</v>
      </c>
      <c r="F11" s="32">
        <v>10</v>
      </c>
      <c r="G11" s="32">
        <v>14</v>
      </c>
      <c r="H11" s="39">
        <v>12</v>
      </c>
      <c r="I11" s="32">
        <v>14</v>
      </c>
      <c r="J11" s="40">
        <v>14</v>
      </c>
      <c r="K11" s="32">
        <v>12</v>
      </c>
      <c r="L11" s="32">
        <v>10</v>
      </c>
      <c r="M11" s="32">
        <v>12</v>
      </c>
      <c r="N11" s="39">
        <v>14</v>
      </c>
      <c r="O11" s="32">
        <v>14</v>
      </c>
      <c r="P11" s="40">
        <v>10</v>
      </c>
    </row>
    <row r="12" spans="1:16">
      <c r="A12" s="29" t="s">
        <v>59</v>
      </c>
      <c r="B12" s="34">
        <v>2.3213634490000001</v>
      </c>
      <c r="C12" s="29">
        <v>7.9225406649999996</v>
      </c>
      <c r="D12" s="35">
        <v>12.646177529999999</v>
      </c>
      <c r="E12" s="31">
        <v>3.0495202539999999</v>
      </c>
      <c r="F12" s="31">
        <v>5.7911896709999997</v>
      </c>
      <c r="G12" s="31">
        <v>9.1224646570000001</v>
      </c>
      <c r="H12" s="41">
        <v>3.4110763070000001</v>
      </c>
      <c r="I12" s="31">
        <v>7.1566932200000002</v>
      </c>
      <c r="J12" s="42">
        <v>10.56033802</v>
      </c>
      <c r="K12" s="31">
        <v>3.6726250650000001</v>
      </c>
      <c r="L12" s="31">
        <v>6.5585894580000001</v>
      </c>
      <c r="M12" s="31">
        <v>8.8376941680000005</v>
      </c>
      <c r="N12" s="41">
        <v>2.7858140470000001</v>
      </c>
      <c r="O12" s="31">
        <v>7.6959292890000004</v>
      </c>
      <c r="P12" s="42">
        <v>10.99590182</v>
      </c>
    </row>
    <row r="13" spans="1:16">
      <c r="A13" s="29" t="s">
        <v>59</v>
      </c>
      <c r="B13" s="38">
        <v>2</v>
      </c>
      <c r="C13" s="30">
        <v>6</v>
      </c>
      <c r="D13" s="37">
        <v>3</v>
      </c>
      <c r="E13" s="30">
        <v>4</v>
      </c>
      <c r="F13" s="30">
        <v>6</v>
      </c>
      <c r="G13" s="30">
        <v>4</v>
      </c>
      <c r="H13" s="38">
        <v>4</v>
      </c>
      <c r="I13" s="30">
        <v>6</v>
      </c>
      <c r="J13" s="37">
        <v>3</v>
      </c>
      <c r="K13" s="30">
        <v>2</v>
      </c>
      <c r="L13" s="30">
        <v>5</v>
      </c>
      <c r="M13" s="30">
        <v>3</v>
      </c>
      <c r="N13" s="38">
        <v>2</v>
      </c>
      <c r="O13" s="30">
        <v>4</v>
      </c>
      <c r="P13" s="37">
        <v>3</v>
      </c>
    </row>
    <row r="14" spans="1:16">
      <c r="A14" s="29"/>
      <c r="B14" s="34"/>
      <c r="C14" s="29"/>
      <c r="D14" s="35"/>
      <c r="E14" s="29"/>
      <c r="H14" s="34"/>
      <c r="K14" s="29"/>
      <c r="N14" s="34"/>
    </row>
    <row r="15" spans="1:16">
      <c r="A15" s="29" t="s">
        <v>60</v>
      </c>
      <c r="B15" s="39">
        <v>2</v>
      </c>
      <c r="C15" s="32">
        <v>15</v>
      </c>
      <c r="D15" s="40">
        <v>4</v>
      </c>
      <c r="E15" s="32">
        <v>4</v>
      </c>
      <c r="F15" s="32">
        <v>12</v>
      </c>
      <c r="G15" s="32">
        <v>10</v>
      </c>
      <c r="H15" s="39">
        <v>5</v>
      </c>
      <c r="I15" s="32">
        <v>11</v>
      </c>
      <c r="J15" s="40">
        <v>4</v>
      </c>
      <c r="K15" s="32">
        <v>4</v>
      </c>
      <c r="L15" s="32">
        <v>13</v>
      </c>
      <c r="M15" s="32">
        <v>4</v>
      </c>
      <c r="N15" s="39">
        <v>2</v>
      </c>
      <c r="O15" s="32">
        <v>13</v>
      </c>
      <c r="P15" s="40">
        <v>4</v>
      </c>
    </row>
    <row r="16" spans="1:16">
      <c r="A16" s="29" t="s">
        <v>60</v>
      </c>
      <c r="B16" s="34">
        <v>0.18202233300000001</v>
      </c>
      <c r="C16" s="29">
        <v>7.7731835839999999</v>
      </c>
      <c r="D16" s="35">
        <v>8.1433334350000006</v>
      </c>
      <c r="E16" s="31">
        <v>0.29870390899999999</v>
      </c>
      <c r="F16" s="31">
        <v>2.7191803459999999</v>
      </c>
      <c r="G16" s="31">
        <v>3.2013971809999999</v>
      </c>
      <c r="H16" s="41">
        <v>0.33458209</v>
      </c>
      <c r="I16" s="31">
        <v>1.240535736</v>
      </c>
      <c r="J16" s="42">
        <v>1.4065093989999999</v>
      </c>
      <c r="K16" s="31">
        <v>0.28565859799999999</v>
      </c>
      <c r="L16" s="31">
        <v>2.6864218709999999</v>
      </c>
      <c r="M16" s="31">
        <v>2.8890242580000001</v>
      </c>
      <c r="N16" s="41">
        <v>0.16121315999999999</v>
      </c>
      <c r="O16" s="31">
        <v>2.3524429800000002</v>
      </c>
      <c r="P16" s="42">
        <v>2.6304862500000001</v>
      </c>
    </row>
    <row r="17" spans="1:16">
      <c r="A17" s="29" t="s">
        <v>60</v>
      </c>
      <c r="B17" s="38">
        <v>1</v>
      </c>
      <c r="C17" s="30">
        <v>2</v>
      </c>
      <c r="D17" s="37">
        <v>1</v>
      </c>
      <c r="E17" s="30">
        <v>1</v>
      </c>
      <c r="F17" s="30">
        <v>4</v>
      </c>
      <c r="G17" s="30">
        <v>1</v>
      </c>
      <c r="H17" s="38">
        <v>2</v>
      </c>
      <c r="I17" s="30">
        <v>3</v>
      </c>
      <c r="J17" s="37">
        <v>1</v>
      </c>
      <c r="K17" s="30">
        <v>1</v>
      </c>
      <c r="L17" s="30">
        <v>3</v>
      </c>
      <c r="M17" s="30">
        <v>1</v>
      </c>
      <c r="N17" s="38">
        <v>1</v>
      </c>
      <c r="O17" s="30">
        <v>2</v>
      </c>
      <c r="P17" s="37">
        <v>1</v>
      </c>
    </row>
    <row r="18" spans="1:16">
      <c r="A18" s="29"/>
      <c r="B18" s="34"/>
      <c r="C18" s="29"/>
      <c r="D18" s="35"/>
      <c r="E18" s="29"/>
    </row>
    <row r="19" spans="1:16">
      <c r="A19" s="29"/>
      <c r="B19" s="34"/>
      <c r="C19" s="29"/>
      <c r="D19" s="35"/>
      <c r="E19" s="29"/>
    </row>
    <row r="20" spans="1:16">
      <c r="A20" s="29" t="s">
        <v>28</v>
      </c>
      <c r="B20" s="34"/>
      <c r="C20" s="29"/>
      <c r="D20" s="35"/>
      <c r="E20" s="29"/>
    </row>
    <row r="22" spans="1:16">
      <c r="A22" s="29" t="s">
        <v>57</v>
      </c>
      <c r="B22" s="39">
        <v>198</v>
      </c>
      <c r="C22" s="32">
        <v>199</v>
      </c>
      <c r="D22" s="40">
        <v>198</v>
      </c>
      <c r="E22" s="32">
        <v>197</v>
      </c>
      <c r="F22" s="32">
        <v>198</v>
      </c>
      <c r="G22" s="32">
        <v>199</v>
      </c>
      <c r="H22" s="39">
        <v>199</v>
      </c>
      <c r="I22" s="32">
        <v>194</v>
      </c>
      <c r="J22" s="40">
        <v>198</v>
      </c>
      <c r="K22" s="32">
        <v>198</v>
      </c>
      <c r="L22" s="32">
        <v>195</v>
      </c>
      <c r="M22" s="32">
        <v>199</v>
      </c>
      <c r="N22" s="39">
        <v>198</v>
      </c>
      <c r="O22" s="32">
        <v>199</v>
      </c>
      <c r="P22" s="40">
        <v>199</v>
      </c>
    </row>
    <row r="23" spans="1:16">
      <c r="A23" s="29" t="s">
        <v>57</v>
      </c>
      <c r="B23" s="41">
        <v>1.205870867</v>
      </c>
      <c r="C23" s="31">
        <v>2.657809496</v>
      </c>
      <c r="D23" s="42">
        <v>3.9711916450000002</v>
      </c>
      <c r="E23" s="31">
        <v>1.0066838259999999</v>
      </c>
      <c r="F23" s="31">
        <v>2.082430601</v>
      </c>
      <c r="G23" s="31">
        <v>3.1768586640000001</v>
      </c>
      <c r="H23" s="41">
        <v>0.94209337199999998</v>
      </c>
      <c r="I23" s="31">
        <v>2.3697776789999998</v>
      </c>
      <c r="J23" s="42">
        <v>3.5265204909999999</v>
      </c>
      <c r="K23" s="31">
        <v>1.044131041</v>
      </c>
      <c r="L23" s="31">
        <v>2.0632910729999998</v>
      </c>
      <c r="M23" s="31">
        <v>3.16310358</v>
      </c>
      <c r="N23" s="41">
        <v>1.034297705</v>
      </c>
      <c r="O23" s="31">
        <v>2.0666325090000002</v>
      </c>
      <c r="P23" s="42">
        <v>3.3376784320000001</v>
      </c>
    </row>
    <row r="24" spans="1:16">
      <c r="A24" s="29" t="s">
        <v>57</v>
      </c>
      <c r="B24" s="38">
        <v>6</v>
      </c>
      <c r="C24" s="30">
        <v>12</v>
      </c>
      <c r="D24" s="37">
        <v>5</v>
      </c>
      <c r="E24" s="30">
        <v>0</v>
      </c>
      <c r="F24" s="30">
        <v>0</v>
      </c>
      <c r="G24" s="30">
        <v>6</v>
      </c>
      <c r="H24" s="38">
        <v>9</v>
      </c>
      <c r="I24" s="30">
        <v>0</v>
      </c>
      <c r="J24" s="37">
        <v>7</v>
      </c>
      <c r="K24" s="30">
        <v>11</v>
      </c>
      <c r="L24" s="30">
        <v>0</v>
      </c>
      <c r="M24" s="30">
        <v>7</v>
      </c>
      <c r="N24" s="38">
        <v>10</v>
      </c>
      <c r="O24" s="30">
        <v>12</v>
      </c>
      <c r="P24" s="37">
        <v>7</v>
      </c>
    </row>
    <row r="26" spans="1:16">
      <c r="A26" s="29" t="s">
        <v>58</v>
      </c>
      <c r="B26" s="39">
        <v>47</v>
      </c>
      <c r="C26" s="32">
        <v>110</v>
      </c>
      <c r="D26" s="40">
        <v>44</v>
      </c>
      <c r="E26" s="32">
        <v>39</v>
      </c>
      <c r="F26" s="32">
        <v>97</v>
      </c>
      <c r="G26" s="32">
        <v>45</v>
      </c>
      <c r="H26" s="39">
        <v>48</v>
      </c>
      <c r="I26" s="32">
        <v>311</v>
      </c>
      <c r="J26" s="40">
        <v>44</v>
      </c>
      <c r="K26" s="32">
        <v>50</v>
      </c>
      <c r="L26" s="32">
        <v>176</v>
      </c>
      <c r="M26" s="32">
        <v>36</v>
      </c>
      <c r="N26" s="39">
        <v>40</v>
      </c>
      <c r="O26" s="32">
        <v>241</v>
      </c>
      <c r="P26" s="40">
        <v>48</v>
      </c>
    </row>
    <row r="27" spans="1:16">
      <c r="A27" s="29" t="s">
        <v>58</v>
      </c>
      <c r="B27" s="41">
        <v>0.146064043</v>
      </c>
      <c r="C27" s="31">
        <v>0.36486315699999999</v>
      </c>
      <c r="D27" s="42">
        <v>0.37918758400000002</v>
      </c>
      <c r="E27" s="31">
        <v>2.6633024000000002E-2</v>
      </c>
      <c r="F27" s="31">
        <v>0.25436902</v>
      </c>
      <c r="G27" s="31">
        <v>0.26697421100000002</v>
      </c>
      <c r="H27" s="41">
        <v>2.3025273999999998E-2</v>
      </c>
      <c r="I27" s="31">
        <v>0.39280724500000003</v>
      </c>
      <c r="J27" s="42">
        <v>0.40533900299999998</v>
      </c>
      <c r="K27" s="31">
        <v>0.172528505</v>
      </c>
      <c r="L27" s="31">
        <v>0.59067106199999997</v>
      </c>
      <c r="M27" s="31">
        <v>0.60637760200000002</v>
      </c>
      <c r="N27" s="41">
        <v>7.7833414000000004E-2</v>
      </c>
      <c r="O27" s="31">
        <v>0.36764764799999999</v>
      </c>
      <c r="P27" s="42">
        <v>0.37596249599999998</v>
      </c>
    </row>
    <row r="28" spans="1:16">
      <c r="A28" s="29" t="s">
        <v>58</v>
      </c>
      <c r="B28" s="38">
        <v>2</v>
      </c>
      <c r="C28" s="30">
        <v>2</v>
      </c>
      <c r="D28" s="37">
        <v>1</v>
      </c>
      <c r="E28" s="30">
        <v>1</v>
      </c>
      <c r="F28" s="30">
        <v>2</v>
      </c>
      <c r="G28" s="30">
        <v>1</v>
      </c>
      <c r="H28" s="38">
        <v>1</v>
      </c>
      <c r="I28" s="30">
        <v>4</v>
      </c>
      <c r="J28" s="37">
        <v>1</v>
      </c>
      <c r="K28" s="30">
        <v>2</v>
      </c>
      <c r="L28" s="30">
        <v>3</v>
      </c>
      <c r="M28" s="30">
        <v>1</v>
      </c>
      <c r="N28" s="38">
        <v>2</v>
      </c>
      <c r="O28" s="30">
        <v>3</v>
      </c>
      <c r="P28" s="37">
        <v>1</v>
      </c>
    </row>
    <row r="29" spans="1:16">
      <c r="A29" s="29"/>
    </row>
    <row r="30" spans="1:16">
      <c r="A30" s="29" t="s">
        <v>59</v>
      </c>
      <c r="B30" s="39">
        <v>14</v>
      </c>
      <c r="C30" s="32">
        <v>12</v>
      </c>
      <c r="D30" s="40">
        <v>16</v>
      </c>
      <c r="E30" s="32">
        <v>12</v>
      </c>
      <c r="F30" s="32">
        <v>10</v>
      </c>
      <c r="G30" s="32">
        <v>14</v>
      </c>
      <c r="H30" s="39">
        <v>12</v>
      </c>
      <c r="I30" s="32">
        <v>14</v>
      </c>
      <c r="J30" s="40">
        <v>14</v>
      </c>
      <c r="K30" s="32">
        <v>12</v>
      </c>
      <c r="L30" s="32">
        <v>10</v>
      </c>
      <c r="M30" s="32">
        <v>12</v>
      </c>
      <c r="N30" s="39">
        <v>14</v>
      </c>
      <c r="O30" s="32">
        <v>14</v>
      </c>
      <c r="P30" s="40">
        <v>10</v>
      </c>
    </row>
    <row r="31" spans="1:16">
      <c r="A31" s="29" t="s">
        <v>59</v>
      </c>
      <c r="B31" s="41">
        <v>2.3213634490000001</v>
      </c>
      <c r="C31" s="31">
        <v>7.9225406649999996</v>
      </c>
      <c r="D31" s="42">
        <v>12.646177529999999</v>
      </c>
      <c r="E31" s="31">
        <v>3.0495202539999999</v>
      </c>
      <c r="F31" s="31">
        <v>5.7911896709999997</v>
      </c>
      <c r="G31" s="31">
        <v>9.1224646570000001</v>
      </c>
      <c r="H31" s="41">
        <v>3.4110763070000001</v>
      </c>
      <c r="I31" s="31">
        <v>7.1566932200000002</v>
      </c>
      <c r="J31" s="42">
        <v>10.56033802</v>
      </c>
      <c r="K31" s="31">
        <v>3.6726250650000001</v>
      </c>
      <c r="L31" s="31">
        <v>6.5585894580000001</v>
      </c>
      <c r="M31" s="31">
        <v>8.8376941680000005</v>
      </c>
      <c r="N31" s="41">
        <v>2.7858140470000001</v>
      </c>
      <c r="O31" s="31">
        <v>7.6959292890000004</v>
      </c>
      <c r="P31" s="42">
        <v>10.99590182</v>
      </c>
    </row>
    <row r="32" spans="1:16">
      <c r="A32" s="29" t="s">
        <v>59</v>
      </c>
      <c r="B32" s="38">
        <v>2</v>
      </c>
      <c r="C32" s="30">
        <v>6</v>
      </c>
      <c r="D32" s="37">
        <v>3</v>
      </c>
      <c r="E32" s="30">
        <v>4</v>
      </c>
      <c r="F32" s="30">
        <v>6</v>
      </c>
      <c r="G32" s="30">
        <v>4</v>
      </c>
      <c r="H32" s="38">
        <v>4</v>
      </c>
      <c r="I32" s="30">
        <v>6</v>
      </c>
      <c r="J32" s="37">
        <v>3</v>
      </c>
      <c r="K32" s="30">
        <v>2</v>
      </c>
      <c r="L32" s="30">
        <v>5</v>
      </c>
      <c r="M32" s="30">
        <v>3</v>
      </c>
      <c r="N32" s="38">
        <v>2</v>
      </c>
      <c r="O32" s="30">
        <v>4</v>
      </c>
      <c r="P32" s="37">
        <v>3</v>
      </c>
    </row>
    <row r="33" spans="1:16">
      <c r="A33" s="29"/>
    </row>
    <row r="34" spans="1:16">
      <c r="A34" s="29" t="s">
        <v>60</v>
      </c>
      <c r="B34" s="39">
        <v>2</v>
      </c>
      <c r="C34" s="32">
        <v>15</v>
      </c>
      <c r="D34" s="40">
        <v>4</v>
      </c>
      <c r="E34" s="32">
        <v>4</v>
      </c>
      <c r="F34" s="32">
        <v>12</v>
      </c>
      <c r="G34" s="32">
        <v>10</v>
      </c>
      <c r="H34" s="39">
        <v>5</v>
      </c>
      <c r="I34" s="32">
        <v>11</v>
      </c>
      <c r="J34" s="40">
        <v>4</v>
      </c>
      <c r="K34" s="32">
        <v>4</v>
      </c>
      <c r="L34" s="32">
        <v>13</v>
      </c>
      <c r="M34" s="32">
        <v>4</v>
      </c>
      <c r="N34" s="39">
        <v>2</v>
      </c>
      <c r="O34" s="32">
        <v>13</v>
      </c>
      <c r="P34" s="40">
        <v>4</v>
      </c>
    </row>
    <row r="35" spans="1:16">
      <c r="A35" s="29" t="s">
        <v>60</v>
      </c>
      <c r="B35" s="41">
        <v>0.18202233300000001</v>
      </c>
      <c r="C35" s="31">
        <v>7.7731835839999999</v>
      </c>
      <c r="D35" s="42">
        <v>8.1433334350000006</v>
      </c>
      <c r="E35" s="31">
        <v>0.29870390899999999</v>
      </c>
      <c r="F35" s="31">
        <v>2.7191803459999999</v>
      </c>
      <c r="G35" s="31">
        <v>3.2013971809999999</v>
      </c>
      <c r="H35" s="41">
        <v>0.33458209</v>
      </c>
      <c r="I35" s="31">
        <v>1.240535736</v>
      </c>
      <c r="J35" s="42">
        <v>1.4065093989999999</v>
      </c>
      <c r="K35" s="31">
        <v>0.28565859799999999</v>
      </c>
      <c r="L35" s="31">
        <v>2.6864218709999999</v>
      </c>
      <c r="M35" s="31">
        <v>2.8890242580000001</v>
      </c>
      <c r="N35" s="41">
        <v>0.16121315999999999</v>
      </c>
      <c r="O35" s="31">
        <v>2.3524429800000002</v>
      </c>
      <c r="P35" s="42">
        <v>2.6304862500000001</v>
      </c>
    </row>
    <row r="36" spans="1:16">
      <c r="A36" s="29" t="s">
        <v>60</v>
      </c>
      <c r="B36" s="38">
        <v>1</v>
      </c>
      <c r="C36" s="30">
        <v>2</v>
      </c>
      <c r="D36" s="37">
        <v>1</v>
      </c>
      <c r="E36" s="30">
        <v>1</v>
      </c>
      <c r="F36" s="30">
        <v>4</v>
      </c>
      <c r="G36" s="30">
        <v>1</v>
      </c>
      <c r="H36" s="38">
        <v>2</v>
      </c>
      <c r="I36" s="30">
        <v>3</v>
      </c>
      <c r="J36" s="37">
        <v>1</v>
      </c>
      <c r="K36" s="30">
        <v>1</v>
      </c>
      <c r="L36" s="30">
        <v>3</v>
      </c>
      <c r="M36" s="30">
        <v>1</v>
      </c>
      <c r="N36" s="38">
        <v>1</v>
      </c>
      <c r="O36" s="30">
        <v>2</v>
      </c>
      <c r="P36" s="37">
        <v>1</v>
      </c>
    </row>
    <row r="39" spans="1:16">
      <c r="A39" s="29" t="s">
        <v>61</v>
      </c>
    </row>
    <row r="41" spans="1:16">
      <c r="A41" s="29" t="s">
        <v>57</v>
      </c>
      <c r="B41" s="39">
        <v>201</v>
      </c>
      <c r="C41" s="32">
        <v>201</v>
      </c>
      <c r="D41" s="40">
        <v>198</v>
      </c>
      <c r="E41" s="32">
        <v>200</v>
      </c>
      <c r="F41" s="32">
        <v>198</v>
      </c>
      <c r="G41" s="32">
        <v>200</v>
      </c>
      <c r="H41" s="39">
        <v>199</v>
      </c>
      <c r="I41" s="32">
        <v>201</v>
      </c>
      <c r="J41" s="40">
        <v>200</v>
      </c>
      <c r="K41" s="32">
        <v>200</v>
      </c>
      <c r="L41" s="32">
        <v>199</v>
      </c>
      <c r="M41" s="32">
        <v>201</v>
      </c>
      <c r="N41" s="39">
        <v>199</v>
      </c>
      <c r="O41" s="32">
        <v>201</v>
      </c>
      <c r="P41" s="40">
        <v>199</v>
      </c>
    </row>
    <row r="42" spans="1:16">
      <c r="A42" s="29" t="s">
        <v>57</v>
      </c>
      <c r="B42" s="41">
        <v>0.618369579</v>
      </c>
      <c r="C42" s="31">
        <v>1.334620237</v>
      </c>
      <c r="D42" s="42">
        <v>1.963332176</v>
      </c>
      <c r="E42" s="31">
        <v>0.68536019299999995</v>
      </c>
      <c r="F42" s="31">
        <v>1.179556847</v>
      </c>
      <c r="G42" s="31">
        <v>1.778561831</v>
      </c>
      <c r="H42" s="41">
        <v>0.61995220200000001</v>
      </c>
      <c r="I42" s="31">
        <v>1.256772757</v>
      </c>
      <c r="J42" s="42">
        <v>1.909651518</v>
      </c>
      <c r="K42" s="31">
        <v>0.63661146199999996</v>
      </c>
      <c r="L42" s="31">
        <v>1.3309831620000001</v>
      </c>
      <c r="M42" s="31">
        <v>1.987694979</v>
      </c>
      <c r="N42" s="41">
        <v>0.64277768099999999</v>
      </c>
      <c r="O42" s="31">
        <v>1.2187795640000001</v>
      </c>
      <c r="P42" s="42">
        <v>1.8551769259999999</v>
      </c>
    </row>
    <row r="43" spans="1:16">
      <c r="A43" s="29" t="s">
        <v>57</v>
      </c>
      <c r="B43" s="38">
        <v>13</v>
      </c>
      <c r="C43" s="30">
        <v>12</v>
      </c>
      <c r="D43" s="37">
        <v>9</v>
      </c>
      <c r="E43" s="30">
        <v>9</v>
      </c>
      <c r="F43" s="30">
        <v>0</v>
      </c>
      <c r="G43" s="30">
        <v>0</v>
      </c>
      <c r="H43" s="38">
        <v>22</v>
      </c>
      <c r="I43" s="30">
        <v>12</v>
      </c>
      <c r="J43" s="37">
        <v>0</v>
      </c>
      <c r="K43" s="30">
        <v>12</v>
      </c>
      <c r="L43" s="30">
        <v>0</v>
      </c>
      <c r="M43" s="30">
        <v>16</v>
      </c>
      <c r="N43" s="38">
        <v>10</v>
      </c>
      <c r="O43" s="30">
        <v>14</v>
      </c>
      <c r="P43" s="37">
        <v>7</v>
      </c>
    </row>
    <row r="45" spans="1:16">
      <c r="A45" s="29" t="s">
        <v>58</v>
      </c>
      <c r="B45" s="39">
        <v>25</v>
      </c>
      <c r="C45" s="32">
        <v>59</v>
      </c>
      <c r="D45" s="40">
        <v>67</v>
      </c>
      <c r="E45" s="32">
        <v>42</v>
      </c>
      <c r="F45" s="32">
        <v>138</v>
      </c>
      <c r="G45" s="32">
        <v>45</v>
      </c>
      <c r="H45" s="39">
        <v>26</v>
      </c>
      <c r="I45" s="32">
        <v>112</v>
      </c>
      <c r="J45" s="40">
        <v>45</v>
      </c>
      <c r="K45" s="32">
        <v>59</v>
      </c>
      <c r="L45" s="32">
        <v>45</v>
      </c>
      <c r="M45" s="32">
        <v>28</v>
      </c>
      <c r="N45" s="39">
        <v>46</v>
      </c>
      <c r="O45" s="32">
        <v>24</v>
      </c>
      <c r="P45" s="40">
        <v>125</v>
      </c>
    </row>
    <row r="46" spans="1:16">
      <c r="A46" s="29" t="s">
        <v>58</v>
      </c>
      <c r="B46" s="41">
        <v>7.2884560000000001E-2</v>
      </c>
      <c r="C46" s="31">
        <v>9.2927694000000005E-2</v>
      </c>
      <c r="D46" s="42">
        <v>0.33075785600000002</v>
      </c>
      <c r="E46" s="31">
        <v>3.3742188999999999E-2</v>
      </c>
      <c r="F46" s="31">
        <v>6.3839911999999999E-2</v>
      </c>
      <c r="G46" s="31">
        <v>7.0418358E-2</v>
      </c>
      <c r="H46" s="41">
        <v>5.3510665999999998E-2</v>
      </c>
      <c r="I46" s="31">
        <v>0.175210953</v>
      </c>
      <c r="J46" s="42">
        <v>0.18253684000000001</v>
      </c>
      <c r="K46" s="31">
        <v>2.1829128E-2</v>
      </c>
      <c r="L46" s="31">
        <v>2.7234316000000001E-2</v>
      </c>
      <c r="M46" s="31">
        <v>0.35442995999999999</v>
      </c>
      <c r="N46" s="41">
        <v>2.7613878000000001E-2</v>
      </c>
      <c r="O46" s="31">
        <v>6.3918113999999998E-2</v>
      </c>
      <c r="P46" s="42">
        <v>0.35597181300000003</v>
      </c>
    </row>
    <row r="47" spans="1:16">
      <c r="A47" s="29" t="s">
        <v>58</v>
      </c>
      <c r="B47" s="38">
        <v>2</v>
      </c>
      <c r="C47" s="30">
        <v>3</v>
      </c>
      <c r="D47" s="37">
        <v>3</v>
      </c>
      <c r="E47" s="30">
        <v>2</v>
      </c>
      <c r="F47" s="30">
        <v>3</v>
      </c>
      <c r="G47" s="30">
        <v>2</v>
      </c>
      <c r="H47" s="38">
        <v>3</v>
      </c>
      <c r="I47" s="30">
        <v>3</v>
      </c>
      <c r="J47" s="37">
        <v>1</v>
      </c>
      <c r="K47" s="30">
        <v>1</v>
      </c>
      <c r="L47" s="30">
        <v>1</v>
      </c>
      <c r="M47" s="30">
        <v>7</v>
      </c>
      <c r="N47" s="38">
        <v>1</v>
      </c>
      <c r="O47" s="30">
        <v>3</v>
      </c>
      <c r="P47" s="37">
        <v>5</v>
      </c>
    </row>
    <row r="48" spans="1:16">
      <c r="A48" s="29"/>
    </row>
    <row r="49" spans="1:16">
      <c r="A49" s="29" t="s">
        <v>59</v>
      </c>
      <c r="B49" s="39">
        <v>12</v>
      </c>
      <c r="C49" s="32">
        <v>12</v>
      </c>
      <c r="D49" s="40">
        <v>10</v>
      </c>
      <c r="E49" s="32">
        <v>10</v>
      </c>
      <c r="F49" s="32">
        <v>10</v>
      </c>
      <c r="G49" s="32">
        <v>10</v>
      </c>
      <c r="H49" s="39">
        <v>12</v>
      </c>
      <c r="I49" s="32">
        <v>8</v>
      </c>
      <c r="J49" s="40">
        <v>10</v>
      </c>
      <c r="K49" s="32">
        <v>12</v>
      </c>
      <c r="L49" s="32">
        <v>8</v>
      </c>
      <c r="M49" s="32">
        <v>9</v>
      </c>
      <c r="N49" s="39">
        <v>10</v>
      </c>
      <c r="O49" s="32">
        <v>8</v>
      </c>
      <c r="P49" s="40">
        <v>12</v>
      </c>
    </row>
    <row r="50" spans="1:16">
      <c r="A50" s="29" t="s">
        <v>59</v>
      </c>
      <c r="B50" s="41">
        <v>0.95694732699999996</v>
      </c>
      <c r="C50" s="31">
        <v>2.2977249620000002</v>
      </c>
      <c r="D50" s="42">
        <v>3.3085865970000001</v>
      </c>
      <c r="E50" s="31">
        <v>0.68344497699999995</v>
      </c>
      <c r="F50" s="31">
        <v>1.3527014260000001</v>
      </c>
      <c r="G50" s="31">
        <v>2.5426230429999999</v>
      </c>
      <c r="H50" s="41">
        <v>0.93905258199999997</v>
      </c>
      <c r="I50" s="31">
        <v>1.6132988930000001</v>
      </c>
      <c r="J50" s="42">
        <v>2.485280752</v>
      </c>
      <c r="K50" s="31">
        <v>1.829740763</v>
      </c>
      <c r="L50" s="31">
        <v>2.4566943650000002</v>
      </c>
      <c r="M50" s="31">
        <v>3.4670917989999999</v>
      </c>
      <c r="N50" s="41">
        <v>1.0108060839999999</v>
      </c>
      <c r="O50" s="31">
        <v>1.560837984</v>
      </c>
      <c r="P50" s="42">
        <v>2.392882824</v>
      </c>
    </row>
    <row r="51" spans="1:16">
      <c r="A51" s="29" t="s">
        <v>59</v>
      </c>
      <c r="B51" s="38">
        <v>3</v>
      </c>
      <c r="C51" s="30">
        <v>4</v>
      </c>
      <c r="D51" s="37">
        <v>2</v>
      </c>
      <c r="E51" s="30">
        <v>3</v>
      </c>
      <c r="F51" s="30">
        <v>3</v>
      </c>
      <c r="G51" s="30">
        <v>4</v>
      </c>
      <c r="H51" s="38">
        <v>8</v>
      </c>
      <c r="I51" s="30">
        <v>2</v>
      </c>
      <c r="J51" s="37">
        <v>7</v>
      </c>
      <c r="K51" s="30">
        <v>4</v>
      </c>
      <c r="L51" s="30">
        <v>4</v>
      </c>
      <c r="M51" s="30">
        <v>0</v>
      </c>
      <c r="N51" s="38">
        <v>2</v>
      </c>
      <c r="O51" s="30">
        <v>2</v>
      </c>
      <c r="P51" s="37">
        <v>7</v>
      </c>
    </row>
    <row r="52" spans="1:16">
      <c r="A52" s="29"/>
    </row>
    <row r="53" spans="1:16">
      <c r="A53" s="29" t="s">
        <v>60</v>
      </c>
      <c r="B53" s="39">
        <v>4</v>
      </c>
      <c r="C53" s="32">
        <v>11</v>
      </c>
      <c r="D53" s="40">
        <v>7</v>
      </c>
      <c r="E53" s="32">
        <v>2</v>
      </c>
      <c r="F53" s="32">
        <v>9</v>
      </c>
      <c r="G53" s="32">
        <v>15</v>
      </c>
      <c r="H53" s="39">
        <v>8</v>
      </c>
      <c r="I53" s="32">
        <v>11</v>
      </c>
      <c r="J53" s="40">
        <v>9</v>
      </c>
      <c r="K53" s="32">
        <v>2</v>
      </c>
      <c r="L53" s="32">
        <v>11</v>
      </c>
      <c r="M53" s="32">
        <v>6</v>
      </c>
      <c r="N53" s="39">
        <v>5</v>
      </c>
      <c r="O53" s="32">
        <v>9</v>
      </c>
      <c r="P53" s="40">
        <v>6</v>
      </c>
    </row>
    <row r="54" spans="1:16">
      <c r="A54" s="29" t="s">
        <v>60</v>
      </c>
      <c r="B54" s="41">
        <v>0.13001966500000001</v>
      </c>
      <c r="C54" s="31">
        <v>0.29834580399999999</v>
      </c>
      <c r="D54" s="42">
        <v>0.42739295999999999</v>
      </c>
      <c r="E54" s="31">
        <v>9.7036600000000001E-2</v>
      </c>
      <c r="F54" s="31">
        <v>0.29951834700000002</v>
      </c>
      <c r="G54" s="31">
        <v>0.54829168299999997</v>
      </c>
      <c r="H54" s="41">
        <v>0.128321409</v>
      </c>
      <c r="I54" s="31">
        <v>0.35986471199999998</v>
      </c>
      <c r="J54" s="42">
        <v>0.74397730799999995</v>
      </c>
      <c r="K54" s="31">
        <v>5.1293850000000002E-2</v>
      </c>
      <c r="L54" s="31">
        <v>0.24209499400000001</v>
      </c>
      <c r="M54" s="31">
        <v>0.43969726599999998</v>
      </c>
      <c r="N54" s="41">
        <v>8.3674908000000006E-2</v>
      </c>
      <c r="O54" s="31">
        <v>0.27184701</v>
      </c>
      <c r="P54" s="42">
        <v>0.43013405799999999</v>
      </c>
    </row>
    <row r="55" spans="1:16">
      <c r="A55" s="29" t="s">
        <v>60</v>
      </c>
      <c r="B55" s="38">
        <v>3</v>
      </c>
      <c r="C55" s="30">
        <v>1</v>
      </c>
      <c r="D55" s="37">
        <v>3</v>
      </c>
      <c r="E55" s="30">
        <v>1</v>
      </c>
      <c r="F55" s="30">
        <v>3</v>
      </c>
      <c r="G55" s="30">
        <v>5</v>
      </c>
      <c r="H55" s="38">
        <v>1</v>
      </c>
      <c r="I55" s="30">
        <v>3</v>
      </c>
      <c r="J55" s="37">
        <v>3</v>
      </c>
      <c r="K55" s="30">
        <v>1</v>
      </c>
      <c r="L55" s="30">
        <v>1</v>
      </c>
      <c r="M55" s="30">
        <v>5</v>
      </c>
      <c r="N55" s="38">
        <v>2</v>
      </c>
      <c r="O55" s="30">
        <v>1</v>
      </c>
      <c r="P55" s="37">
        <v>5</v>
      </c>
    </row>
    <row r="58" spans="1:16">
      <c r="A58" s="29" t="s">
        <v>62</v>
      </c>
    </row>
    <row r="60" spans="1:16">
      <c r="A60" s="29" t="s">
        <v>57</v>
      </c>
      <c r="B60" s="39">
        <v>397</v>
      </c>
      <c r="C60" s="32">
        <v>399</v>
      </c>
      <c r="D60" s="40">
        <v>400</v>
      </c>
      <c r="E60" s="32">
        <v>399</v>
      </c>
      <c r="F60" s="32">
        <v>399</v>
      </c>
      <c r="G60" s="32">
        <v>401</v>
      </c>
      <c r="H60" s="39">
        <v>400</v>
      </c>
      <c r="I60" s="32">
        <v>400</v>
      </c>
      <c r="J60" s="40">
        <v>400</v>
      </c>
      <c r="K60" s="32">
        <v>400</v>
      </c>
      <c r="L60" s="32">
        <v>399</v>
      </c>
      <c r="M60" s="32">
        <v>400</v>
      </c>
      <c r="N60" s="39">
        <v>397</v>
      </c>
      <c r="O60" s="32">
        <v>397</v>
      </c>
      <c r="P60" s="40">
        <v>400</v>
      </c>
    </row>
    <row r="61" spans="1:16">
      <c r="A61" s="29" t="s">
        <v>57</v>
      </c>
      <c r="B61" s="41">
        <v>5.1608843799999997</v>
      </c>
      <c r="C61" s="31">
        <v>10.36782217</v>
      </c>
      <c r="D61" s="42">
        <v>15.880908249999999</v>
      </c>
      <c r="E61" s="31">
        <v>5.4274392130000004</v>
      </c>
      <c r="F61" s="31">
        <v>10.427470680000001</v>
      </c>
      <c r="G61" s="31">
        <v>15.704066750000001</v>
      </c>
      <c r="H61" s="41">
        <v>5.2714815140000004</v>
      </c>
      <c r="I61" s="31">
        <v>11.08116055</v>
      </c>
      <c r="J61" s="42">
        <v>16.821368929999998</v>
      </c>
      <c r="K61" s="31">
        <v>4.7553281780000001</v>
      </c>
      <c r="L61" s="31">
        <v>10.36327505</v>
      </c>
      <c r="M61" s="31">
        <v>16.798558709999998</v>
      </c>
      <c r="N61" s="41">
        <v>5.3763823510000002</v>
      </c>
      <c r="O61" s="31">
        <v>10.61485124</v>
      </c>
      <c r="P61" s="42">
        <v>16.431055780000001</v>
      </c>
    </row>
    <row r="62" spans="1:16">
      <c r="A62" s="29" t="s">
        <v>57</v>
      </c>
      <c r="B62" s="38">
        <v>0</v>
      </c>
      <c r="C62" s="30">
        <v>13</v>
      </c>
      <c r="D62" s="37">
        <v>21</v>
      </c>
      <c r="E62" s="30">
        <v>0</v>
      </c>
      <c r="F62" s="30">
        <v>0</v>
      </c>
      <c r="G62" s="30">
        <v>20</v>
      </c>
      <c r="H62" s="38">
        <v>34</v>
      </c>
      <c r="I62" s="30">
        <v>13</v>
      </c>
      <c r="J62" s="37">
        <v>34</v>
      </c>
      <c r="K62" s="30">
        <v>20</v>
      </c>
      <c r="L62" s="30">
        <v>0</v>
      </c>
      <c r="M62" s="30">
        <v>22</v>
      </c>
      <c r="N62" s="38">
        <v>22</v>
      </c>
      <c r="O62" s="30">
        <v>0</v>
      </c>
      <c r="P62" s="37">
        <v>31</v>
      </c>
    </row>
    <row r="64" spans="1:16">
      <c r="A64" s="29" t="s">
        <v>58</v>
      </c>
      <c r="B64" s="39">
        <v>45</v>
      </c>
      <c r="C64" s="32">
        <v>40</v>
      </c>
      <c r="D64" s="40">
        <v>35</v>
      </c>
      <c r="E64" s="32">
        <v>49</v>
      </c>
      <c r="F64" s="32">
        <v>1316</v>
      </c>
      <c r="G64" s="32">
        <v>515</v>
      </c>
      <c r="H64" s="39">
        <v>28</v>
      </c>
      <c r="I64" s="32">
        <v>176</v>
      </c>
      <c r="J64" s="40">
        <v>78</v>
      </c>
      <c r="K64" s="32">
        <v>83</v>
      </c>
      <c r="L64" s="32">
        <v>48</v>
      </c>
      <c r="M64" s="32">
        <v>205</v>
      </c>
      <c r="N64" s="39">
        <v>65</v>
      </c>
      <c r="O64" s="32">
        <v>35</v>
      </c>
      <c r="P64" s="40">
        <v>15</v>
      </c>
    </row>
    <row r="65" spans="1:16">
      <c r="A65" s="29" t="s">
        <v>58</v>
      </c>
      <c r="B65" s="41">
        <v>6.1428785E-2</v>
      </c>
      <c r="C65" s="31">
        <v>0.35020542100000002</v>
      </c>
      <c r="D65" s="42">
        <v>0.60571956599999999</v>
      </c>
      <c r="E65" s="31">
        <v>0.34647035599999998</v>
      </c>
      <c r="F65" s="31">
        <v>0.95720434200000004</v>
      </c>
      <c r="G65" s="31">
        <v>1.8256921770000001</v>
      </c>
      <c r="H65" s="41">
        <v>0.20142316800000001</v>
      </c>
      <c r="I65" s="31">
        <v>0.31570410700000001</v>
      </c>
      <c r="J65" s="42">
        <v>0.99480628999999998</v>
      </c>
      <c r="K65" s="31">
        <v>1.1298837660000001</v>
      </c>
      <c r="L65" s="31">
        <v>1.43852973</v>
      </c>
      <c r="M65" s="31">
        <v>4.4264442920000002</v>
      </c>
      <c r="N65" s="41">
        <v>0.46927118299999998</v>
      </c>
      <c r="O65" s="31">
        <v>0.60817885400000005</v>
      </c>
      <c r="P65" s="42">
        <v>1.111344576</v>
      </c>
    </row>
    <row r="66" spans="1:16">
      <c r="A66" s="29" t="s">
        <v>58</v>
      </c>
      <c r="B66" s="38">
        <v>1</v>
      </c>
      <c r="C66" s="30">
        <v>2</v>
      </c>
      <c r="D66" s="37">
        <v>3</v>
      </c>
      <c r="E66" s="30">
        <v>3</v>
      </c>
      <c r="F66" s="30">
        <v>0</v>
      </c>
      <c r="G66" s="30">
        <v>5</v>
      </c>
      <c r="H66" s="38">
        <v>2</v>
      </c>
      <c r="I66" s="30">
        <v>3</v>
      </c>
      <c r="J66" s="37">
        <v>3</v>
      </c>
      <c r="K66" s="30">
        <v>3</v>
      </c>
      <c r="L66" s="30">
        <v>2</v>
      </c>
      <c r="M66" s="30">
        <v>5</v>
      </c>
      <c r="N66" s="38">
        <v>3</v>
      </c>
      <c r="O66" s="30">
        <v>3</v>
      </c>
      <c r="P66" s="37">
        <v>4</v>
      </c>
    </row>
    <row r="67" spans="1:16">
      <c r="A67" s="29"/>
    </row>
    <row r="68" spans="1:16">
      <c r="A68" s="29" t="s">
        <v>59</v>
      </c>
      <c r="B68" s="39">
        <v>28</v>
      </c>
      <c r="C68" s="32">
        <v>28</v>
      </c>
      <c r="D68" s="40">
        <v>20</v>
      </c>
      <c r="E68" s="32">
        <v>26</v>
      </c>
      <c r="F68" s="32">
        <v>32</v>
      </c>
      <c r="G68" s="32">
        <v>24</v>
      </c>
      <c r="H68" s="39">
        <v>28</v>
      </c>
      <c r="I68" s="32">
        <v>22</v>
      </c>
      <c r="J68" s="40">
        <v>24</v>
      </c>
      <c r="K68" s="32">
        <v>28</v>
      </c>
      <c r="L68" s="32">
        <v>26</v>
      </c>
      <c r="M68" s="32">
        <v>30</v>
      </c>
      <c r="N68" s="39">
        <v>32</v>
      </c>
      <c r="O68" s="32">
        <v>28</v>
      </c>
      <c r="P68" s="40">
        <v>24</v>
      </c>
    </row>
    <row r="69" spans="1:16">
      <c r="A69" s="29" t="s">
        <v>59</v>
      </c>
      <c r="B69" s="41">
        <v>13.343751429999999</v>
      </c>
      <c r="C69" s="31">
        <v>32.03787732</v>
      </c>
      <c r="D69" s="42">
        <v>41.80696726</v>
      </c>
      <c r="E69" s="31">
        <v>10.32871866</v>
      </c>
      <c r="F69" s="31">
        <v>31.888962029999998</v>
      </c>
      <c r="G69" s="31">
        <v>43.807461259999997</v>
      </c>
      <c r="H69" s="41">
        <v>18.15581942</v>
      </c>
      <c r="I69" s="31">
        <v>30.371256349999999</v>
      </c>
      <c r="J69" s="42">
        <v>50.26480007</v>
      </c>
      <c r="K69" s="31">
        <v>17.99822116</v>
      </c>
      <c r="L69" s="31">
        <v>40.770961049999997</v>
      </c>
      <c r="M69" s="31">
        <v>61.912418369999997</v>
      </c>
      <c r="N69" s="41">
        <v>25.036358830000001</v>
      </c>
      <c r="O69" s="31">
        <v>41.211777689999998</v>
      </c>
      <c r="P69" s="42">
        <v>56.317975279999999</v>
      </c>
    </row>
    <row r="70" spans="1:16">
      <c r="A70" s="29" t="s">
        <v>59</v>
      </c>
      <c r="B70" s="38">
        <v>8</v>
      </c>
      <c r="C70" s="30">
        <v>6</v>
      </c>
      <c r="D70" s="37">
        <v>6</v>
      </c>
      <c r="E70" s="30">
        <v>6</v>
      </c>
      <c r="F70" s="30">
        <v>9</v>
      </c>
      <c r="G70" s="30">
        <v>5</v>
      </c>
      <c r="H70" s="38">
        <v>6</v>
      </c>
      <c r="I70" s="30">
        <v>5</v>
      </c>
      <c r="J70" s="37">
        <v>6</v>
      </c>
      <c r="K70" s="30">
        <v>8</v>
      </c>
      <c r="L70" s="30">
        <v>4</v>
      </c>
      <c r="M70" s="30">
        <v>5</v>
      </c>
      <c r="N70" s="38">
        <v>8</v>
      </c>
      <c r="O70" s="30">
        <v>9</v>
      </c>
      <c r="P70" s="37">
        <v>9</v>
      </c>
    </row>
    <row r="71" spans="1:16">
      <c r="A71" s="29"/>
    </row>
    <row r="72" spans="1:16">
      <c r="A72" s="29" t="s">
        <v>60</v>
      </c>
      <c r="B72" s="39">
        <v>42</v>
      </c>
      <c r="C72" s="32">
        <v>23</v>
      </c>
      <c r="D72" s="40">
        <v>10</v>
      </c>
      <c r="E72" s="32">
        <v>21</v>
      </c>
      <c r="F72" s="32">
        <v>14</v>
      </c>
      <c r="G72" s="32">
        <v>25</v>
      </c>
      <c r="H72" s="39">
        <v>23</v>
      </c>
      <c r="I72" s="32">
        <v>12</v>
      </c>
      <c r="J72" s="40">
        <v>5</v>
      </c>
      <c r="K72" s="32">
        <v>31</v>
      </c>
      <c r="L72" s="32">
        <v>15</v>
      </c>
      <c r="M72" s="32">
        <v>16</v>
      </c>
      <c r="N72" s="39">
        <v>13</v>
      </c>
      <c r="O72" s="32">
        <v>10</v>
      </c>
      <c r="P72" s="40">
        <v>14</v>
      </c>
    </row>
    <row r="73" spans="1:16">
      <c r="A73" s="29" t="s">
        <v>60</v>
      </c>
      <c r="B73" s="41">
        <v>4.4956068990000002</v>
      </c>
      <c r="C73" s="31">
        <v>6.5151162149999999</v>
      </c>
      <c r="D73" s="42">
        <v>7.4305965900000004</v>
      </c>
      <c r="E73" s="31">
        <v>1.268283367</v>
      </c>
      <c r="F73" s="31">
        <v>2.8654322620000001</v>
      </c>
      <c r="G73" s="31">
        <v>5.069980621</v>
      </c>
      <c r="H73" s="41">
        <v>1.8762352470000001</v>
      </c>
      <c r="I73" s="31">
        <v>3.442956686</v>
      </c>
      <c r="J73" s="42">
        <v>4.3776137830000001</v>
      </c>
      <c r="K73" s="31">
        <v>5.2747287749999998</v>
      </c>
      <c r="L73" s="31">
        <v>6.4770319460000003</v>
      </c>
      <c r="M73" s="31">
        <v>8.4845728870000006</v>
      </c>
      <c r="N73" s="41">
        <v>1.8369529250000001</v>
      </c>
      <c r="O73" s="31">
        <v>3.0311777590000002</v>
      </c>
      <c r="P73" s="42">
        <v>4.1953506469999997</v>
      </c>
    </row>
    <row r="74" spans="1:16">
      <c r="A74" s="29" t="s">
        <v>60</v>
      </c>
      <c r="B74" s="38">
        <v>2</v>
      </c>
      <c r="C74" s="30">
        <v>1</v>
      </c>
      <c r="D74" s="37">
        <v>3</v>
      </c>
      <c r="E74" s="30">
        <v>2</v>
      </c>
      <c r="F74" s="30">
        <v>3</v>
      </c>
      <c r="G74" s="30">
        <v>2</v>
      </c>
      <c r="H74" s="38">
        <v>2</v>
      </c>
      <c r="I74" s="30">
        <v>3</v>
      </c>
      <c r="J74" s="37">
        <v>2</v>
      </c>
      <c r="K74" s="30">
        <v>5</v>
      </c>
      <c r="L74" s="30">
        <v>1</v>
      </c>
      <c r="M74" s="30">
        <v>2</v>
      </c>
      <c r="N74" s="38">
        <v>3</v>
      </c>
      <c r="O74" s="30">
        <v>3</v>
      </c>
      <c r="P74" s="37">
        <v>2</v>
      </c>
    </row>
    <row r="77" spans="1:16">
      <c r="A77" s="29" t="s">
        <v>63</v>
      </c>
    </row>
    <row r="79" spans="1:16">
      <c r="A79" s="29" t="s">
        <v>57</v>
      </c>
      <c r="B79" s="39">
        <v>198</v>
      </c>
      <c r="C79" s="32">
        <v>198</v>
      </c>
      <c r="D79" s="40">
        <v>199</v>
      </c>
      <c r="E79" s="32">
        <v>200</v>
      </c>
      <c r="F79" s="32">
        <v>200</v>
      </c>
      <c r="G79" s="32">
        <v>200</v>
      </c>
      <c r="H79" s="39">
        <v>200</v>
      </c>
      <c r="I79" s="32">
        <v>201</v>
      </c>
      <c r="J79" s="40">
        <v>200</v>
      </c>
      <c r="K79" s="32">
        <v>199</v>
      </c>
      <c r="L79" s="32">
        <v>199</v>
      </c>
      <c r="M79" s="32">
        <v>199</v>
      </c>
      <c r="N79" s="39">
        <v>200</v>
      </c>
      <c r="O79" s="32">
        <v>200</v>
      </c>
      <c r="P79" s="40">
        <v>198</v>
      </c>
    </row>
    <row r="80" spans="1:16">
      <c r="A80" s="29" t="s">
        <v>57</v>
      </c>
      <c r="B80" s="41">
        <v>0.36069726899999999</v>
      </c>
      <c r="C80" s="31">
        <v>0.73710250899999996</v>
      </c>
      <c r="D80" s="42">
        <v>1.065866947</v>
      </c>
      <c r="E80" s="31">
        <v>0.447164536</v>
      </c>
      <c r="F80" s="31">
        <v>0.94618487399999995</v>
      </c>
      <c r="G80" s="31">
        <v>1.361032724</v>
      </c>
      <c r="H80" s="41">
        <v>0.34127473800000002</v>
      </c>
      <c r="I80" s="31">
        <v>0.81755018199999996</v>
      </c>
      <c r="J80" s="42">
        <v>1.1551113129999999</v>
      </c>
      <c r="K80" s="31">
        <v>0.51759028399999996</v>
      </c>
      <c r="L80" s="31">
        <v>0.95682096500000002</v>
      </c>
      <c r="M80" s="31">
        <v>1.3671782020000001</v>
      </c>
      <c r="N80" s="41">
        <v>0.37010240599999999</v>
      </c>
      <c r="O80" s="31">
        <v>0.73234057399999997</v>
      </c>
      <c r="P80" s="42">
        <v>1.0668814179999999</v>
      </c>
    </row>
    <row r="81" spans="1:16">
      <c r="A81" s="29" t="s">
        <v>57</v>
      </c>
      <c r="B81" s="38">
        <v>0</v>
      </c>
      <c r="C81" s="30">
        <v>0</v>
      </c>
      <c r="D81" s="37">
        <v>0</v>
      </c>
      <c r="E81" s="30">
        <v>0</v>
      </c>
      <c r="F81" s="30">
        <v>9</v>
      </c>
      <c r="G81" s="30">
        <v>0</v>
      </c>
      <c r="H81" s="38">
        <v>0</v>
      </c>
      <c r="I81" s="30">
        <v>13</v>
      </c>
      <c r="J81" s="37">
        <v>14</v>
      </c>
      <c r="K81" s="30">
        <v>0</v>
      </c>
      <c r="L81" s="30">
        <v>0</v>
      </c>
      <c r="M81" s="30">
        <v>0</v>
      </c>
      <c r="N81" s="38">
        <v>0</v>
      </c>
      <c r="O81" s="30">
        <v>20</v>
      </c>
      <c r="P81" s="37">
        <v>0</v>
      </c>
    </row>
    <row r="83" spans="1:16">
      <c r="A83" s="29" t="s">
        <v>58</v>
      </c>
      <c r="B83" s="39">
        <v>1124</v>
      </c>
      <c r="C83" s="32">
        <v>52</v>
      </c>
      <c r="D83" s="40">
        <v>1056</v>
      </c>
      <c r="E83" s="32">
        <v>562</v>
      </c>
      <c r="F83" s="32">
        <v>69</v>
      </c>
      <c r="G83" s="32">
        <v>45</v>
      </c>
      <c r="H83" s="39">
        <v>1109</v>
      </c>
      <c r="I83" s="32">
        <v>30</v>
      </c>
      <c r="J83" s="40">
        <v>920</v>
      </c>
      <c r="K83" s="32">
        <v>1011</v>
      </c>
      <c r="L83" s="32">
        <v>468</v>
      </c>
      <c r="M83" s="32">
        <v>1105</v>
      </c>
      <c r="N83" s="39">
        <v>856</v>
      </c>
      <c r="O83" s="32">
        <v>27</v>
      </c>
      <c r="P83" s="40">
        <v>39</v>
      </c>
    </row>
    <row r="84" spans="1:16">
      <c r="A84" s="29" t="s">
        <v>58</v>
      </c>
      <c r="B84" s="41">
        <v>9.5094442000000001E-2</v>
      </c>
      <c r="C84" s="31">
        <v>0.115212202</v>
      </c>
      <c r="D84" s="42">
        <v>0.207727194</v>
      </c>
      <c r="E84" s="31">
        <v>6.2464475999999998E-2</v>
      </c>
      <c r="F84" s="31">
        <v>8.0020428000000005E-2</v>
      </c>
      <c r="G84" s="31">
        <v>8.8536024000000005E-2</v>
      </c>
      <c r="H84" s="41">
        <v>5.8317184000000001E-2</v>
      </c>
      <c r="I84" s="31">
        <v>6.3872337000000001E-2</v>
      </c>
      <c r="J84" s="42">
        <v>0.13834929500000001</v>
      </c>
      <c r="K84" s="31">
        <v>0.17360115100000001</v>
      </c>
      <c r="L84" s="31">
        <v>0.26250696200000001</v>
      </c>
      <c r="M84" s="31">
        <v>0.33619666100000001</v>
      </c>
      <c r="N84" s="41">
        <v>6.9872855999999997E-2</v>
      </c>
      <c r="O84" s="31">
        <v>7.6723814000000001E-2</v>
      </c>
      <c r="P84" s="42">
        <v>9.6969604000000001E-2</v>
      </c>
    </row>
    <row r="85" spans="1:16">
      <c r="A85" s="29" t="s">
        <v>58</v>
      </c>
      <c r="B85" s="38">
        <v>0</v>
      </c>
      <c r="C85" s="30">
        <v>1</v>
      </c>
      <c r="D85" s="37">
        <v>0</v>
      </c>
      <c r="E85" s="30">
        <v>6</v>
      </c>
      <c r="F85" s="30">
        <v>1</v>
      </c>
      <c r="G85" s="30">
        <v>1</v>
      </c>
      <c r="H85" s="38">
        <v>0</v>
      </c>
      <c r="I85" s="30">
        <v>1</v>
      </c>
      <c r="J85" s="37">
        <v>3</v>
      </c>
      <c r="K85" s="30">
        <v>0</v>
      </c>
      <c r="L85" s="30">
        <v>3</v>
      </c>
      <c r="M85" s="30">
        <v>0</v>
      </c>
      <c r="N85" s="38">
        <v>5</v>
      </c>
      <c r="O85" s="30">
        <v>1</v>
      </c>
      <c r="P85" s="37">
        <v>1</v>
      </c>
    </row>
    <row r="86" spans="1:16">
      <c r="A86" s="29"/>
    </row>
    <row r="87" spans="1:16">
      <c r="A87" s="29" t="s">
        <v>59</v>
      </c>
      <c r="B87" s="39">
        <v>4</v>
      </c>
      <c r="C87" s="32">
        <v>6</v>
      </c>
      <c r="D87" s="40">
        <v>6</v>
      </c>
      <c r="E87" s="32">
        <v>6</v>
      </c>
      <c r="F87" s="32">
        <v>6</v>
      </c>
      <c r="G87" s="32">
        <v>4</v>
      </c>
      <c r="H87" s="39">
        <v>6</v>
      </c>
      <c r="I87" s="32">
        <v>6</v>
      </c>
      <c r="J87" s="40">
        <v>6</v>
      </c>
      <c r="K87" s="32">
        <v>6</v>
      </c>
      <c r="L87" s="32">
        <v>6</v>
      </c>
      <c r="M87" s="32">
        <v>6</v>
      </c>
      <c r="N87" s="39">
        <v>4</v>
      </c>
      <c r="O87" s="32">
        <v>4</v>
      </c>
      <c r="P87" s="40">
        <v>6</v>
      </c>
    </row>
    <row r="88" spans="1:16">
      <c r="A88" s="29" t="s">
        <v>59</v>
      </c>
      <c r="B88" s="41">
        <v>0.48308801699999998</v>
      </c>
      <c r="C88" s="31">
        <v>1.060409546</v>
      </c>
      <c r="D88" s="42">
        <v>1.601271868</v>
      </c>
      <c r="E88" s="31">
        <v>0.63215756400000001</v>
      </c>
      <c r="F88" s="31">
        <v>1.325326443</v>
      </c>
      <c r="G88" s="31">
        <v>1.842636108</v>
      </c>
      <c r="H88" s="41">
        <v>0.64716386800000003</v>
      </c>
      <c r="I88" s="31">
        <v>1.1182835099999999</v>
      </c>
      <c r="J88" s="42">
        <v>1.8118076320000001</v>
      </c>
      <c r="K88" s="31">
        <v>0.45986437800000002</v>
      </c>
      <c r="L88" s="31">
        <v>1.1960716250000001</v>
      </c>
      <c r="M88" s="31">
        <v>1.743709803</v>
      </c>
      <c r="N88" s="41">
        <v>0.38428544999999997</v>
      </c>
      <c r="O88" s="31">
        <v>0.91777658500000003</v>
      </c>
      <c r="P88" s="42">
        <v>1.347079277</v>
      </c>
    </row>
    <row r="89" spans="1:16">
      <c r="A89" s="29" t="s">
        <v>59</v>
      </c>
      <c r="B89" s="38">
        <v>3</v>
      </c>
      <c r="C89" s="30">
        <v>2</v>
      </c>
      <c r="D89" s="37">
        <v>3</v>
      </c>
      <c r="E89" s="30">
        <v>5</v>
      </c>
      <c r="F89" s="30">
        <v>3</v>
      </c>
      <c r="G89" s="30">
        <v>3</v>
      </c>
      <c r="H89" s="38">
        <v>4</v>
      </c>
      <c r="I89" s="30">
        <v>3</v>
      </c>
      <c r="J89" s="37">
        <v>3</v>
      </c>
      <c r="K89" s="30">
        <v>5</v>
      </c>
      <c r="L89" s="30">
        <v>2</v>
      </c>
      <c r="M89" s="30">
        <v>3</v>
      </c>
      <c r="N89" s="38">
        <v>3</v>
      </c>
      <c r="O89" s="30">
        <v>2</v>
      </c>
      <c r="P89" s="37">
        <v>3</v>
      </c>
    </row>
    <row r="90" spans="1:16">
      <c r="A90" s="29"/>
    </row>
    <row r="91" spans="1:16">
      <c r="A91" s="29" t="s">
        <v>60</v>
      </c>
      <c r="B91" s="39">
        <v>4</v>
      </c>
      <c r="C91" s="32">
        <v>2</v>
      </c>
      <c r="D91" s="40">
        <v>4</v>
      </c>
      <c r="E91" s="32">
        <v>5</v>
      </c>
      <c r="F91" s="32">
        <v>2</v>
      </c>
      <c r="G91" s="32">
        <v>5</v>
      </c>
      <c r="H91" s="39">
        <v>10</v>
      </c>
      <c r="I91" s="32">
        <v>5</v>
      </c>
      <c r="J91" s="40">
        <v>5</v>
      </c>
      <c r="K91" s="32">
        <v>5</v>
      </c>
      <c r="L91" s="32">
        <v>4</v>
      </c>
      <c r="M91" s="32">
        <v>5</v>
      </c>
      <c r="N91" s="39">
        <v>4</v>
      </c>
      <c r="O91" s="32">
        <v>5</v>
      </c>
      <c r="P91" s="40">
        <v>4</v>
      </c>
    </row>
    <row r="92" spans="1:16">
      <c r="A92" s="29" t="s">
        <v>60</v>
      </c>
      <c r="B92" s="41">
        <v>0.25856971699999998</v>
      </c>
      <c r="C92" s="31">
        <v>0.29099750499999999</v>
      </c>
      <c r="D92" s="42">
        <v>0.37327575699999999</v>
      </c>
      <c r="E92" s="31">
        <v>0.31556391700000003</v>
      </c>
      <c r="F92" s="31">
        <v>0.39007616000000001</v>
      </c>
      <c r="G92" s="31">
        <v>0.42608785599999999</v>
      </c>
      <c r="H92" s="41">
        <v>0.19238066700000001</v>
      </c>
      <c r="I92" s="31">
        <v>0.30330944100000001</v>
      </c>
      <c r="J92" s="42">
        <v>0.590775728</v>
      </c>
      <c r="K92" s="31">
        <v>0.11912775</v>
      </c>
      <c r="L92" s="31">
        <v>0.22083878500000001</v>
      </c>
      <c r="M92" s="31">
        <v>0.30088520099999999</v>
      </c>
      <c r="N92" s="41">
        <v>0.27199077599999999</v>
      </c>
      <c r="O92" s="31">
        <v>0.36664080599999999</v>
      </c>
      <c r="P92" s="42">
        <v>0.41989398</v>
      </c>
    </row>
    <row r="93" spans="1:16">
      <c r="A93" s="29" t="s">
        <v>60</v>
      </c>
      <c r="B93" s="38">
        <v>3</v>
      </c>
      <c r="C93" s="30">
        <v>1</v>
      </c>
      <c r="D93" s="37">
        <v>1</v>
      </c>
      <c r="E93" s="30">
        <v>2</v>
      </c>
      <c r="F93" s="30">
        <v>1</v>
      </c>
      <c r="G93" s="30">
        <v>1</v>
      </c>
      <c r="H93" s="38">
        <v>2</v>
      </c>
      <c r="I93" s="30">
        <v>1</v>
      </c>
      <c r="J93" s="37">
        <v>1</v>
      </c>
      <c r="K93" s="30">
        <v>2</v>
      </c>
      <c r="L93" s="30">
        <v>1</v>
      </c>
      <c r="M93" s="30">
        <v>1</v>
      </c>
      <c r="N93" s="38">
        <v>3</v>
      </c>
      <c r="O93" s="30">
        <v>1</v>
      </c>
      <c r="P93" s="37">
        <v>1</v>
      </c>
    </row>
    <row r="96" spans="1:16">
      <c r="A96" s="29" t="s">
        <v>31</v>
      </c>
    </row>
    <row r="98" spans="1:16">
      <c r="A98" s="29" t="s">
        <v>57</v>
      </c>
      <c r="B98" s="39">
        <v>395</v>
      </c>
      <c r="C98" s="32">
        <v>397</v>
      </c>
      <c r="D98" s="40">
        <v>398</v>
      </c>
      <c r="E98" s="32">
        <v>399</v>
      </c>
      <c r="F98" s="32">
        <v>396</v>
      </c>
      <c r="G98" s="32">
        <v>394</v>
      </c>
      <c r="H98" s="39">
        <v>398</v>
      </c>
      <c r="I98" s="32">
        <v>397</v>
      </c>
      <c r="J98" s="40">
        <v>396</v>
      </c>
      <c r="K98" s="32">
        <v>399</v>
      </c>
      <c r="L98" s="32">
        <v>399</v>
      </c>
      <c r="M98" s="32">
        <v>397</v>
      </c>
      <c r="N98" s="39">
        <v>400</v>
      </c>
      <c r="O98" s="32">
        <v>396</v>
      </c>
      <c r="P98" s="40">
        <v>397</v>
      </c>
    </row>
    <row r="99" spans="1:16">
      <c r="A99" s="29" t="s">
        <v>57</v>
      </c>
      <c r="B99" s="41">
        <v>4.7102127080000002</v>
      </c>
      <c r="C99" s="31">
        <v>10.268257139999999</v>
      </c>
      <c r="D99" s="42">
        <v>15.57645202</v>
      </c>
      <c r="E99" s="31">
        <v>4.6233937740000002</v>
      </c>
      <c r="F99" s="31">
        <v>9.0434231759999992</v>
      </c>
      <c r="G99" s="31">
        <v>13.95033789</v>
      </c>
      <c r="H99" s="41">
        <v>6.4301915169999999</v>
      </c>
      <c r="I99" s="31">
        <v>11.44263458</v>
      </c>
      <c r="J99" s="42">
        <v>15.95669532</v>
      </c>
      <c r="K99" s="31">
        <v>5.1869113450000004</v>
      </c>
      <c r="L99" s="31">
        <v>9.891624212</v>
      </c>
      <c r="M99" s="31">
        <v>15.03498387</v>
      </c>
      <c r="N99" s="41">
        <v>4.7482039929999997</v>
      </c>
      <c r="O99" s="31">
        <v>10.228031400000001</v>
      </c>
      <c r="P99" s="42">
        <v>14.9572711</v>
      </c>
    </row>
    <row r="100" spans="1:16">
      <c r="A100" s="29" t="s">
        <v>57</v>
      </c>
      <c r="B100" s="38">
        <v>15</v>
      </c>
      <c r="C100" s="30">
        <v>0</v>
      </c>
      <c r="D100" s="37">
        <v>14</v>
      </c>
      <c r="E100" s="30">
        <v>0</v>
      </c>
      <c r="F100" s="30">
        <v>0</v>
      </c>
      <c r="G100" s="30">
        <v>0</v>
      </c>
      <c r="H100" s="38">
        <v>10</v>
      </c>
      <c r="I100" s="30">
        <v>0</v>
      </c>
      <c r="J100" s="37">
        <v>0</v>
      </c>
      <c r="K100" s="30">
        <v>11</v>
      </c>
      <c r="L100" s="30">
        <v>18</v>
      </c>
      <c r="M100" s="30">
        <v>0</v>
      </c>
      <c r="N100" s="38">
        <v>10</v>
      </c>
      <c r="O100" s="30">
        <v>22</v>
      </c>
      <c r="P100" s="37">
        <v>10</v>
      </c>
    </row>
    <row r="102" spans="1:16">
      <c r="A102" s="29" t="s">
        <v>58</v>
      </c>
      <c r="B102" s="39">
        <v>1129</v>
      </c>
      <c r="C102" s="32">
        <v>225</v>
      </c>
      <c r="D102" s="40">
        <v>1062</v>
      </c>
      <c r="E102" s="32">
        <v>509</v>
      </c>
      <c r="F102" s="32">
        <v>100</v>
      </c>
      <c r="G102" s="32">
        <v>984</v>
      </c>
      <c r="H102" s="39">
        <v>595</v>
      </c>
      <c r="I102" s="32">
        <v>124</v>
      </c>
      <c r="J102" s="40">
        <v>586</v>
      </c>
      <c r="K102" s="32">
        <v>864</v>
      </c>
      <c r="L102" s="32">
        <v>831</v>
      </c>
      <c r="M102" s="32">
        <v>1071</v>
      </c>
      <c r="N102" s="39">
        <v>624</v>
      </c>
      <c r="O102" s="32">
        <v>860</v>
      </c>
      <c r="P102" s="40">
        <v>359</v>
      </c>
    </row>
    <row r="103" spans="1:16">
      <c r="A103" s="29" t="s">
        <v>58</v>
      </c>
      <c r="B103" s="41">
        <v>1.4962978360000001</v>
      </c>
      <c r="C103" s="31">
        <v>3.8751611709999998</v>
      </c>
      <c r="D103" s="42">
        <v>5.7423720359999999</v>
      </c>
      <c r="E103" s="31">
        <v>19.883404250000002</v>
      </c>
      <c r="F103" s="31">
        <v>21.624149320000001</v>
      </c>
      <c r="G103" s="31">
        <v>25.300517079999999</v>
      </c>
      <c r="H103" s="41">
        <v>9.1012711520000007</v>
      </c>
      <c r="I103" s="31">
        <v>10.84988832</v>
      </c>
      <c r="J103" s="42">
        <v>12.93811607</v>
      </c>
      <c r="K103" s="31">
        <v>1.0569231509999999</v>
      </c>
      <c r="L103" s="31">
        <v>12.548079250000001</v>
      </c>
      <c r="M103" s="31">
        <v>13.66405797</v>
      </c>
      <c r="N103" s="41">
        <v>1.8881223199999999</v>
      </c>
      <c r="O103" s="31">
        <v>14.142612700000001</v>
      </c>
      <c r="P103" s="42">
        <v>23.003576760000001</v>
      </c>
    </row>
    <row r="104" spans="1:16">
      <c r="A104" s="29" t="s">
        <v>58</v>
      </c>
      <c r="B104" s="38">
        <v>0</v>
      </c>
      <c r="C104" s="30">
        <v>8</v>
      </c>
      <c r="D104" s="37">
        <v>0</v>
      </c>
      <c r="E104" s="30">
        <v>16</v>
      </c>
      <c r="F104" s="30">
        <v>5</v>
      </c>
      <c r="G104" s="30">
        <v>0</v>
      </c>
      <c r="H104" s="38">
        <v>6</v>
      </c>
      <c r="I104" s="30">
        <v>5</v>
      </c>
      <c r="J104" s="37">
        <v>6</v>
      </c>
      <c r="K104" s="30">
        <v>5</v>
      </c>
      <c r="L104" s="30">
        <v>0</v>
      </c>
      <c r="M104" s="30">
        <v>6</v>
      </c>
      <c r="N104" s="38">
        <v>6</v>
      </c>
      <c r="O104" s="30">
        <v>0</v>
      </c>
      <c r="P104" s="37">
        <v>14</v>
      </c>
    </row>
    <row r="105" spans="1:16">
      <c r="A105" s="29"/>
    </row>
    <row r="106" spans="1:16">
      <c r="A106" s="29" t="s">
        <v>59</v>
      </c>
      <c r="B106" s="39">
        <v>42</v>
      </c>
      <c r="C106" s="32">
        <v>44</v>
      </c>
      <c r="D106" s="40">
        <v>38</v>
      </c>
      <c r="E106" s="32">
        <v>38</v>
      </c>
      <c r="F106" s="32">
        <v>40</v>
      </c>
      <c r="G106" s="32">
        <v>39</v>
      </c>
      <c r="H106" s="39">
        <v>48</v>
      </c>
      <c r="I106" s="32">
        <v>37</v>
      </c>
      <c r="J106" s="40">
        <v>38</v>
      </c>
      <c r="K106" s="32">
        <v>44</v>
      </c>
      <c r="L106" s="32">
        <v>36</v>
      </c>
      <c r="M106" s="32">
        <v>46</v>
      </c>
      <c r="N106" s="39">
        <v>40</v>
      </c>
      <c r="O106" s="32">
        <v>48</v>
      </c>
      <c r="P106" s="40">
        <v>38</v>
      </c>
    </row>
    <row r="107" spans="1:16">
      <c r="A107" s="29" t="s">
        <v>59</v>
      </c>
      <c r="B107" s="41">
        <v>16.749261619999999</v>
      </c>
      <c r="C107" s="31">
        <v>41.397570129999998</v>
      </c>
      <c r="D107" s="42">
        <v>60.534340380000003</v>
      </c>
      <c r="E107" s="31">
        <v>18.35684633</v>
      </c>
      <c r="F107" s="31">
        <v>32.081397770000002</v>
      </c>
      <c r="G107" s="31">
        <v>53.071811680000003</v>
      </c>
      <c r="H107" s="41">
        <v>33.301042080000002</v>
      </c>
      <c r="I107" s="31">
        <v>66.629459620000006</v>
      </c>
      <c r="J107" s="42">
        <v>100.5927181</v>
      </c>
      <c r="K107" s="31">
        <v>27.401802060000001</v>
      </c>
      <c r="L107" s="31">
        <v>45.784762620000002</v>
      </c>
      <c r="M107" s="31">
        <v>85.810528520000005</v>
      </c>
      <c r="N107" s="41">
        <v>17.30587697</v>
      </c>
      <c r="O107" s="31">
        <v>49.212652439999999</v>
      </c>
      <c r="P107" s="42">
        <v>67.280617950000007</v>
      </c>
    </row>
    <row r="108" spans="1:16">
      <c r="A108" s="29" t="s">
        <v>59</v>
      </c>
      <c r="B108" s="38">
        <v>12</v>
      </c>
      <c r="C108" s="30">
        <v>9</v>
      </c>
      <c r="D108" s="37">
        <v>7</v>
      </c>
      <c r="E108" s="30">
        <v>10</v>
      </c>
      <c r="F108" s="30">
        <v>16</v>
      </c>
      <c r="G108" s="30">
        <v>0</v>
      </c>
      <c r="H108" s="38">
        <v>9</v>
      </c>
      <c r="I108" s="30">
        <v>0</v>
      </c>
      <c r="J108" s="37">
        <v>7</v>
      </c>
      <c r="K108" s="30">
        <v>7</v>
      </c>
      <c r="L108" s="30">
        <v>7</v>
      </c>
      <c r="M108" s="30">
        <v>12</v>
      </c>
      <c r="N108" s="38">
        <v>15</v>
      </c>
      <c r="O108" s="30">
        <v>6</v>
      </c>
      <c r="P108" s="37">
        <v>17</v>
      </c>
    </row>
    <row r="109" spans="1:16">
      <c r="A109" s="29"/>
    </row>
    <row r="110" spans="1:16">
      <c r="A110" s="29" t="s">
        <v>60</v>
      </c>
      <c r="B110" s="39">
        <v>46</v>
      </c>
      <c r="C110" s="32">
        <v>46</v>
      </c>
      <c r="D110" s="40">
        <v>68</v>
      </c>
      <c r="E110" s="32">
        <v>42</v>
      </c>
      <c r="F110" s="32">
        <v>35</v>
      </c>
      <c r="G110" s="32">
        <v>59</v>
      </c>
      <c r="H110" s="39">
        <v>46</v>
      </c>
      <c r="I110" s="32">
        <v>36</v>
      </c>
      <c r="J110" s="40">
        <v>55</v>
      </c>
      <c r="K110" s="32">
        <v>64</v>
      </c>
      <c r="L110" s="32">
        <v>32</v>
      </c>
      <c r="M110" s="32">
        <v>69</v>
      </c>
      <c r="N110" s="39">
        <v>35</v>
      </c>
      <c r="O110" s="32">
        <v>15</v>
      </c>
      <c r="P110" s="40">
        <v>50</v>
      </c>
    </row>
    <row r="111" spans="1:16">
      <c r="A111" s="29" t="s">
        <v>60</v>
      </c>
      <c r="B111" s="41">
        <v>7.1947329040000003</v>
      </c>
      <c r="C111" s="31">
        <v>13.067452429999999</v>
      </c>
      <c r="D111" s="42">
        <v>23.593409059999999</v>
      </c>
      <c r="E111" s="31">
        <v>5.2448539729999997</v>
      </c>
      <c r="F111" s="31">
        <v>10.75837374</v>
      </c>
      <c r="G111" s="31">
        <v>18.472285029999998</v>
      </c>
      <c r="H111" s="41">
        <v>11.21744895</v>
      </c>
      <c r="I111" s="31">
        <v>18.03687644</v>
      </c>
      <c r="J111" s="42">
        <v>26.190370560000002</v>
      </c>
      <c r="K111" s="31">
        <v>16.814839119999998</v>
      </c>
      <c r="L111" s="31">
        <v>22.179530379999999</v>
      </c>
      <c r="M111" s="31">
        <v>32.83795404</v>
      </c>
      <c r="N111" s="41">
        <v>6.0547170640000001</v>
      </c>
      <c r="O111" s="31">
        <v>8.9368441099999991</v>
      </c>
      <c r="P111" s="42">
        <v>17.290981049999999</v>
      </c>
    </row>
    <row r="112" spans="1:16">
      <c r="A112" s="29" t="s">
        <v>60</v>
      </c>
      <c r="B112" s="38">
        <v>9</v>
      </c>
      <c r="C112" s="30">
        <v>5</v>
      </c>
      <c r="D112" s="37">
        <v>4</v>
      </c>
      <c r="E112" s="30">
        <v>7</v>
      </c>
      <c r="F112" s="30">
        <v>6</v>
      </c>
      <c r="G112" s="30">
        <v>5</v>
      </c>
      <c r="H112" s="38">
        <v>7</v>
      </c>
      <c r="I112" s="30">
        <v>9</v>
      </c>
      <c r="J112" s="37">
        <v>6</v>
      </c>
      <c r="K112" s="30">
        <v>9</v>
      </c>
      <c r="L112" s="30">
        <v>4</v>
      </c>
      <c r="M112" s="30">
        <v>5</v>
      </c>
      <c r="N112" s="38">
        <v>5</v>
      </c>
      <c r="O112" s="30">
        <v>5</v>
      </c>
      <c r="P112" s="37">
        <v>4</v>
      </c>
    </row>
    <row r="115" spans="1:16">
      <c r="A115" s="29" t="s">
        <v>64</v>
      </c>
    </row>
    <row r="117" spans="1:16">
      <c r="A117" s="29" t="s">
        <v>57</v>
      </c>
      <c r="B117" s="39">
        <v>399</v>
      </c>
      <c r="C117" s="32">
        <v>396</v>
      </c>
      <c r="D117" s="40">
        <v>399</v>
      </c>
      <c r="E117" s="32">
        <v>400</v>
      </c>
      <c r="F117" s="32">
        <v>399</v>
      </c>
      <c r="G117" s="32">
        <v>399</v>
      </c>
      <c r="H117" s="39">
        <v>398</v>
      </c>
      <c r="I117" s="32">
        <v>397</v>
      </c>
      <c r="J117" s="40">
        <v>400</v>
      </c>
      <c r="K117" s="32">
        <v>399</v>
      </c>
      <c r="L117" s="32">
        <v>399</v>
      </c>
      <c r="M117" s="32">
        <v>398</v>
      </c>
      <c r="N117" s="39">
        <v>399</v>
      </c>
      <c r="O117" s="32">
        <v>400</v>
      </c>
      <c r="P117" s="40">
        <v>400</v>
      </c>
    </row>
    <row r="118" spans="1:16">
      <c r="A118" s="29" t="s">
        <v>57</v>
      </c>
      <c r="B118" s="41">
        <v>9.8944182400000003</v>
      </c>
      <c r="C118" s="31">
        <v>20.561060909999998</v>
      </c>
      <c r="D118" s="42">
        <v>30.586956499999999</v>
      </c>
      <c r="E118" s="31">
        <v>8.4635105129999992</v>
      </c>
      <c r="F118" s="31">
        <v>17.706917520000001</v>
      </c>
      <c r="G118" s="31">
        <v>26.845151900000001</v>
      </c>
      <c r="H118" s="41">
        <v>9.8696961400000003</v>
      </c>
      <c r="I118" s="31">
        <v>18.792442080000001</v>
      </c>
      <c r="J118" s="42">
        <v>27.905539990000001</v>
      </c>
      <c r="K118" s="31">
        <v>8.6053771969999993</v>
      </c>
      <c r="L118" s="31">
        <v>17.662721399999999</v>
      </c>
      <c r="M118" s="31">
        <v>26.908272740000001</v>
      </c>
      <c r="N118" s="41">
        <v>8.0929317469999997</v>
      </c>
      <c r="O118" s="31">
        <v>17.666078330000001</v>
      </c>
      <c r="P118" s="42">
        <v>26.426168199999999</v>
      </c>
    </row>
    <row r="119" spans="1:16">
      <c r="A119" s="29" t="s">
        <v>57</v>
      </c>
      <c r="B119" s="38">
        <v>18</v>
      </c>
      <c r="C119" s="30">
        <v>9</v>
      </c>
      <c r="D119" s="37">
        <v>24</v>
      </c>
      <c r="E119" s="30">
        <v>10</v>
      </c>
      <c r="F119" s="30">
        <v>11</v>
      </c>
      <c r="G119" s="30">
        <v>0</v>
      </c>
      <c r="H119" s="38">
        <v>21</v>
      </c>
      <c r="I119" s="30">
        <v>9</v>
      </c>
      <c r="J119" s="37">
        <v>26</v>
      </c>
      <c r="K119" s="30">
        <v>12</v>
      </c>
      <c r="L119" s="30">
        <v>11</v>
      </c>
      <c r="M119" s="30">
        <v>19</v>
      </c>
      <c r="N119" s="38">
        <v>15</v>
      </c>
      <c r="O119" s="30">
        <v>11</v>
      </c>
      <c r="P119" s="37">
        <v>0</v>
      </c>
    </row>
    <row r="121" spans="1:16">
      <c r="A121" s="29" t="s">
        <v>58</v>
      </c>
      <c r="B121" s="39">
        <v>50</v>
      </c>
      <c r="C121" s="32">
        <v>46</v>
      </c>
      <c r="D121" s="40">
        <v>26</v>
      </c>
      <c r="E121" s="32">
        <v>103</v>
      </c>
      <c r="F121" s="32">
        <v>431</v>
      </c>
      <c r="G121" s="32">
        <v>325</v>
      </c>
      <c r="H121" s="39">
        <v>33</v>
      </c>
      <c r="I121" s="32">
        <v>246</v>
      </c>
      <c r="J121" s="40">
        <v>179</v>
      </c>
      <c r="K121" s="32">
        <v>188</v>
      </c>
      <c r="L121" s="32">
        <v>73</v>
      </c>
      <c r="M121" s="32">
        <v>289</v>
      </c>
      <c r="N121" s="39">
        <v>100</v>
      </c>
      <c r="O121" s="32">
        <v>90</v>
      </c>
      <c r="P121" s="40">
        <v>261</v>
      </c>
    </row>
    <row r="122" spans="1:16">
      <c r="A122" s="29" t="s">
        <v>58</v>
      </c>
      <c r="B122" s="41">
        <v>0.28416061399999998</v>
      </c>
      <c r="C122" s="31">
        <v>1.3924584390000001</v>
      </c>
      <c r="D122" s="42">
        <v>2.8838486670000001</v>
      </c>
      <c r="E122" s="31">
        <v>0.112973452</v>
      </c>
      <c r="F122" s="31">
        <v>4.0014145369999996</v>
      </c>
      <c r="G122" s="31">
        <v>16.710409160000001</v>
      </c>
      <c r="H122" s="41">
        <v>0.72282767299999995</v>
      </c>
      <c r="I122" s="31">
        <v>6.6662962439999998</v>
      </c>
      <c r="J122" s="42">
        <v>16.073602439999998</v>
      </c>
      <c r="K122" s="31">
        <v>1.900071383</v>
      </c>
      <c r="L122" s="31">
        <v>2.944364786</v>
      </c>
      <c r="M122" s="31">
        <v>14.02323318</v>
      </c>
      <c r="N122" s="41">
        <v>0.134945869</v>
      </c>
      <c r="O122" s="31">
        <v>5.2574467660000002</v>
      </c>
      <c r="P122" s="42">
        <v>11.984527829999999</v>
      </c>
    </row>
    <row r="123" spans="1:16">
      <c r="A123" s="29" t="s">
        <v>58</v>
      </c>
      <c r="B123" s="38">
        <v>1</v>
      </c>
      <c r="C123" s="30">
        <v>3</v>
      </c>
      <c r="D123" s="37">
        <v>5</v>
      </c>
      <c r="E123" s="30">
        <v>1</v>
      </c>
      <c r="F123" s="30">
        <v>4</v>
      </c>
      <c r="G123" s="30">
        <v>7</v>
      </c>
      <c r="H123" s="38">
        <v>3</v>
      </c>
      <c r="I123" s="30">
        <v>5</v>
      </c>
      <c r="J123" s="37">
        <v>9</v>
      </c>
      <c r="K123" s="30">
        <v>5</v>
      </c>
      <c r="L123" s="30">
        <v>3</v>
      </c>
      <c r="M123" s="30">
        <v>7</v>
      </c>
      <c r="N123" s="38">
        <v>1</v>
      </c>
      <c r="O123" s="30">
        <v>5</v>
      </c>
      <c r="P123" s="37">
        <v>7</v>
      </c>
    </row>
    <row r="124" spans="1:16">
      <c r="A124" s="29"/>
    </row>
    <row r="125" spans="1:16">
      <c r="A125" s="29" t="s">
        <v>59</v>
      </c>
      <c r="B125" s="39">
        <v>36</v>
      </c>
      <c r="C125" s="32">
        <v>34</v>
      </c>
      <c r="D125" s="40">
        <v>35</v>
      </c>
      <c r="E125" s="32">
        <v>40</v>
      </c>
      <c r="F125" s="32">
        <v>32</v>
      </c>
      <c r="G125" s="32">
        <v>32</v>
      </c>
      <c r="H125" s="39">
        <v>30</v>
      </c>
      <c r="I125" s="32">
        <v>44</v>
      </c>
      <c r="J125" s="40">
        <v>31</v>
      </c>
      <c r="K125" s="32">
        <v>42</v>
      </c>
      <c r="L125" s="32">
        <v>36</v>
      </c>
      <c r="M125" s="32">
        <v>40</v>
      </c>
      <c r="N125" s="39">
        <v>40</v>
      </c>
      <c r="O125" s="32">
        <v>36</v>
      </c>
      <c r="P125" s="40">
        <v>38</v>
      </c>
    </row>
    <row r="126" spans="1:16">
      <c r="A126" s="29" t="s">
        <v>59</v>
      </c>
      <c r="B126" s="41">
        <v>32.267991070000001</v>
      </c>
      <c r="C126" s="31">
        <v>67.679763559999998</v>
      </c>
      <c r="D126" s="42">
        <v>109.8112612</v>
      </c>
      <c r="E126" s="31">
        <v>56.450211760000002</v>
      </c>
      <c r="F126" s="31">
        <v>86.763516429999996</v>
      </c>
      <c r="G126" s="31">
        <v>117.2036071</v>
      </c>
      <c r="H126" s="41">
        <v>23.045759199999999</v>
      </c>
      <c r="I126" s="31">
        <v>74.328803780000001</v>
      </c>
      <c r="J126" s="42">
        <v>103.3332467</v>
      </c>
      <c r="K126" s="31">
        <v>42.563548330000003</v>
      </c>
      <c r="L126" s="31">
        <v>83.387524839999998</v>
      </c>
      <c r="M126" s="31">
        <v>136.87012200000001</v>
      </c>
      <c r="N126" s="41">
        <v>32.73736048</v>
      </c>
      <c r="O126" s="31">
        <v>78.451812270000005</v>
      </c>
      <c r="P126" s="42">
        <v>121.6255534</v>
      </c>
    </row>
    <row r="127" spans="1:16">
      <c r="A127" s="29" t="s">
        <v>59</v>
      </c>
      <c r="B127" s="38">
        <v>5</v>
      </c>
      <c r="C127" s="30">
        <v>7</v>
      </c>
      <c r="D127" s="37">
        <v>0</v>
      </c>
      <c r="E127" s="30">
        <v>9</v>
      </c>
      <c r="F127" s="30">
        <v>10</v>
      </c>
      <c r="G127" s="30">
        <v>7</v>
      </c>
      <c r="H127" s="38">
        <v>1</v>
      </c>
      <c r="I127" s="30">
        <v>10</v>
      </c>
      <c r="J127" s="37">
        <v>0</v>
      </c>
      <c r="K127" s="30">
        <v>7</v>
      </c>
      <c r="L127" s="30">
        <v>7</v>
      </c>
      <c r="M127" s="30">
        <v>8</v>
      </c>
      <c r="N127" s="38">
        <v>3</v>
      </c>
      <c r="O127" s="30">
        <v>9</v>
      </c>
      <c r="P127" s="37">
        <v>11</v>
      </c>
    </row>
    <row r="128" spans="1:16">
      <c r="A128" s="29"/>
    </row>
    <row r="129" spans="1:16">
      <c r="A129" s="29" t="s">
        <v>60</v>
      </c>
      <c r="B129" s="39">
        <v>1</v>
      </c>
      <c r="C129" s="32">
        <v>11</v>
      </c>
      <c r="D129" s="40">
        <v>32</v>
      </c>
      <c r="E129" s="32">
        <v>1</v>
      </c>
      <c r="F129" s="32">
        <v>17</v>
      </c>
      <c r="G129" s="32">
        <v>46</v>
      </c>
      <c r="H129" s="39">
        <v>1</v>
      </c>
      <c r="I129" s="32">
        <v>15</v>
      </c>
      <c r="J129" s="40">
        <v>49</v>
      </c>
      <c r="K129" s="32">
        <v>1</v>
      </c>
      <c r="L129" s="32">
        <v>16</v>
      </c>
      <c r="M129" s="32">
        <v>51</v>
      </c>
      <c r="N129" s="39">
        <v>1</v>
      </c>
      <c r="O129" s="32">
        <v>19</v>
      </c>
      <c r="P129" s="40">
        <v>43</v>
      </c>
    </row>
    <row r="130" spans="1:16">
      <c r="A130" s="29" t="s">
        <v>60</v>
      </c>
      <c r="B130" s="41">
        <v>2.5584935999999999E-2</v>
      </c>
      <c r="C130" s="31">
        <v>2.4288132189999998</v>
      </c>
      <c r="D130" s="42">
        <v>8.791224003</v>
      </c>
      <c r="E130" s="31">
        <v>2.7139664000000001E-2</v>
      </c>
      <c r="F130" s="31">
        <v>3.3654141430000002</v>
      </c>
      <c r="G130" s="31">
        <v>14.505795000000001</v>
      </c>
      <c r="H130" s="41">
        <v>5.4243088000000002E-2</v>
      </c>
      <c r="I130" s="31">
        <v>3.7285764220000002</v>
      </c>
      <c r="J130" s="42">
        <v>14.27667952</v>
      </c>
      <c r="K130" s="31">
        <v>2.4598122E-2</v>
      </c>
      <c r="L130" s="31">
        <v>2.3132638929999998</v>
      </c>
      <c r="M130" s="31">
        <v>12.568650720000001</v>
      </c>
      <c r="N130" s="41">
        <v>1.9987345E-2</v>
      </c>
      <c r="O130" s="31">
        <v>4.3794853690000002</v>
      </c>
      <c r="P130" s="42">
        <v>21.686000109999998</v>
      </c>
    </row>
    <row r="131" spans="1:16">
      <c r="A131" s="29" t="s">
        <v>60</v>
      </c>
      <c r="B131" s="38">
        <v>0</v>
      </c>
      <c r="C131" s="30">
        <v>3</v>
      </c>
      <c r="D131" s="37">
        <v>3</v>
      </c>
      <c r="E131" s="30">
        <v>0</v>
      </c>
      <c r="F131" s="30">
        <v>4</v>
      </c>
      <c r="G131" s="30">
        <v>3</v>
      </c>
      <c r="H131" s="38">
        <v>0</v>
      </c>
      <c r="I131" s="30">
        <v>1</v>
      </c>
      <c r="J131" s="37">
        <v>5</v>
      </c>
      <c r="K131" s="30">
        <v>0</v>
      </c>
      <c r="L131" s="30">
        <v>1</v>
      </c>
      <c r="M131" s="30">
        <v>8</v>
      </c>
      <c r="N131" s="38">
        <v>0</v>
      </c>
      <c r="O131" s="30">
        <v>2</v>
      </c>
      <c r="P131" s="37">
        <v>5</v>
      </c>
    </row>
  </sheetData>
  <mergeCells count="5">
    <mergeCell ref="B1:D1"/>
    <mergeCell ref="E1:G1"/>
    <mergeCell ref="H1:J1"/>
    <mergeCell ref="K1:M1"/>
    <mergeCell ref="N1:P1"/>
  </mergeCells>
  <phoneticPr fontId="2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6DAF6F842CDE545988A38FEEE390CAD" ma:contentTypeVersion="4" ma:contentTypeDescription="Ein neues Dokument erstellen." ma:contentTypeScope="" ma:versionID="c320cc10dfa17ee5f0f4975e721d2140">
  <xsd:schema xmlns:xsd="http://www.w3.org/2001/XMLSchema" xmlns:xs="http://www.w3.org/2001/XMLSchema" xmlns:p="http://schemas.microsoft.com/office/2006/metadata/properties" xmlns:ns2="547b2dda-46b6-41f6-ad15-d8febd4b404f" targetNamespace="http://schemas.microsoft.com/office/2006/metadata/properties" ma:root="true" ma:fieldsID="f2efa160749d575e855a5b4e20388cc9" ns2:_="">
    <xsd:import namespace="547b2dda-46b6-41f6-ad15-d8febd4b40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7b2dda-46b6-41f6-ad15-d8febd4b40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8C3DBD-B565-4312-92E6-31B590A3AA1D}"/>
</file>

<file path=customXml/itemProps2.xml><?xml version="1.0" encoding="utf-8"?>
<ds:datastoreItem xmlns:ds="http://schemas.openxmlformats.org/officeDocument/2006/customXml" ds:itemID="{3ECB2095-A571-46B1-87A4-923089C9134C}"/>
</file>

<file path=customXml/itemProps3.xml><?xml version="1.0" encoding="utf-8"?>
<ds:datastoreItem xmlns:ds="http://schemas.openxmlformats.org/officeDocument/2006/customXml" ds:itemID="{83E466AA-61DC-4457-B28B-07C45DB992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Wesley Glauben</dc:creator>
  <cp:keywords/>
  <dc:description/>
  <cp:lastModifiedBy>Moritz Scheckenbach</cp:lastModifiedBy>
  <cp:revision/>
  <dcterms:created xsi:type="dcterms:W3CDTF">2025-02-12T13:19:27Z</dcterms:created>
  <dcterms:modified xsi:type="dcterms:W3CDTF">2025-02-13T15:02:14Z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0x01010006DAF6F842CDE545988A38FEEE390CAD</vt:lpwstr>
  </property>
</Properties>
</file>