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moyaaero.sharepoint.com/sites/MOYA-Engenharia-MOYA-760/Shared Documents/M-760/01 - 760/01 - Análises e Resultados/02 - Performance/02 - Programas MATLAB/"/>
    </mc:Choice>
  </mc:AlternateContent>
  <xr:revisionPtr revIDLastSave="499" documentId="13_ncr:1_{EBD7CD59-CAAB-437E-B12A-6AAB97000E5D}" xr6:coauthVersionLast="47" xr6:coauthVersionMax="47" xr10:uidLastSave="{86DBB99E-811F-4BD1-8F6F-FD91D535FB5B}"/>
  <bookViews>
    <workbookView minimized="1" xWindow="10080" yWindow="3708" windowWidth="13308" windowHeight="8880" xr2:uid="{33E81377-EB51-43C6-9305-2CE6E0D334FA}"/>
  </bookViews>
  <sheets>
    <sheet name="EMRAX 228-MV" sheetId="2" r:id="rId1"/>
    <sheet name="EMRAX 228-LV" sheetId="3" r:id="rId2"/>
    <sheet name="EMRAX 228-HV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N6" i="2"/>
  <c r="O48" i="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5" i="3"/>
  <c r="R5" i="3"/>
  <c r="Q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40" i="2"/>
  <c r="L151" i="3" l="1"/>
  <c r="L152" i="3"/>
  <c r="L153" i="3"/>
  <c r="L154" i="3"/>
  <c r="L155" i="3"/>
  <c r="L156" i="3"/>
  <c r="L157" i="3"/>
  <c r="L158" i="3"/>
  <c r="L159" i="3"/>
  <c r="L16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30" i="3"/>
  <c r="P130" i="3"/>
  <c r="P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81" i="3"/>
  <c r="P94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94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N48" i="2"/>
  <c r="N26" i="2"/>
  <c r="N27" i="2"/>
  <c r="N28" i="2"/>
  <c r="N29" i="2"/>
  <c r="N30" i="2"/>
  <c r="N31" i="2"/>
  <c r="N32" i="2"/>
  <c r="N33" i="2"/>
  <c r="N34" i="2"/>
  <c r="N35" i="2"/>
  <c r="N3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P48" i="1" l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</calcChain>
</file>

<file path=xl/sharedStrings.xml><?xml version="1.0" encoding="utf-8"?>
<sst xmlns="http://schemas.openxmlformats.org/spreadsheetml/2006/main" count="62" uniqueCount="18">
  <si>
    <t xml:space="preserve">PROPELLER 1 </t>
  </si>
  <si>
    <t xml:space="preserve">vel_design </t>
  </si>
  <si>
    <t>m/s</t>
  </si>
  <si>
    <t>r (m)</t>
  </si>
  <si>
    <t>c (m)</t>
  </si>
  <si>
    <t>Beta (º)</t>
  </si>
  <si>
    <t xml:space="preserve">r_R </t>
  </si>
  <si>
    <t>Pitch (pol)</t>
  </si>
  <si>
    <t>PROPELLER 2</t>
  </si>
  <si>
    <t>r</t>
  </si>
  <si>
    <t>PROPELLER 3</t>
  </si>
  <si>
    <t>r_R</t>
  </si>
  <si>
    <t>PROPELLER 4</t>
  </si>
  <si>
    <t xml:space="preserve">PROPELLER 3 </t>
  </si>
  <si>
    <t xml:space="preserve">PROPELLER 4 </t>
  </si>
  <si>
    <t>PROPELLER 1</t>
  </si>
  <si>
    <t>vel_design</t>
  </si>
  <si>
    <t>r 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</si>
</sst>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Chord</a:t>
            </a:r>
            <a:r>
              <a:rPr lang="pt-BR" baseline="0"/>
              <a:t> vs r_R - Prop1 MV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228-MV'!$N$6:$N$36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228-MV'!$L$6:$L$36</c:f>
              <c:numCache>
                <c:formatCode>General</c:formatCode>
                <c:ptCount val="31"/>
                <c:pt idx="0">
                  <c:v>0.82920000000000005</c:v>
                </c:pt>
                <c:pt idx="1">
                  <c:v>0.70118000000000003</c:v>
                </c:pt>
                <c:pt idx="2">
                  <c:v>0.60819000000000001</c:v>
                </c:pt>
                <c:pt idx="3">
                  <c:v>0.53778000000000004</c:v>
                </c:pt>
                <c:pt idx="4">
                  <c:v>0.48275000000000001</c:v>
                </c:pt>
                <c:pt idx="5">
                  <c:v>0.43865999999999999</c:v>
                </c:pt>
                <c:pt idx="6">
                  <c:v>0.40259</c:v>
                </c:pt>
                <c:pt idx="7">
                  <c:v>0.37259999999999999</c:v>
                </c:pt>
                <c:pt idx="8">
                  <c:v>0.3473</c:v>
                </c:pt>
                <c:pt idx="9">
                  <c:v>0.32568999999999998</c:v>
                </c:pt>
                <c:pt idx="10">
                  <c:v>0.30703000000000003</c:v>
                </c:pt>
                <c:pt idx="11">
                  <c:v>0.29077999999999998</c:v>
                </c:pt>
                <c:pt idx="12">
                  <c:v>0.27650000000000002</c:v>
                </c:pt>
                <c:pt idx="13">
                  <c:v>0.26384999999999997</c:v>
                </c:pt>
                <c:pt idx="14">
                  <c:v>0.25257000000000002</c:v>
                </c:pt>
                <c:pt idx="15">
                  <c:v>0.24242</c:v>
                </c:pt>
                <c:pt idx="16">
                  <c:v>0.23321</c:v>
                </c:pt>
                <c:pt idx="17">
                  <c:v>0.22478000000000001</c:v>
                </c:pt>
                <c:pt idx="18">
                  <c:v>0.21695</c:v>
                </c:pt>
                <c:pt idx="19">
                  <c:v>0.20957000000000001</c:v>
                </c:pt>
                <c:pt idx="20">
                  <c:v>0.20246</c:v>
                </c:pt>
                <c:pt idx="21">
                  <c:v>0.19542000000000001</c:v>
                </c:pt>
                <c:pt idx="22">
                  <c:v>0.18817999999999999</c:v>
                </c:pt>
                <c:pt idx="23">
                  <c:v>0.18040999999999999</c:v>
                </c:pt>
                <c:pt idx="24">
                  <c:v>0.17165</c:v>
                </c:pt>
                <c:pt idx="25">
                  <c:v>0.16125</c:v>
                </c:pt>
                <c:pt idx="26">
                  <c:v>0.14821000000000001</c:v>
                </c:pt>
                <c:pt idx="27">
                  <c:v>0.13092000000000001</c:v>
                </c:pt>
                <c:pt idx="28">
                  <c:v>0.10621</c:v>
                </c:pt>
                <c:pt idx="29" formatCode="0.00E+00">
                  <c:v>6.4281000000000005E-2</c:v>
                </c:pt>
                <c:pt idx="30" formatCode="0.00E+00">
                  <c:v>3.6865000000000002E-2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5-4D37-A1B8-1769293E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4015"/>
        <c:axId val="10723695"/>
      </c:scatterChart>
      <c:valAx>
        <c:axId val="2330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3695"/>
        <c:crosses val="autoZero"/>
        <c:crossBetween val="midCat"/>
      </c:valAx>
      <c:valAx>
        <c:axId val="107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228-LV'!$L$130:$L$160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228-LV'!$O$130:$O$160</c:f>
              <c:numCache>
                <c:formatCode>General</c:formatCode>
                <c:ptCount val="31"/>
                <c:pt idx="0">
                  <c:v>38.093800000000002</c:v>
                </c:pt>
                <c:pt idx="1">
                  <c:v>32.9651</c:v>
                </c:pt>
                <c:pt idx="2">
                  <c:v>29.097799999999999</c:v>
                </c:pt>
                <c:pt idx="3">
                  <c:v>26.093800000000002</c:v>
                </c:pt>
                <c:pt idx="4">
                  <c:v>23.697399999999998</c:v>
                </c:pt>
                <c:pt idx="5">
                  <c:v>21.741099999999999</c:v>
                </c:pt>
                <c:pt idx="6">
                  <c:v>20.111499999999999</c:v>
                </c:pt>
                <c:pt idx="7">
                  <c:v>18.7301</c:v>
                </c:pt>
                <c:pt idx="8">
                  <c:v>17.5411</c:v>
                </c:pt>
                <c:pt idx="9">
                  <c:v>16.503699999999998</c:v>
                </c:pt>
                <c:pt idx="10">
                  <c:v>15.5875</c:v>
                </c:pt>
                <c:pt idx="11">
                  <c:v>14.7697</c:v>
                </c:pt>
                <c:pt idx="12">
                  <c:v>14.032400000000001</c:v>
                </c:pt>
                <c:pt idx="13">
                  <c:v>13.361700000000001</c:v>
                </c:pt>
                <c:pt idx="14">
                  <c:v>12.746700000000001</c:v>
                </c:pt>
                <c:pt idx="15">
                  <c:v>12.1784</c:v>
                </c:pt>
                <c:pt idx="16">
                  <c:v>11.6495</c:v>
                </c:pt>
                <c:pt idx="17">
                  <c:v>11.1541</c:v>
                </c:pt>
                <c:pt idx="18">
                  <c:v>10.687099999999999</c:v>
                </c:pt>
                <c:pt idx="19">
                  <c:v>10.244199999999999</c:v>
                </c:pt>
                <c:pt idx="20">
                  <c:v>9.8216999999999999</c:v>
                </c:pt>
                <c:pt idx="21">
                  <c:v>9.4162999999999997</c:v>
                </c:pt>
                <c:pt idx="22">
                  <c:v>9.0251999999999999</c:v>
                </c:pt>
                <c:pt idx="23">
                  <c:v>8.6455000000000002</c:v>
                </c:pt>
                <c:pt idx="24">
                  <c:v>8.2744999999999997</c:v>
                </c:pt>
                <c:pt idx="25">
                  <c:v>7.9096000000000002</c:v>
                </c:pt>
                <c:pt idx="26">
                  <c:v>7.5476000000000001</c:v>
                </c:pt>
                <c:pt idx="27">
                  <c:v>7.1851000000000003</c:v>
                </c:pt>
                <c:pt idx="28">
                  <c:v>6.8173000000000004</c:v>
                </c:pt>
                <c:pt idx="29">
                  <c:v>6.4372999999999996</c:v>
                </c:pt>
                <c:pt idx="30">
                  <c:v>6.2426000000000004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E-46E0-9027-0B64FE2A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41263"/>
        <c:axId val="238570479"/>
      </c:scatterChart>
      <c:valAx>
        <c:axId val="2202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570479"/>
        <c:crosses val="autoZero"/>
        <c:crossBetween val="midCat"/>
      </c:valAx>
      <c:valAx>
        <c:axId val="2385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4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228-HV'!$O$6:$O$36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228-HV'!$M$6:$M$36</c:f>
              <c:numCache>
                <c:formatCode>General</c:formatCode>
                <c:ptCount val="31"/>
                <c:pt idx="0">
                  <c:v>0.82920000000000005</c:v>
                </c:pt>
                <c:pt idx="1">
                  <c:v>0.70118000000000003</c:v>
                </c:pt>
                <c:pt idx="2">
                  <c:v>0.60819000000000001</c:v>
                </c:pt>
                <c:pt idx="3">
                  <c:v>0.53778000000000004</c:v>
                </c:pt>
                <c:pt idx="4">
                  <c:v>0.48275000000000001</c:v>
                </c:pt>
                <c:pt idx="5">
                  <c:v>0.43865999999999999</c:v>
                </c:pt>
                <c:pt idx="6">
                  <c:v>0.40259</c:v>
                </c:pt>
                <c:pt idx="7">
                  <c:v>0.37259999999999999</c:v>
                </c:pt>
                <c:pt idx="8">
                  <c:v>0.3473</c:v>
                </c:pt>
                <c:pt idx="9">
                  <c:v>0.32568999999999998</c:v>
                </c:pt>
                <c:pt idx="10">
                  <c:v>0.30703000000000003</c:v>
                </c:pt>
                <c:pt idx="11">
                  <c:v>0.29077999999999998</c:v>
                </c:pt>
                <c:pt idx="12">
                  <c:v>0.27650000000000002</c:v>
                </c:pt>
                <c:pt idx="13">
                  <c:v>0.26384999999999997</c:v>
                </c:pt>
                <c:pt idx="14">
                  <c:v>0.25257000000000002</c:v>
                </c:pt>
                <c:pt idx="15">
                  <c:v>0.24242</c:v>
                </c:pt>
                <c:pt idx="16">
                  <c:v>0.23321</c:v>
                </c:pt>
                <c:pt idx="17">
                  <c:v>0.22478000000000001</c:v>
                </c:pt>
                <c:pt idx="18">
                  <c:v>0.21695</c:v>
                </c:pt>
                <c:pt idx="19">
                  <c:v>0.20957000000000001</c:v>
                </c:pt>
                <c:pt idx="20">
                  <c:v>0.20246</c:v>
                </c:pt>
                <c:pt idx="21">
                  <c:v>0.19542000000000001</c:v>
                </c:pt>
                <c:pt idx="22">
                  <c:v>0.18817999999999999</c:v>
                </c:pt>
                <c:pt idx="23">
                  <c:v>0.18040999999999999</c:v>
                </c:pt>
                <c:pt idx="24">
                  <c:v>0.17165</c:v>
                </c:pt>
                <c:pt idx="25">
                  <c:v>0.16125</c:v>
                </c:pt>
                <c:pt idx="26">
                  <c:v>0.14821000000000001</c:v>
                </c:pt>
                <c:pt idx="27">
                  <c:v>0.13092000000000001</c:v>
                </c:pt>
                <c:pt idx="28">
                  <c:v>0.10621</c:v>
                </c:pt>
                <c:pt idx="29" formatCode="0.00E+00">
                  <c:v>6.4281000000000005E-2</c:v>
                </c:pt>
                <c:pt idx="30" formatCode="0.00E+00">
                  <c:v>3.6865000000000002E-2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350-AE52-E794E79E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25375"/>
        <c:axId val="381103775"/>
      </c:scatterChart>
      <c:valAx>
        <c:axId val="3811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103775"/>
        <c:crosses val="autoZero"/>
        <c:crossBetween val="midCat"/>
      </c:valAx>
      <c:valAx>
        <c:axId val="3811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1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228-HV'!$O$6:$O$36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228-HV'!$N$6:$N$36</c:f>
              <c:numCache>
                <c:formatCode>General</c:formatCode>
                <c:ptCount val="31"/>
                <c:pt idx="0">
                  <c:v>36.396799999999999</c:v>
                </c:pt>
                <c:pt idx="1">
                  <c:v>31.4358</c:v>
                </c:pt>
                <c:pt idx="2">
                  <c:v>27.724</c:v>
                </c:pt>
                <c:pt idx="3">
                  <c:v>24.855399999999999</c:v>
                </c:pt>
                <c:pt idx="4">
                  <c:v>22.5748</c:v>
                </c:pt>
                <c:pt idx="5">
                  <c:v>20.716999999999999</c:v>
                </c:pt>
                <c:pt idx="6">
                  <c:v>19.171500000000002</c:v>
                </c:pt>
                <c:pt idx="7">
                  <c:v>17.862500000000001</c:v>
                </c:pt>
                <c:pt idx="8">
                  <c:v>16.7361</c:v>
                </c:pt>
                <c:pt idx="9">
                  <c:v>15.753299999999999</c:v>
                </c:pt>
                <c:pt idx="10">
                  <c:v>14.8851</c:v>
                </c:pt>
                <c:pt idx="11">
                  <c:v>14.1096</c:v>
                </c:pt>
                <c:pt idx="12">
                  <c:v>13.41</c:v>
                </c:pt>
                <c:pt idx="13">
                  <c:v>12.773099999999999</c:v>
                </c:pt>
                <c:pt idx="14">
                  <c:v>12.1884</c:v>
                </c:pt>
                <c:pt idx="15">
                  <c:v>11.647500000000001</c:v>
                </c:pt>
                <c:pt idx="16">
                  <c:v>11.1435</c:v>
                </c:pt>
                <c:pt idx="17">
                  <c:v>10.6707</c:v>
                </c:pt>
                <c:pt idx="18">
                  <c:v>10.224500000000001</c:v>
                </c:pt>
                <c:pt idx="19">
                  <c:v>9.8005999999999993</c:v>
                </c:pt>
                <c:pt idx="20">
                  <c:v>9.3956999999999997</c:v>
                </c:pt>
                <c:pt idx="21">
                  <c:v>9.0065000000000008</c:v>
                </c:pt>
                <c:pt idx="22">
                  <c:v>8.6303999999999998</c:v>
                </c:pt>
                <c:pt idx="23">
                  <c:v>8.2645999999999997</c:v>
                </c:pt>
                <c:pt idx="24">
                  <c:v>7.9066000000000001</c:v>
                </c:pt>
                <c:pt idx="25">
                  <c:v>7.5537999999999998</c:v>
                </c:pt>
                <c:pt idx="26">
                  <c:v>7.2031000000000001</c:v>
                </c:pt>
                <c:pt idx="27">
                  <c:v>6.8510999999999997</c:v>
                </c:pt>
                <c:pt idx="28">
                  <c:v>6.4931999999999999</c:v>
                </c:pt>
                <c:pt idx="29">
                  <c:v>6.1222000000000003</c:v>
                </c:pt>
                <c:pt idx="30">
                  <c:v>5.9318999999999997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4-4039-83FC-812C54D8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4159"/>
        <c:axId val="487641919"/>
      </c:scatterChart>
      <c:valAx>
        <c:axId val="4876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641919"/>
        <c:crosses val="autoZero"/>
        <c:crossBetween val="midCat"/>
      </c:valAx>
      <c:valAx>
        <c:axId val="4876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6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228-HV'!$O$48:$O$78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228-HV'!$N$48:$N$78</c:f>
              <c:numCache>
                <c:formatCode>General</c:formatCode>
                <c:ptCount val="31"/>
                <c:pt idx="0">
                  <c:v>35.927599999999998</c:v>
                </c:pt>
                <c:pt idx="1">
                  <c:v>31.015599999999999</c:v>
                </c:pt>
                <c:pt idx="2">
                  <c:v>27.348099999999999</c:v>
                </c:pt>
                <c:pt idx="3">
                  <c:v>24.517600000000002</c:v>
                </c:pt>
                <c:pt idx="4">
                  <c:v>22.269100000000002</c:v>
                </c:pt>
                <c:pt idx="5">
                  <c:v>20.438500000000001</c:v>
                </c:pt>
                <c:pt idx="6">
                  <c:v>18.9163</c:v>
                </c:pt>
                <c:pt idx="7">
                  <c:v>17.627099999999999</c:v>
                </c:pt>
                <c:pt idx="8">
                  <c:v>16.517800000000001</c:v>
                </c:pt>
                <c:pt idx="9">
                  <c:v>15.549899999999999</c:v>
                </c:pt>
                <c:pt idx="10">
                  <c:v>14.694800000000001</c:v>
                </c:pt>
                <c:pt idx="11">
                  <c:v>13.930899999999999</c:v>
                </c:pt>
                <c:pt idx="12">
                  <c:v>13.2415</c:v>
                </c:pt>
                <c:pt idx="13">
                  <c:v>12.613799999999999</c:v>
                </c:pt>
                <c:pt idx="14">
                  <c:v>12.0373</c:v>
                </c:pt>
                <c:pt idx="15">
                  <c:v>11.5038</c:v>
                </c:pt>
                <c:pt idx="16">
                  <c:v>11.006600000000001</c:v>
                </c:pt>
                <c:pt idx="17">
                  <c:v>10.54</c:v>
                </c:pt>
                <c:pt idx="18">
                  <c:v>10.099399999999999</c:v>
                </c:pt>
                <c:pt idx="19">
                  <c:v>9.6806999999999999</c:v>
                </c:pt>
                <c:pt idx="20">
                  <c:v>9.2805</c:v>
                </c:pt>
                <c:pt idx="21">
                  <c:v>8.8957999999999995</c:v>
                </c:pt>
                <c:pt idx="22">
                  <c:v>8.5236999999999998</c:v>
                </c:pt>
                <c:pt idx="23">
                  <c:v>8.1616999999999997</c:v>
                </c:pt>
                <c:pt idx="24">
                  <c:v>7.8071999999999999</c:v>
                </c:pt>
                <c:pt idx="25">
                  <c:v>7.4576000000000002</c:v>
                </c:pt>
                <c:pt idx="26">
                  <c:v>7.11</c:v>
                </c:pt>
                <c:pt idx="27">
                  <c:v>6.7609000000000004</c:v>
                </c:pt>
                <c:pt idx="28">
                  <c:v>6.4055999999999997</c:v>
                </c:pt>
                <c:pt idx="29">
                  <c:v>6.0370999999999997</c:v>
                </c:pt>
                <c:pt idx="30">
                  <c:v>5.8479000000000001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D-428B-8084-ACC8ACE3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1871"/>
        <c:axId val="540225023"/>
      </c:scatterChart>
      <c:valAx>
        <c:axId val="479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225023"/>
        <c:crosses val="autoZero"/>
        <c:crossBetween val="midCat"/>
      </c:valAx>
      <c:valAx>
        <c:axId val="5402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228-HV'!$O$48:$O$78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228-HV'!$M$48:$M$78</c:f>
              <c:numCache>
                <c:formatCode>General</c:formatCode>
                <c:ptCount val="31"/>
                <c:pt idx="0">
                  <c:v>0.51512000000000002</c:v>
                </c:pt>
                <c:pt idx="1">
                  <c:v>0.44024999999999997</c:v>
                </c:pt>
                <c:pt idx="2">
                  <c:v>0.38429999999999997</c:v>
                </c:pt>
                <c:pt idx="3">
                  <c:v>0.34118999999999999</c:v>
                </c:pt>
                <c:pt idx="4">
                  <c:v>0.30712</c:v>
                </c:pt>
                <c:pt idx="5">
                  <c:v>0.27961000000000003</c:v>
                </c:pt>
                <c:pt idx="6">
                  <c:v>0.25699</c:v>
                </c:pt>
                <c:pt idx="7">
                  <c:v>0.23810999999999999</c:v>
                </c:pt>
                <c:pt idx="8">
                  <c:v>0.22214</c:v>
                </c:pt>
                <c:pt idx="9">
                  <c:v>0.20846999999999999</c:v>
                </c:pt>
                <c:pt idx="10">
                  <c:v>0.19666</c:v>
                </c:pt>
                <c:pt idx="11">
                  <c:v>0.18636</c:v>
                </c:pt>
                <c:pt idx="12">
                  <c:v>0.17732000000000001</c:v>
                </c:pt>
                <c:pt idx="13">
                  <c:v>0.16933000000000001</c:v>
                </c:pt>
                <c:pt idx="14">
                  <c:v>0.16222</c:v>
                </c:pt>
                <c:pt idx="15">
                  <c:v>0.15586</c:v>
                </c:pt>
                <c:pt idx="16">
                  <c:v>0.15015000000000001</c:v>
                </c:pt>
                <c:pt idx="17">
                  <c:v>0.14498</c:v>
                </c:pt>
                <c:pt idx="18">
                  <c:v>0.14029</c:v>
                </c:pt>
                <c:pt idx="19">
                  <c:v>0.13599</c:v>
                </c:pt>
                <c:pt idx="20">
                  <c:v>0.13200000000000001</c:v>
                </c:pt>
                <c:pt idx="21">
                  <c:v>0.12823000000000001</c:v>
                </c:pt>
                <c:pt idx="22">
                  <c:v>0.12457</c:v>
                </c:pt>
                <c:pt idx="23">
                  <c:v>0.12083000000000001</c:v>
                </c:pt>
                <c:pt idx="24">
                  <c:v>0.11674</c:v>
                </c:pt>
                <c:pt idx="25">
                  <c:v>0.11183</c:v>
                </c:pt>
                <c:pt idx="26">
                  <c:v>0.10531</c:v>
                </c:pt>
                <c:pt idx="27" formatCode="0.00E+00">
                  <c:v>9.5718999999999999E-2</c:v>
                </c:pt>
                <c:pt idx="28" formatCode="0.00E+00">
                  <c:v>8.0171000000000006E-2</c:v>
                </c:pt>
                <c:pt idx="29" formatCode="0.00E+00">
                  <c:v>5.0176999999999999E-2</c:v>
                </c:pt>
                <c:pt idx="30" formatCode="0.00E+00">
                  <c:v>2.9762E-2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2-4528-9C38-CBB427A9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520607"/>
        <c:axId val="1690519167"/>
      </c:scatterChart>
      <c:valAx>
        <c:axId val="169052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519167"/>
        <c:crosses val="autoZero"/>
        <c:crossBetween val="midCat"/>
      </c:valAx>
      <c:valAx>
        <c:axId val="16905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5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  <a:r>
              <a:rPr lang="pt-BR" baseline="0"/>
              <a:t> vs r_R - Prop1 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228-MV'!$N$6:$N$36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228-MV'!$M$6:$M$36</c:f>
              <c:numCache>
                <c:formatCode>General</c:formatCode>
                <c:ptCount val="31"/>
                <c:pt idx="0">
                  <c:v>36.396799999999999</c:v>
                </c:pt>
                <c:pt idx="1">
                  <c:v>31.4358</c:v>
                </c:pt>
                <c:pt idx="2">
                  <c:v>27.724</c:v>
                </c:pt>
                <c:pt idx="3">
                  <c:v>24.855399999999999</c:v>
                </c:pt>
                <c:pt idx="4">
                  <c:v>22.5748</c:v>
                </c:pt>
                <c:pt idx="5">
                  <c:v>20.716999999999999</c:v>
                </c:pt>
                <c:pt idx="6">
                  <c:v>19.171500000000002</c:v>
                </c:pt>
                <c:pt idx="7">
                  <c:v>17.862500000000001</c:v>
                </c:pt>
                <c:pt idx="8">
                  <c:v>16.7361</c:v>
                </c:pt>
                <c:pt idx="9">
                  <c:v>15.753299999999999</c:v>
                </c:pt>
                <c:pt idx="10">
                  <c:v>14.8851</c:v>
                </c:pt>
                <c:pt idx="11">
                  <c:v>14.1096</c:v>
                </c:pt>
                <c:pt idx="12">
                  <c:v>13.41</c:v>
                </c:pt>
                <c:pt idx="13">
                  <c:v>12.773099999999999</c:v>
                </c:pt>
                <c:pt idx="14">
                  <c:v>12.1884</c:v>
                </c:pt>
                <c:pt idx="15">
                  <c:v>11.647500000000001</c:v>
                </c:pt>
                <c:pt idx="16">
                  <c:v>11.1435</c:v>
                </c:pt>
                <c:pt idx="17">
                  <c:v>10.6707</c:v>
                </c:pt>
                <c:pt idx="18">
                  <c:v>10.224500000000001</c:v>
                </c:pt>
                <c:pt idx="19">
                  <c:v>9.8005999999999993</c:v>
                </c:pt>
                <c:pt idx="20">
                  <c:v>9.3956999999999997</c:v>
                </c:pt>
                <c:pt idx="21">
                  <c:v>9.0065000000000008</c:v>
                </c:pt>
                <c:pt idx="22">
                  <c:v>8.6303999999999998</c:v>
                </c:pt>
                <c:pt idx="23">
                  <c:v>8.2645999999999997</c:v>
                </c:pt>
                <c:pt idx="24">
                  <c:v>7.9066000000000001</c:v>
                </c:pt>
                <c:pt idx="25">
                  <c:v>7.5537999999999998</c:v>
                </c:pt>
                <c:pt idx="26">
                  <c:v>7.2031000000000001</c:v>
                </c:pt>
                <c:pt idx="27">
                  <c:v>6.8510999999999997</c:v>
                </c:pt>
                <c:pt idx="28">
                  <c:v>6.4931999999999999</c:v>
                </c:pt>
                <c:pt idx="29">
                  <c:v>6.1222000000000003</c:v>
                </c:pt>
                <c:pt idx="30">
                  <c:v>5.9318999999999997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E-4920-905B-BD5DCADD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68559"/>
        <c:axId val="238567599"/>
      </c:scatterChart>
      <c:valAx>
        <c:axId val="23856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567599"/>
        <c:crosses val="autoZero"/>
        <c:crossBetween val="midCat"/>
      </c:valAx>
      <c:valAx>
        <c:axId val="2385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5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  <a:r>
              <a:rPr lang="pt-BR" baseline="0"/>
              <a:t> vs r_R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228-MV'!$O$48:$O$78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228-MV'!$M$48:$M$78</c:f>
              <c:numCache>
                <c:formatCode>General</c:formatCode>
                <c:ptCount val="31"/>
                <c:pt idx="0">
                  <c:v>35.927599999999998</c:v>
                </c:pt>
                <c:pt idx="1">
                  <c:v>31.015599999999999</c:v>
                </c:pt>
                <c:pt idx="2">
                  <c:v>27.348099999999999</c:v>
                </c:pt>
                <c:pt idx="3">
                  <c:v>24.517600000000002</c:v>
                </c:pt>
                <c:pt idx="4">
                  <c:v>22.269100000000002</c:v>
                </c:pt>
                <c:pt idx="5">
                  <c:v>20.438500000000001</c:v>
                </c:pt>
                <c:pt idx="6">
                  <c:v>18.9163</c:v>
                </c:pt>
                <c:pt idx="7">
                  <c:v>17.627099999999999</c:v>
                </c:pt>
                <c:pt idx="8">
                  <c:v>16.517800000000001</c:v>
                </c:pt>
                <c:pt idx="9">
                  <c:v>15.549899999999999</c:v>
                </c:pt>
                <c:pt idx="10">
                  <c:v>14.694800000000001</c:v>
                </c:pt>
                <c:pt idx="11">
                  <c:v>13.930899999999999</c:v>
                </c:pt>
                <c:pt idx="12">
                  <c:v>13.2415</c:v>
                </c:pt>
                <c:pt idx="13">
                  <c:v>12.613799999999999</c:v>
                </c:pt>
                <c:pt idx="14">
                  <c:v>12.0373</c:v>
                </c:pt>
                <c:pt idx="15">
                  <c:v>11.5038</c:v>
                </c:pt>
                <c:pt idx="16">
                  <c:v>11.006600000000001</c:v>
                </c:pt>
                <c:pt idx="17">
                  <c:v>10.54</c:v>
                </c:pt>
                <c:pt idx="18">
                  <c:v>10.099399999999999</c:v>
                </c:pt>
                <c:pt idx="19">
                  <c:v>9.6806999999999999</c:v>
                </c:pt>
                <c:pt idx="20">
                  <c:v>9.2805</c:v>
                </c:pt>
                <c:pt idx="21">
                  <c:v>8.8957999999999995</c:v>
                </c:pt>
                <c:pt idx="22">
                  <c:v>8.5236999999999998</c:v>
                </c:pt>
                <c:pt idx="23">
                  <c:v>8.1616999999999997</c:v>
                </c:pt>
                <c:pt idx="24">
                  <c:v>7.8071999999999999</c:v>
                </c:pt>
                <c:pt idx="25">
                  <c:v>7.4576000000000002</c:v>
                </c:pt>
                <c:pt idx="26">
                  <c:v>7.11</c:v>
                </c:pt>
                <c:pt idx="27">
                  <c:v>6.7609000000000004</c:v>
                </c:pt>
                <c:pt idx="28">
                  <c:v>6.4055999999999997</c:v>
                </c:pt>
                <c:pt idx="29">
                  <c:v>6.0370999999999997</c:v>
                </c:pt>
                <c:pt idx="30">
                  <c:v>5.8479000000000001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D-4FC5-8B7D-2B80688E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81311"/>
        <c:axId val="239285631"/>
      </c:scatterChart>
      <c:valAx>
        <c:axId val="2392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85631"/>
        <c:crosses val="autoZero"/>
        <c:crossBetween val="midCat"/>
      </c:valAx>
      <c:valAx>
        <c:axId val="2392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Chord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228-MV'!$O$48:$O$78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228-MV'!$L$48:$L$78</c:f>
              <c:numCache>
                <c:formatCode>General</c:formatCode>
                <c:ptCount val="31"/>
                <c:pt idx="0">
                  <c:v>0.51512000000000002</c:v>
                </c:pt>
                <c:pt idx="1">
                  <c:v>0.44024999999999997</c:v>
                </c:pt>
                <c:pt idx="2">
                  <c:v>0.38429999999999997</c:v>
                </c:pt>
                <c:pt idx="3">
                  <c:v>0.34118999999999999</c:v>
                </c:pt>
                <c:pt idx="4">
                  <c:v>0.30712</c:v>
                </c:pt>
                <c:pt idx="5">
                  <c:v>0.27961000000000003</c:v>
                </c:pt>
                <c:pt idx="6">
                  <c:v>0.25699</c:v>
                </c:pt>
                <c:pt idx="7">
                  <c:v>0.23810999999999999</c:v>
                </c:pt>
                <c:pt idx="8">
                  <c:v>0.22214</c:v>
                </c:pt>
                <c:pt idx="9">
                  <c:v>0.20846999999999999</c:v>
                </c:pt>
                <c:pt idx="10">
                  <c:v>0.19666</c:v>
                </c:pt>
                <c:pt idx="11">
                  <c:v>0.18636</c:v>
                </c:pt>
                <c:pt idx="12">
                  <c:v>0.17732000000000001</c:v>
                </c:pt>
                <c:pt idx="13">
                  <c:v>0.16933000000000001</c:v>
                </c:pt>
                <c:pt idx="14">
                  <c:v>0.16222</c:v>
                </c:pt>
                <c:pt idx="15">
                  <c:v>0.15586</c:v>
                </c:pt>
                <c:pt idx="16">
                  <c:v>0.15015000000000001</c:v>
                </c:pt>
                <c:pt idx="17">
                  <c:v>0.14498</c:v>
                </c:pt>
                <c:pt idx="18">
                  <c:v>0.14029</c:v>
                </c:pt>
                <c:pt idx="19">
                  <c:v>0.13599</c:v>
                </c:pt>
                <c:pt idx="20">
                  <c:v>0.13200000000000001</c:v>
                </c:pt>
                <c:pt idx="21">
                  <c:v>0.12823000000000001</c:v>
                </c:pt>
                <c:pt idx="22">
                  <c:v>0.12457</c:v>
                </c:pt>
                <c:pt idx="23">
                  <c:v>0.12083000000000001</c:v>
                </c:pt>
                <c:pt idx="24">
                  <c:v>0.11674</c:v>
                </c:pt>
                <c:pt idx="25">
                  <c:v>0.11183</c:v>
                </c:pt>
                <c:pt idx="26">
                  <c:v>0.10531</c:v>
                </c:pt>
                <c:pt idx="27" formatCode="0.00E+00">
                  <c:v>9.5718999999999999E-2</c:v>
                </c:pt>
                <c:pt idx="28" formatCode="0.00E+00">
                  <c:v>8.0171000000000006E-2</c:v>
                </c:pt>
                <c:pt idx="29" formatCode="0.00E+00">
                  <c:v>5.0176999999999999E-2</c:v>
                </c:pt>
                <c:pt idx="30" formatCode="0.00E+00">
                  <c:v>2.9762E-2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36-4E8F-BC2A-FECBEB9F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50655"/>
        <c:axId val="240548255"/>
      </c:scatterChart>
      <c:valAx>
        <c:axId val="2405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48255"/>
        <c:crosses val="autoZero"/>
        <c:crossBetween val="midCat"/>
      </c:valAx>
      <c:valAx>
        <c:axId val="2405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5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Chord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228-MV'!$O$94:$O$124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228-MV'!$M$94:$M$124</c:f>
              <c:numCache>
                <c:formatCode>General</c:formatCode>
                <c:ptCount val="31"/>
                <c:pt idx="0">
                  <c:v>0.97277999999999998</c:v>
                </c:pt>
                <c:pt idx="1">
                  <c:v>0.82494000000000001</c:v>
                </c:pt>
                <c:pt idx="2">
                  <c:v>0.71706000000000003</c:v>
                </c:pt>
                <c:pt idx="3">
                  <c:v>0.63502000000000003</c:v>
                </c:pt>
                <c:pt idx="4">
                  <c:v>0.57069000000000003</c:v>
                </c:pt>
                <c:pt idx="5">
                  <c:v>0.51900000000000002</c:v>
                </c:pt>
                <c:pt idx="6">
                  <c:v>0.47664000000000001</c:v>
                </c:pt>
                <c:pt idx="7">
                  <c:v>0.44134000000000001</c:v>
                </c:pt>
                <c:pt idx="8">
                  <c:v>0.41150999999999999</c:v>
                </c:pt>
                <c:pt idx="9">
                  <c:v>0.38601000000000002</c:v>
                </c:pt>
                <c:pt idx="10">
                  <c:v>0.36396000000000001</c:v>
                </c:pt>
                <c:pt idx="11">
                  <c:v>0.34472999999999998</c:v>
                </c:pt>
                <c:pt idx="12">
                  <c:v>0.32779999999999998</c:v>
                </c:pt>
                <c:pt idx="13">
                  <c:v>0.31278</c:v>
                </c:pt>
                <c:pt idx="14">
                  <c:v>0.29935</c:v>
                </c:pt>
                <c:pt idx="15">
                  <c:v>0.28722999999999999</c:v>
                </c:pt>
                <c:pt idx="16">
                  <c:v>0.2762</c:v>
                </c:pt>
                <c:pt idx="17">
                  <c:v>0.26604</c:v>
                </c:pt>
                <c:pt idx="18">
                  <c:v>0.25657000000000002</c:v>
                </c:pt>
                <c:pt idx="19">
                  <c:v>0.24757000000000001</c:v>
                </c:pt>
                <c:pt idx="20">
                  <c:v>0.23882</c:v>
                </c:pt>
                <c:pt idx="21">
                  <c:v>0.23008999999999999</c:v>
                </c:pt>
                <c:pt idx="22">
                  <c:v>0.22106999999999999</c:v>
                </c:pt>
                <c:pt idx="23">
                  <c:v>0.21135000000000001</c:v>
                </c:pt>
                <c:pt idx="24">
                  <c:v>0.20041999999999999</c:v>
                </c:pt>
                <c:pt idx="25">
                  <c:v>0.18754000000000001</c:v>
                </c:pt>
                <c:pt idx="26">
                  <c:v>0.17161999999999999</c:v>
                </c:pt>
                <c:pt idx="27">
                  <c:v>0.15087</c:v>
                </c:pt>
                <c:pt idx="28">
                  <c:v>0.12175999999999999</c:v>
                </c:pt>
                <c:pt idx="29" formatCode="0.00E+00">
                  <c:v>7.3311000000000001E-2</c:v>
                </c:pt>
                <c:pt idx="30" formatCode="0.00E+00">
                  <c:v>4.1834999999999997E-2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1-4FD9-8E77-B8A6E919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16607"/>
        <c:axId val="319117087"/>
      </c:scatterChart>
      <c:valAx>
        <c:axId val="31911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117087"/>
        <c:crosses val="autoZero"/>
        <c:crossBetween val="midCat"/>
      </c:valAx>
      <c:valAx>
        <c:axId val="3191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1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228-MV'!$O$94:$O$124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228-MV'!$N$94:$N$124</c:f>
              <c:numCache>
                <c:formatCode>General</c:formatCode>
                <c:ptCount val="31"/>
                <c:pt idx="0">
                  <c:v>38.627099999999999</c:v>
                </c:pt>
                <c:pt idx="1">
                  <c:v>33.448799999999999</c:v>
                </c:pt>
                <c:pt idx="2">
                  <c:v>29.534300000000002</c:v>
                </c:pt>
                <c:pt idx="3">
                  <c:v>26.488399999999999</c:v>
                </c:pt>
                <c:pt idx="4">
                  <c:v>24.055900000000001</c:v>
                </c:pt>
                <c:pt idx="5">
                  <c:v>22.0686</c:v>
                </c:pt>
                <c:pt idx="6">
                  <c:v>20.412500000000001</c:v>
                </c:pt>
                <c:pt idx="7">
                  <c:v>19.008199999999999</c:v>
                </c:pt>
                <c:pt idx="8">
                  <c:v>17.799299999999999</c:v>
                </c:pt>
                <c:pt idx="9">
                  <c:v>16.744499999999999</c:v>
                </c:pt>
                <c:pt idx="10">
                  <c:v>15.8131</c:v>
                </c:pt>
                <c:pt idx="11">
                  <c:v>14.9817</c:v>
                </c:pt>
                <c:pt idx="12">
                  <c:v>14.2324</c:v>
                </c:pt>
                <c:pt idx="13">
                  <c:v>13.5509</c:v>
                </c:pt>
                <c:pt idx="14">
                  <c:v>12.9262</c:v>
                </c:pt>
                <c:pt idx="15">
                  <c:v>12.3491</c:v>
                </c:pt>
                <c:pt idx="16">
                  <c:v>11.8123</c:v>
                </c:pt>
                <c:pt idx="17">
                  <c:v>11.3096</c:v>
                </c:pt>
                <c:pt idx="18">
                  <c:v>10.835900000000001</c:v>
                </c:pt>
                <c:pt idx="19">
                  <c:v>10.386900000000001</c:v>
                </c:pt>
                <c:pt idx="20">
                  <c:v>9.9588000000000001</c:v>
                </c:pt>
                <c:pt idx="21">
                  <c:v>9.5481999999999996</c:v>
                </c:pt>
                <c:pt idx="22">
                  <c:v>9.1522000000000006</c:v>
                </c:pt>
                <c:pt idx="23">
                  <c:v>8.7680000000000007</c:v>
                </c:pt>
                <c:pt idx="24">
                  <c:v>8.3928999999999991</c:v>
                </c:pt>
                <c:pt idx="25">
                  <c:v>8.0241000000000007</c:v>
                </c:pt>
                <c:pt idx="26">
                  <c:v>7.6585000000000001</c:v>
                </c:pt>
                <c:pt idx="27">
                  <c:v>7.2927</c:v>
                </c:pt>
                <c:pt idx="28">
                  <c:v>6.9217000000000004</c:v>
                </c:pt>
                <c:pt idx="29">
                  <c:v>6.5387000000000004</c:v>
                </c:pt>
                <c:pt idx="30">
                  <c:v>6.3426999999999998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D-45E7-909E-A1E3B14A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39487"/>
        <c:axId val="229139967"/>
      </c:scatterChart>
      <c:valAx>
        <c:axId val="2291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39967"/>
        <c:crosses val="autoZero"/>
        <c:crossBetween val="midCat"/>
      </c:valAx>
      <c:valAx>
        <c:axId val="2291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1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228-LV'!$O$81:$O$111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228-LV'!$N$81:$N$111</c:f>
              <c:numCache>
                <c:formatCode>General</c:formatCode>
                <c:ptCount val="31"/>
                <c:pt idx="0">
                  <c:v>38.627099999999999</c:v>
                </c:pt>
                <c:pt idx="1">
                  <c:v>33.448799999999999</c:v>
                </c:pt>
                <c:pt idx="2">
                  <c:v>29.534300000000002</c:v>
                </c:pt>
                <c:pt idx="3">
                  <c:v>26.488399999999999</c:v>
                </c:pt>
                <c:pt idx="4">
                  <c:v>24.055900000000001</c:v>
                </c:pt>
                <c:pt idx="5">
                  <c:v>22.0686</c:v>
                </c:pt>
                <c:pt idx="6">
                  <c:v>20.412500000000001</c:v>
                </c:pt>
                <c:pt idx="7">
                  <c:v>19.008199999999999</c:v>
                </c:pt>
                <c:pt idx="8">
                  <c:v>17.799299999999999</c:v>
                </c:pt>
                <c:pt idx="9">
                  <c:v>16.744499999999999</c:v>
                </c:pt>
                <c:pt idx="10">
                  <c:v>15.8131</c:v>
                </c:pt>
                <c:pt idx="11">
                  <c:v>14.9817</c:v>
                </c:pt>
                <c:pt idx="12">
                  <c:v>14.2324</c:v>
                </c:pt>
                <c:pt idx="13">
                  <c:v>13.5509</c:v>
                </c:pt>
                <c:pt idx="14">
                  <c:v>12.9262</c:v>
                </c:pt>
                <c:pt idx="15">
                  <c:v>12.3491</c:v>
                </c:pt>
                <c:pt idx="16">
                  <c:v>11.8123</c:v>
                </c:pt>
                <c:pt idx="17">
                  <c:v>11.3096</c:v>
                </c:pt>
                <c:pt idx="18">
                  <c:v>10.835900000000001</c:v>
                </c:pt>
                <c:pt idx="19">
                  <c:v>10.386900000000001</c:v>
                </c:pt>
                <c:pt idx="20">
                  <c:v>9.9588000000000001</c:v>
                </c:pt>
                <c:pt idx="21">
                  <c:v>9.5481999999999996</c:v>
                </c:pt>
                <c:pt idx="22">
                  <c:v>9.1522000000000006</c:v>
                </c:pt>
                <c:pt idx="23">
                  <c:v>8.7680000000000007</c:v>
                </c:pt>
                <c:pt idx="24">
                  <c:v>8.3928999999999991</c:v>
                </c:pt>
                <c:pt idx="25">
                  <c:v>8.0241000000000007</c:v>
                </c:pt>
                <c:pt idx="26">
                  <c:v>7.6585000000000001</c:v>
                </c:pt>
                <c:pt idx="27">
                  <c:v>7.2927</c:v>
                </c:pt>
                <c:pt idx="28">
                  <c:v>6.9217000000000004</c:v>
                </c:pt>
                <c:pt idx="29">
                  <c:v>6.5387000000000004</c:v>
                </c:pt>
                <c:pt idx="30">
                  <c:v>6.3426999999999998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D-4090-892A-7BF1AB81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92895"/>
        <c:axId val="417190975"/>
      </c:scatterChart>
      <c:valAx>
        <c:axId val="4171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190975"/>
        <c:crosses val="autoZero"/>
        <c:crossBetween val="midCat"/>
      </c:valAx>
      <c:valAx>
        <c:axId val="417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Beta</a:t>
                </a:r>
                <a:r>
                  <a:rPr lang="pt-BR" baseline="0"/>
                  <a:t> (º)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19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Chord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228-LV'!$O$81:$O$111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228-LV'!$M$81:$M$111</c:f>
              <c:numCache>
                <c:formatCode>General</c:formatCode>
                <c:ptCount val="31"/>
                <c:pt idx="0">
                  <c:v>0.97277999999999998</c:v>
                </c:pt>
                <c:pt idx="1">
                  <c:v>0.82494000000000001</c:v>
                </c:pt>
                <c:pt idx="2">
                  <c:v>0.71706000000000003</c:v>
                </c:pt>
                <c:pt idx="3">
                  <c:v>0.63502000000000003</c:v>
                </c:pt>
                <c:pt idx="4">
                  <c:v>0.57069000000000003</c:v>
                </c:pt>
                <c:pt idx="5">
                  <c:v>0.51900000000000002</c:v>
                </c:pt>
                <c:pt idx="6">
                  <c:v>0.47664000000000001</c:v>
                </c:pt>
                <c:pt idx="7">
                  <c:v>0.44134000000000001</c:v>
                </c:pt>
                <c:pt idx="8">
                  <c:v>0.41150999999999999</c:v>
                </c:pt>
                <c:pt idx="9">
                  <c:v>0.38601000000000002</c:v>
                </c:pt>
                <c:pt idx="10">
                  <c:v>0.36396000000000001</c:v>
                </c:pt>
                <c:pt idx="11">
                  <c:v>0.34472999999999998</c:v>
                </c:pt>
                <c:pt idx="12">
                  <c:v>0.32779999999999998</c:v>
                </c:pt>
                <c:pt idx="13">
                  <c:v>0.31278</c:v>
                </c:pt>
                <c:pt idx="14">
                  <c:v>0.29935</c:v>
                </c:pt>
                <c:pt idx="15">
                  <c:v>0.28722999999999999</c:v>
                </c:pt>
                <c:pt idx="16">
                  <c:v>0.2762</c:v>
                </c:pt>
                <c:pt idx="17">
                  <c:v>0.26604</c:v>
                </c:pt>
                <c:pt idx="18">
                  <c:v>0.25657000000000002</c:v>
                </c:pt>
                <c:pt idx="19">
                  <c:v>0.24757000000000001</c:v>
                </c:pt>
                <c:pt idx="20">
                  <c:v>0.23882</c:v>
                </c:pt>
                <c:pt idx="21">
                  <c:v>0.23008999999999999</c:v>
                </c:pt>
                <c:pt idx="22">
                  <c:v>0.22106999999999999</c:v>
                </c:pt>
                <c:pt idx="23">
                  <c:v>0.21135000000000001</c:v>
                </c:pt>
                <c:pt idx="24">
                  <c:v>0.20041999999999999</c:v>
                </c:pt>
                <c:pt idx="25">
                  <c:v>0.18754000000000001</c:v>
                </c:pt>
                <c:pt idx="26">
                  <c:v>0.17161999999999999</c:v>
                </c:pt>
                <c:pt idx="27">
                  <c:v>0.15087</c:v>
                </c:pt>
                <c:pt idx="28">
                  <c:v>0.12175999999999999</c:v>
                </c:pt>
                <c:pt idx="29" formatCode="0.00E+00">
                  <c:v>7.3311000000000001E-2</c:v>
                </c:pt>
                <c:pt idx="30" formatCode="0.00E+00">
                  <c:v>4.1834999999999997E-2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E-488A-A5A9-7764E87D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8623"/>
        <c:axId val="442659583"/>
      </c:scatterChart>
      <c:valAx>
        <c:axId val="4426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659583"/>
        <c:crosses val="autoZero"/>
        <c:crossBetween val="midCat"/>
      </c:valAx>
      <c:valAx>
        <c:axId val="4426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65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Chord</a:t>
            </a:r>
            <a:r>
              <a:rPr lang="pt-BR" baseline="0"/>
              <a:t> vs r_R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228-LV'!$L$130:$L$160</c:f>
              <c:numCache>
                <c:formatCode>General</c:formatCode>
                <c:ptCount val="31"/>
                <c:pt idx="0">
                  <c:v>0.13101162790697676</c:v>
                </c:pt>
                <c:pt idx="1">
                  <c:v>0.16046511627906979</c:v>
                </c:pt>
                <c:pt idx="2">
                  <c:v>0.18991860465116281</c:v>
                </c:pt>
                <c:pt idx="3">
                  <c:v>0.21938372093023256</c:v>
                </c:pt>
                <c:pt idx="4">
                  <c:v>0.24883720930232558</c:v>
                </c:pt>
                <c:pt idx="5">
                  <c:v>0.27829069767441861</c:v>
                </c:pt>
                <c:pt idx="6">
                  <c:v>0.30775581395348839</c:v>
                </c:pt>
                <c:pt idx="7">
                  <c:v>0.33720930232558138</c:v>
                </c:pt>
                <c:pt idx="8">
                  <c:v>0.36666279069767443</c:v>
                </c:pt>
                <c:pt idx="9">
                  <c:v>0.39612790697674416</c:v>
                </c:pt>
                <c:pt idx="10">
                  <c:v>0.42558139534883721</c:v>
                </c:pt>
                <c:pt idx="11">
                  <c:v>0.45503488372093026</c:v>
                </c:pt>
                <c:pt idx="12">
                  <c:v>0.48449999999999999</c:v>
                </c:pt>
                <c:pt idx="13">
                  <c:v>0.51395348837209298</c:v>
                </c:pt>
                <c:pt idx="14">
                  <c:v>0.54340697674418603</c:v>
                </c:pt>
                <c:pt idx="15">
                  <c:v>0.57287209302325581</c:v>
                </c:pt>
                <c:pt idx="16">
                  <c:v>0.60232558139534886</c:v>
                </c:pt>
                <c:pt idx="17">
                  <c:v>0.6317790697674418</c:v>
                </c:pt>
                <c:pt idx="18">
                  <c:v>0.66124418604651169</c:v>
                </c:pt>
                <c:pt idx="19">
                  <c:v>0.69069767441860463</c:v>
                </c:pt>
                <c:pt idx="20">
                  <c:v>0.72015116279069769</c:v>
                </c:pt>
                <c:pt idx="21">
                  <c:v>0.74961627906976747</c:v>
                </c:pt>
                <c:pt idx="22">
                  <c:v>0.77906976744186052</c:v>
                </c:pt>
                <c:pt idx="23">
                  <c:v>0.80852325581395346</c:v>
                </c:pt>
                <c:pt idx="24">
                  <c:v>0.83798837209302335</c:v>
                </c:pt>
                <c:pt idx="25">
                  <c:v>0.86744186046511629</c:v>
                </c:pt>
                <c:pt idx="26">
                  <c:v>0.89689534883720923</c:v>
                </c:pt>
                <c:pt idx="27">
                  <c:v>0.92636046511627912</c:v>
                </c:pt>
                <c:pt idx="28">
                  <c:v>0.95581395348837206</c:v>
                </c:pt>
                <c:pt idx="29">
                  <c:v>0.98526744186046511</c:v>
                </c:pt>
                <c:pt idx="30">
                  <c:v>1</c:v>
                </c:pt>
              </c:numCache>
            </c:numRef>
          </c:xVal>
          <c:yVal>
            <c:numRef>
              <c:f>'EMRAX 228-LV'!$N$130:$N$160</c:f>
              <c:numCache>
                <c:formatCode>General</c:formatCode>
                <c:ptCount val="31"/>
                <c:pt idx="0">
                  <c:v>0.59896000000000005</c:v>
                </c:pt>
                <c:pt idx="1">
                  <c:v>0.51420999999999994</c:v>
                </c:pt>
                <c:pt idx="2">
                  <c:v>0.45025999999999999</c:v>
                </c:pt>
                <c:pt idx="3">
                  <c:v>0.40064</c:v>
                </c:pt>
                <c:pt idx="4">
                  <c:v>0.36120999999999998</c:v>
                </c:pt>
                <c:pt idx="5">
                  <c:v>0.32924999999999999</c:v>
                </c:pt>
                <c:pt idx="6">
                  <c:v>0.30288999999999999</c:v>
                </c:pt>
                <c:pt idx="7">
                  <c:v>0.28083000000000002</c:v>
                </c:pt>
                <c:pt idx="8">
                  <c:v>0.26212999999999997</c:v>
                </c:pt>
                <c:pt idx="9">
                  <c:v>0.24611</c:v>
                </c:pt>
                <c:pt idx="10">
                  <c:v>0.23225000000000001</c:v>
                </c:pt>
                <c:pt idx="11">
                  <c:v>0.22015000000000001</c:v>
                </c:pt>
                <c:pt idx="12">
                  <c:v>0.20952000000000001</c:v>
                </c:pt>
                <c:pt idx="13">
                  <c:v>0.20011000000000001</c:v>
                </c:pt>
                <c:pt idx="14">
                  <c:v>0.19173999999999999</c:v>
                </c:pt>
                <c:pt idx="15">
                  <c:v>0.18423999999999999</c:v>
                </c:pt>
                <c:pt idx="16">
                  <c:v>0.17749000000000001</c:v>
                </c:pt>
                <c:pt idx="17">
                  <c:v>0.17138</c:v>
                </c:pt>
                <c:pt idx="18">
                  <c:v>0.1658</c:v>
                </c:pt>
                <c:pt idx="19">
                  <c:v>0.16067000000000001</c:v>
                </c:pt>
                <c:pt idx="20">
                  <c:v>0.15587999999999999</c:v>
                </c:pt>
                <c:pt idx="21">
                  <c:v>0.15131</c:v>
                </c:pt>
                <c:pt idx="22">
                  <c:v>0.14681</c:v>
                </c:pt>
                <c:pt idx="23">
                  <c:v>0.14213999999999999</c:v>
                </c:pt>
                <c:pt idx="24">
                  <c:v>0.13697000000000001</c:v>
                </c:pt>
                <c:pt idx="25">
                  <c:v>0.13073000000000001</c:v>
                </c:pt>
                <c:pt idx="26">
                  <c:v>0.12249</c:v>
                </c:pt>
                <c:pt idx="27">
                  <c:v>0.11065999999999999</c:v>
                </c:pt>
                <c:pt idx="28" formatCode="0.00E+00">
                  <c:v>9.2012999999999998E-2</c:v>
                </c:pt>
                <c:pt idx="29" formatCode="0.00E+00">
                  <c:v>5.7140999999999997E-2</c:v>
                </c:pt>
                <c:pt idx="30" formatCode="0.00E+00">
                  <c:v>3.3618000000000002E-2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E-414B-BDFD-42E5D367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25343"/>
        <c:axId val="230028223"/>
      </c:scatterChart>
      <c:valAx>
        <c:axId val="2300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  <a:r>
                  <a:rPr lang="pt-BR" baseline="0"/>
                  <a:t> = r_R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28223"/>
        <c:crosses val="autoZero"/>
        <c:crossBetween val="midCat"/>
      </c:valAx>
      <c:valAx>
        <c:axId val="2300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</a:t>
                </a:r>
                <a:r>
                  <a:rPr lang="pt-BR" baseline="0"/>
                  <a:t> (m)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0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9.jpeg"/><Relationship Id="rId18" Type="http://schemas.openxmlformats.org/officeDocument/2006/relationships/image" Target="../media/image14.jpeg"/><Relationship Id="rId26" Type="http://schemas.openxmlformats.org/officeDocument/2006/relationships/image" Target="../media/image20.jpeg"/><Relationship Id="rId3" Type="http://schemas.openxmlformats.org/officeDocument/2006/relationships/chart" Target="../charts/chart1.xml"/><Relationship Id="rId21" Type="http://schemas.openxmlformats.org/officeDocument/2006/relationships/image" Target="../media/image15.jpeg"/><Relationship Id="rId7" Type="http://schemas.openxmlformats.org/officeDocument/2006/relationships/image" Target="../media/image5.jpeg"/><Relationship Id="rId12" Type="http://schemas.openxmlformats.org/officeDocument/2006/relationships/chart" Target="../charts/chart4.xml"/><Relationship Id="rId17" Type="http://schemas.openxmlformats.org/officeDocument/2006/relationships/image" Target="../media/image13.jpeg"/><Relationship Id="rId25" Type="http://schemas.openxmlformats.org/officeDocument/2006/relationships/image" Target="../media/image19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4.jpeg"/><Relationship Id="rId11" Type="http://schemas.openxmlformats.org/officeDocument/2006/relationships/chart" Target="../charts/chart3.xml"/><Relationship Id="rId24" Type="http://schemas.openxmlformats.org/officeDocument/2006/relationships/image" Target="../media/image18.jpeg"/><Relationship Id="rId5" Type="http://schemas.openxmlformats.org/officeDocument/2006/relationships/image" Target="../media/image3.jpeg"/><Relationship Id="rId15" Type="http://schemas.openxmlformats.org/officeDocument/2006/relationships/image" Target="../media/image11.jpeg"/><Relationship Id="rId23" Type="http://schemas.openxmlformats.org/officeDocument/2006/relationships/image" Target="../media/image17.png"/><Relationship Id="rId10" Type="http://schemas.openxmlformats.org/officeDocument/2006/relationships/image" Target="../media/image8.jpeg"/><Relationship Id="rId19" Type="http://schemas.openxmlformats.org/officeDocument/2006/relationships/chart" Target="../charts/chart5.xml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0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chart" Target="../charts/chart9.xml"/><Relationship Id="rId18" Type="http://schemas.openxmlformats.org/officeDocument/2006/relationships/image" Target="../media/image4.jpeg"/><Relationship Id="rId3" Type="http://schemas.openxmlformats.org/officeDocument/2006/relationships/image" Target="../media/image13.jpeg"/><Relationship Id="rId7" Type="http://schemas.openxmlformats.org/officeDocument/2006/relationships/chart" Target="../charts/chart8.xml"/><Relationship Id="rId12" Type="http://schemas.openxmlformats.org/officeDocument/2006/relationships/image" Target="../media/image28.jpeg"/><Relationship Id="rId17" Type="http://schemas.openxmlformats.org/officeDocument/2006/relationships/image" Target="../media/image31.jpeg"/><Relationship Id="rId2" Type="http://schemas.openxmlformats.org/officeDocument/2006/relationships/image" Target="../media/image23.jpeg"/><Relationship Id="rId16" Type="http://schemas.openxmlformats.org/officeDocument/2006/relationships/image" Target="../media/image30.jpeg"/><Relationship Id="rId20" Type="http://schemas.openxmlformats.org/officeDocument/2006/relationships/image" Target="../media/image33.png"/><Relationship Id="rId1" Type="http://schemas.openxmlformats.org/officeDocument/2006/relationships/image" Target="../media/image22.png"/><Relationship Id="rId6" Type="http://schemas.openxmlformats.org/officeDocument/2006/relationships/chart" Target="../charts/chart7.xml"/><Relationship Id="rId11" Type="http://schemas.openxmlformats.org/officeDocument/2006/relationships/image" Target="../media/image18.jpeg"/><Relationship Id="rId5" Type="http://schemas.openxmlformats.org/officeDocument/2006/relationships/image" Target="../media/image25.jpeg"/><Relationship Id="rId15" Type="http://schemas.openxmlformats.org/officeDocument/2006/relationships/image" Target="../media/image29.png"/><Relationship Id="rId10" Type="http://schemas.openxmlformats.org/officeDocument/2006/relationships/image" Target="../media/image27.jpeg"/><Relationship Id="rId19" Type="http://schemas.openxmlformats.org/officeDocument/2006/relationships/image" Target="../media/image32.jpeg"/><Relationship Id="rId4" Type="http://schemas.openxmlformats.org/officeDocument/2006/relationships/image" Target="../media/image24.jpeg"/><Relationship Id="rId9" Type="http://schemas.openxmlformats.org/officeDocument/2006/relationships/image" Target="../media/image21.jpeg"/><Relationship Id="rId1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jpeg"/><Relationship Id="rId13" Type="http://schemas.openxmlformats.org/officeDocument/2006/relationships/image" Target="../media/image39.jpeg"/><Relationship Id="rId3" Type="http://schemas.openxmlformats.org/officeDocument/2006/relationships/chart" Target="../charts/chart11.xml"/><Relationship Id="rId7" Type="http://schemas.openxmlformats.org/officeDocument/2006/relationships/image" Target="../media/image33.png"/><Relationship Id="rId12" Type="http://schemas.openxmlformats.org/officeDocument/2006/relationships/image" Target="../media/image8.jpeg"/><Relationship Id="rId2" Type="http://schemas.openxmlformats.org/officeDocument/2006/relationships/image" Target="../media/image34.png"/><Relationship Id="rId1" Type="http://schemas.openxmlformats.org/officeDocument/2006/relationships/image" Target="../media/image29.png"/><Relationship Id="rId6" Type="http://schemas.openxmlformats.org/officeDocument/2006/relationships/image" Target="../media/image35.jpeg"/><Relationship Id="rId11" Type="http://schemas.openxmlformats.org/officeDocument/2006/relationships/image" Target="../media/image38.jpeg"/><Relationship Id="rId5" Type="http://schemas.openxmlformats.org/officeDocument/2006/relationships/image" Target="../media/image30.jpeg"/><Relationship Id="rId15" Type="http://schemas.openxmlformats.org/officeDocument/2006/relationships/chart" Target="../charts/chart14.xml"/><Relationship Id="rId10" Type="http://schemas.openxmlformats.org/officeDocument/2006/relationships/image" Target="../media/image37.jpeg"/><Relationship Id="rId4" Type="http://schemas.openxmlformats.org/officeDocument/2006/relationships/chart" Target="../charts/chart12.xml"/><Relationship Id="rId9" Type="http://schemas.openxmlformats.org/officeDocument/2006/relationships/image" Target="../media/image4.jpeg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175260</xdr:rowOff>
    </xdr:from>
    <xdr:to>
      <xdr:col>9</xdr:col>
      <xdr:colOff>38599</xdr:colOff>
      <xdr:row>14</xdr:row>
      <xdr:rowOff>15400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F0FFA0-2DAA-255C-3524-A872501AB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"/>
          <a:ext cx="5753599" cy="1851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150707</xdr:rowOff>
    </xdr:from>
    <xdr:to>
      <xdr:col>9</xdr:col>
      <xdr:colOff>50122</xdr:colOff>
      <xdr:row>38</xdr:row>
      <xdr:rowOff>158713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40B9DFF-33E6-FB6B-D88E-E602902BD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58440"/>
          <a:ext cx="5765122" cy="4478406"/>
        </a:xfrm>
        <a:prstGeom prst="rect">
          <a:avLst/>
        </a:prstGeom>
      </xdr:spPr>
    </xdr:pic>
    <xdr:clientData/>
  </xdr:twoCellAnchor>
  <xdr:twoCellAnchor>
    <xdr:from>
      <xdr:col>14</xdr:col>
      <xdr:colOff>685799</xdr:colOff>
      <xdr:row>4</xdr:row>
      <xdr:rowOff>16328</xdr:rowOff>
    </xdr:from>
    <xdr:to>
      <xdr:col>22</xdr:col>
      <xdr:colOff>293913</xdr:colOff>
      <xdr:row>18</xdr:row>
      <xdr:rowOff>168728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3DBEE-6D96-6328-8DBC-68A17EC1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685799</xdr:colOff>
      <xdr:row>18</xdr:row>
      <xdr:rowOff>179612</xdr:rowOff>
    </xdr:from>
    <xdr:to>
      <xdr:col>22</xdr:col>
      <xdr:colOff>293913</xdr:colOff>
      <xdr:row>33</xdr:row>
      <xdr:rowOff>146955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9069AA-2AC0-BF84-ACEE-FCF8FAD5F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555170</xdr:colOff>
      <xdr:row>3</xdr:row>
      <xdr:rowOff>32658</xdr:rowOff>
    </xdr:from>
    <xdr:to>
      <xdr:col>29</xdr:col>
      <xdr:colOff>522513</xdr:colOff>
      <xdr:row>20</xdr:row>
      <xdr:rowOff>98258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92BBB0F-3AE0-52A6-A654-CE4F24118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2056" y="587829"/>
          <a:ext cx="4234543" cy="3211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555172</xdr:colOff>
      <xdr:row>19</xdr:row>
      <xdr:rowOff>76200</xdr:rowOff>
    </xdr:from>
    <xdr:to>
      <xdr:col>30</xdr:col>
      <xdr:colOff>67549</xdr:colOff>
      <xdr:row>37</xdr:row>
      <xdr:rowOff>74023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3CD99D9-896E-C02D-B632-9AF4A0C7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2058" y="3592286"/>
          <a:ext cx="4389177" cy="3328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95250</xdr:colOff>
      <xdr:row>1</xdr:row>
      <xdr:rowOff>171451</xdr:rowOff>
    </xdr:from>
    <xdr:to>
      <xdr:col>37</xdr:col>
      <xdr:colOff>552450</xdr:colOff>
      <xdr:row>21</xdr:row>
      <xdr:rowOff>49419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B142E8F-8E97-F221-7995-41A09E8C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88050" y="361951"/>
          <a:ext cx="4724400" cy="368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304800</xdr:colOff>
      <xdr:row>20</xdr:row>
      <xdr:rowOff>152400</xdr:rowOff>
    </xdr:from>
    <xdr:to>
      <xdr:col>37</xdr:col>
      <xdr:colOff>361950</xdr:colOff>
      <xdr:row>38</xdr:row>
      <xdr:rowOff>99081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D65BA6B-0745-3C87-522A-4BA9D77FE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3962400"/>
          <a:ext cx="4324350" cy="3375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10886</xdr:rowOff>
    </xdr:from>
    <xdr:to>
      <xdr:col>9</xdr:col>
      <xdr:colOff>76200</xdr:colOff>
      <xdr:row>71</xdr:row>
      <xdr:rowOff>25461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1B9B005-2CE1-30A5-3739-620131C5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534400"/>
          <a:ext cx="5791200" cy="4641004"/>
        </a:xfrm>
        <a:prstGeom prst="rect">
          <a:avLst/>
        </a:prstGeom>
      </xdr:spPr>
    </xdr:pic>
    <xdr:clientData/>
  </xdr:twoCellAnchor>
  <xdr:twoCellAnchor editAs="oneCell">
    <xdr:from>
      <xdr:col>23</xdr:col>
      <xdr:colOff>134711</xdr:colOff>
      <xdr:row>44</xdr:row>
      <xdr:rowOff>87086</xdr:rowOff>
    </xdr:from>
    <xdr:to>
      <xdr:col>30</xdr:col>
      <xdr:colOff>564762</xdr:colOff>
      <xdr:row>63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1C40DCB-D0EF-9DDB-2A8B-32AF3E7DE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236" y="8059511"/>
          <a:ext cx="4697251" cy="3484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200025</xdr:colOff>
      <xdr:row>47</xdr:row>
      <xdr:rowOff>71438</xdr:rowOff>
    </xdr:from>
    <xdr:to>
      <xdr:col>22</xdr:col>
      <xdr:colOff>504825</xdr:colOff>
      <xdr:row>62</xdr:row>
      <xdr:rowOff>100013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B2E841-6B79-DEB4-BBFA-E0CBB33C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180975</xdr:colOff>
      <xdr:row>62</xdr:row>
      <xdr:rowOff>80963</xdr:rowOff>
    </xdr:from>
    <xdr:to>
      <xdr:col>22</xdr:col>
      <xdr:colOff>485775</xdr:colOff>
      <xdr:row>77</xdr:row>
      <xdr:rowOff>109538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7F36CBA-2D29-9F23-A8A2-CF51ABB0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31</xdr:col>
      <xdr:colOff>266702</xdr:colOff>
      <xdr:row>44</xdr:row>
      <xdr:rowOff>104775</xdr:rowOff>
    </xdr:from>
    <xdr:to>
      <xdr:col>39</xdr:col>
      <xdr:colOff>142876</xdr:colOff>
      <xdr:row>64</xdr:row>
      <xdr:rowOff>10904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D81CBC1-206B-8B30-8F71-21F33A39D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1027" y="8077200"/>
          <a:ext cx="4752974" cy="352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200026</xdr:colOff>
      <xdr:row>63</xdr:row>
      <xdr:rowOff>161926</xdr:rowOff>
    </xdr:from>
    <xdr:to>
      <xdr:col>31</xdr:col>
      <xdr:colOff>200026</xdr:colOff>
      <xdr:row>83</xdr:row>
      <xdr:rowOff>159906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E53214D-51F1-04BA-30CC-D355CAC8D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1" y="11572876"/>
          <a:ext cx="4876800" cy="361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38099</xdr:colOff>
      <xdr:row>64</xdr:row>
      <xdr:rowOff>38099</xdr:rowOff>
    </xdr:from>
    <xdr:to>
      <xdr:col>39</xdr:col>
      <xdr:colOff>95250</xdr:colOff>
      <xdr:row>84</xdr:row>
      <xdr:rowOff>78472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43D291F-1447-7A07-5ED4-653C9673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4" y="11630024"/>
          <a:ext cx="4933951" cy="3659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152400</xdr:rowOff>
    </xdr:from>
    <xdr:to>
      <xdr:col>9</xdr:col>
      <xdr:colOff>53840</xdr:colOff>
      <xdr:row>116</xdr:row>
      <xdr:rowOff>93732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58804E6-9046-E5A9-9927-292FCC4D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6640175"/>
          <a:ext cx="5768840" cy="4465707"/>
        </a:xfrm>
        <a:prstGeom prst="rect">
          <a:avLst/>
        </a:prstGeom>
      </xdr:spPr>
    </xdr:pic>
    <xdr:clientData/>
  </xdr:twoCellAnchor>
  <xdr:twoCellAnchor editAs="oneCell">
    <xdr:from>
      <xdr:col>23</xdr:col>
      <xdr:colOff>480061</xdr:colOff>
      <xdr:row>89</xdr:row>
      <xdr:rowOff>131446</xdr:rowOff>
    </xdr:from>
    <xdr:to>
      <xdr:col>32</xdr:col>
      <xdr:colOff>342900</xdr:colOff>
      <xdr:row>111</xdr:row>
      <xdr:rowOff>112774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5826FADB-95FA-D8B4-3031-73CF4B3D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1" y="16438246"/>
          <a:ext cx="5349239" cy="4004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304800</xdr:colOff>
      <xdr:row>89</xdr:row>
      <xdr:rowOff>119824</xdr:rowOff>
    </xdr:from>
    <xdr:to>
      <xdr:col>41</xdr:col>
      <xdr:colOff>243840</xdr:colOff>
      <xdr:row>111</xdr:row>
      <xdr:rowOff>160185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707992BE-7F24-715D-D962-5E9FD4249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4440" y="16426624"/>
          <a:ext cx="5425440" cy="4063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292553</xdr:colOff>
      <xdr:row>89</xdr:row>
      <xdr:rowOff>71439</xdr:rowOff>
    </xdr:from>
    <xdr:to>
      <xdr:col>10</xdr:col>
      <xdr:colOff>597353</xdr:colOff>
      <xdr:row>104</xdr:row>
      <xdr:rowOff>100015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BF067FF-307C-B0EF-2047-7A8FE701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281667</xdr:colOff>
      <xdr:row>104</xdr:row>
      <xdr:rowOff>80964</xdr:rowOff>
    </xdr:from>
    <xdr:to>
      <xdr:col>10</xdr:col>
      <xdr:colOff>586467</xdr:colOff>
      <xdr:row>119</xdr:row>
      <xdr:rowOff>109539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75A23CE-2F8D-6A20-85AD-68F6AB1C2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23</xdr:col>
      <xdr:colOff>442663</xdr:colOff>
      <xdr:row>111</xdr:row>
      <xdr:rowOff>133350</xdr:rowOff>
    </xdr:from>
    <xdr:to>
      <xdr:col>32</xdr:col>
      <xdr:colOff>85725</xdr:colOff>
      <xdr:row>132</xdr:row>
      <xdr:rowOff>137773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1AC0369-86D1-2861-0E3F-8FD575D30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2263" y="19894550"/>
          <a:ext cx="5129462" cy="3738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88900</xdr:colOff>
      <xdr:row>89</xdr:row>
      <xdr:rowOff>161925</xdr:rowOff>
    </xdr:from>
    <xdr:to>
      <xdr:col>49</xdr:col>
      <xdr:colOff>517525</xdr:colOff>
      <xdr:row>111</xdr:row>
      <xdr:rowOff>115898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11E761C1-6E83-78F3-B7E4-4D2F9B34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1300" y="16011525"/>
          <a:ext cx="5305425" cy="386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533889</xdr:colOff>
      <xdr:row>162</xdr:row>
      <xdr:rowOff>153887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538D23D-A3DF-A41D-3B65-03C2C68D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5570543"/>
          <a:ext cx="5639289" cy="4595258"/>
        </a:xfrm>
        <a:prstGeom prst="rect">
          <a:avLst/>
        </a:prstGeom>
      </xdr:spPr>
    </xdr:pic>
    <xdr:clientData/>
  </xdr:twoCellAnchor>
  <xdr:twoCellAnchor editAs="oneCell">
    <xdr:from>
      <xdr:col>22</xdr:col>
      <xdr:colOff>435430</xdr:colOff>
      <xdr:row>135</xdr:row>
      <xdr:rowOff>174173</xdr:rowOff>
    </xdr:from>
    <xdr:to>
      <xdr:col>29</xdr:col>
      <xdr:colOff>506262</xdr:colOff>
      <xdr:row>153</xdr:row>
      <xdr:rowOff>130630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43F75D8F-6C60-6D6C-0A71-D9C676514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1" y="25189544"/>
          <a:ext cx="4338032" cy="3287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250374</xdr:colOff>
      <xdr:row>136</xdr:row>
      <xdr:rowOff>97972</xdr:rowOff>
    </xdr:from>
    <xdr:to>
      <xdr:col>43</xdr:col>
      <xdr:colOff>283030</xdr:colOff>
      <xdr:row>153</xdr:row>
      <xdr:rowOff>175665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D8FD9A4-5A85-F7B0-BD31-029F6ED43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751145" y="25298401"/>
          <a:ext cx="4299856" cy="3223664"/>
        </a:xfrm>
        <a:prstGeom prst="rect">
          <a:avLst/>
        </a:prstGeom>
      </xdr:spPr>
    </xdr:pic>
    <xdr:clientData/>
  </xdr:twoCellAnchor>
  <xdr:twoCellAnchor editAs="oneCell">
    <xdr:from>
      <xdr:col>29</xdr:col>
      <xdr:colOff>402773</xdr:colOff>
      <xdr:row>136</xdr:row>
      <xdr:rowOff>65315</xdr:rowOff>
    </xdr:from>
    <xdr:to>
      <xdr:col>36</xdr:col>
      <xdr:colOff>240557</xdr:colOff>
      <xdr:row>153</xdr:row>
      <xdr:rowOff>32657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7287F24E-1869-6D6E-8EE5-91F0732F9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6344" y="25265744"/>
          <a:ext cx="4104984" cy="3113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32657</xdr:colOff>
      <xdr:row>136</xdr:row>
      <xdr:rowOff>87087</xdr:rowOff>
    </xdr:from>
    <xdr:to>
      <xdr:col>49</xdr:col>
      <xdr:colOff>544286</xdr:colOff>
      <xdr:row>153</xdr:row>
      <xdr:rowOff>103153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BBBEA003-889E-5703-07F7-60535B143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31257" y="25287516"/>
          <a:ext cx="4169229" cy="3162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79</xdr:row>
      <xdr:rowOff>7620</xdr:rowOff>
    </xdr:from>
    <xdr:to>
      <xdr:col>8</xdr:col>
      <xdr:colOff>25232</xdr:colOff>
      <xdr:row>102</xdr:row>
      <xdr:rowOff>22861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6F81B3-93B7-D56F-6545-D10AB785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6260"/>
          <a:ext cx="5222072" cy="422148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239486</xdr:colOff>
      <xdr:row>78</xdr:row>
      <xdr:rowOff>21774</xdr:rowOff>
    </xdr:from>
    <xdr:to>
      <xdr:col>26</xdr:col>
      <xdr:colOff>587829</xdr:colOff>
      <xdr:row>99</xdr:row>
      <xdr:rowOff>98440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060D09E-4B36-EE0B-7FF2-A97E6C98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1257" y="391888"/>
          <a:ext cx="5225143" cy="3962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441960</xdr:colOff>
      <xdr:row>78</xdr:row>
      <xdr:rowOff>19496</xdr:rowOff>
    </xdr:from>
    <xdr:to>
      <xdr:col>35</xdr:col>
      <xdr:colOff>137160</xdr:colOff>
      <xdr:row>99</xdr:row>
      <xdr:rowOff>60960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F8B381-76BC-D6A6-C63A-0F2162F4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9240" y="385256"/>
          <a:ext cx="5181600" cy="3881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363583</xdr:colOff>
      <xdr:row>99</xdr:row>
      <xdr:rowOff>72372</xdr:rowOff>
    </xdr:from>
    <xdr:to>
      <xdr:col>26</xdr:col>
      <xdr:colOff>573117</xdr:colOff>
      <xdr:row>120</xdr:row>
      <xdr:rowOff>43544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F945B29-A466-11DC-0020-CC149B724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5354" y="4328686"/>
          <a:ext cx="5086334" cy="3857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502920</xdr:colOff>
      <xdr:row>98</xdr:row>
      <xdr:rowOff>137160</xdr:rowOff>
    </xdr:from>
    <xdr:to>
      <xdr:col>35</xdr:col>
      <xdr:colOff>526598</xdr:colOff>
      <xdr:row>121</xdr:row>
      <xdr:rowOff>60959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6E82E4B-F394-F31F-16DE-80B7BACAA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0" y="4160520"/>
          <a:ext cx="5510078" cy="413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391886</xdr:colOff>
      <xdr:row>78</xdr:row>
      <xdr:rowOff>29935</xdr:rowOff>
    </xdr:from>
    <xdr:to>
      <xdr:col>15</xdr:col>
      <xdr:colOff>696686</xdr:colOff>
      <xdr:row>92</xdr:row>
      <xdr:rowOff>182335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FBD175E-5756-D128-5FCB-DB54A2D0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338816</xdr:colOff>
      <xdr:row>93</xdr:row>
      <xdr:rowOff>55788</xdr:rowOff>
    </xdr:from>
    <xdr:to>
      <xdr:col>15</xdr:col>
      <xdr:colOff>643616</xdr:colOff>
      <xdr:row>108</xdr:row>
      <xdr:rowOff>27213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90F401-4A09-4BF0-6314-86117FF0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128</xdr:row>
      <xdr:rowOff>0</xdr:rowOff>
    </xdr:from>
    <xdr:to>
      <xdr:col>8</xdr:col>
      <xdr:colOff>263363</xdr:colOff>
      <xdr:row>152</xdr:row>
      <xdr:rowOff>160410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2BFA8D1-428B-0B75-F274-038676ED6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420225"/>
          <a:ext cx="5464013" cy="450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533401</xdr:colOff>
      <xdr:row>124</xdr:row>
      <xdr:rowOff>44268</xdr:rowOff>
    </xdr:from>
    <xdr:to>
      <xdr:col>27</xdr:col>
      <xdr:colOff>412243</xdr:colOff>
      <xdr:row>143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EB02A89-C865-395D-B382-56BA576A8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6" y="8740593"/>
          <a:ext cx="4755642" cy="3527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63500</xdr:colOff>
      <xdr:row>124</xdr:row>
      <xdr:rowOff>127001</xdr:rowOff>
    </xdr:from>
    <xdr:to>
      <xdr:col>35</xdr:col>
      <xdr:colOff>457200</xdr:colOff>
      <xdr:row>143</xdr:row>
      <xdr:rowOff>145776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603F824-BCF9-4A8F-9651-B08E380F5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4900" y="8674101"/>
          <a:ext cx="4660900" cy="3396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558800</xdr:colOff>
      <xdr:row>143</xdr:row>
      <xdr:rowOff>99738</xdr:rowOff>
    </xdr:from>
    <xdr:to>
      <xdr:col>27</xdr:col>
      <xdr:colOff>431800</xdr:colOff>
      <xdr:row>163</xdr:row>
      <xdr:rowOff>5507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33A5883-D51B-3836-9FEB-C9CE52EB9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3800" y="12025038"/>
          <a:ext cx="4749800" cy="3461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604159</xdr:colOff>
      <xdr:row>142</xdr:row>
      <xdr:rowOff>136955</xdr:rowOff>
    </xdr:from>
    <xdr:to>
      <xdr:col>36</xdr:col>
      <xdr:colOff>108859</xdr:colOff>
      <xdr:row>163</xdr:row>
      <xdr:rowOff>39691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C295D75-7689-BA36-F48D-53C87835E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2073" y="26447726"/>
          <a:ext cx="4991100" cy="3788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572106</xdr:colOff>
      <xdr:row>124</xdr:row>
      <xdr:rowOff>183846</xdr:rowOff>
    </xdr:from>
    <xdr:to>
      <xdr:col>9</xdr:col>
      <xdr:colOff>267306</xdr:colOff>
      <xdr:row>139</xdr:row>
      <xdr:rowOff>133046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AF369C8-AFF4-2D4B-7E0F-5A5E4B760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595085</xdr:colOff>
      <xdr:row>139</xdr:row>
      <xdr:rowOff>164495</xdr:rowOff>
    </xdr:from>
    <xdr:to>
      <xdr:col>9</xdr:col>
      <xdr:colOff>290285</xdr:colOff>
      <xdr:row>154</xdr:row>
      <xdr:rowOff>114904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D385E27-7A95-963D-7EE0-37FF7642A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43543</xdr:colOff>
      <xdr:row>3</xdr:row>
      <xdr:rowOff>10886</xdr:rowOff>
    </xdr:from>
    <xdr:to>
      <xdr:col>10</xdr:col>
      <xdr:colOff>328113</xdr:colOff>
      <xdr:row>30</xdr:row>
      <xdr:rowOff>141515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91F174-8813-425B-B79C-908B6C4B2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543" y="566057"/>
          <a:ext cx="6696256" cy="5127172"/>
        </a:xfrm>
        <a:prstGeom prst="rect">
          <a:avLst/>
        </a:prstGeom>
      </xdr:spPr>
    </xdr:pic>
    <xdr:clientData/>
  </xdr:twoCellAnchor>
  <xdr:twoCellAnchor editAs="oneCell">
    <xdr:from>
      <xdr:col>20</xdr:col>
      <xdr:colOff>152399</xdr:colOff>
      <xdr:row>1</xdr:row>
      <xdr:rowOff>130630</xdr:rowOff>
    </xdr:from>
    <xdr:to>
      <xdr:col>27</xdr:col>
      <xdr:colOff>492542</xdr:colOff>
      <xdr:row>20</xdr:row>
      <xdr:rowOff>108857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CB67B32-D910-D713-88EA-A6BD9EA69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3113" y="315687"/>
          <a:ext cx="4607343" cy="34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370114</xdr:colOff>
      <xdr:row>2</xdr:row>
      <xdr:rowOff>10886</xdr:rowOff>
    </xdr:from>
    <xdr:to>
      <xdr:col>35</xdr:col>
      <xdr:colOff>0</xdr:colOff>
      <xdr:row>20</xdr:row>
      <xdr:rowOff>99595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D5DB41C-2434-1964-F959-B43E82A5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8028" y="381000"/>
          <a:ext cx="4506686" cy="3419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10886</xdr:colOff>
      <xdr:row>2</xdr:row>
      <xdr:rowOff>108858</xdr:rowOff>
    </xdr:from>
    <xdr:to>
      <xdr:col>42</xdr:col>
      <xdr:colOff>217715</xdr:colOff>
      <xdr:row>20</xdr:row>
      <xdr:rowOff>172785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3A854777-FECE-2797-39F3-542A81D7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478972"/>
          <a:ext cx="4474029" cy="3394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119743</xdr:colOff>
      <xdr:row>2</xdr:row>
      <xdr:rowOff>108859</xdr:rowOff>
    </xdr:from>
    <xdr:to>
      <xdr:col>49</xdr:col>
      <xdr:colOff>370115</xdr:colOff>
      <xdr:row>21</xdr:row>
      <xdr:rowOff>20771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58B167E-94D8-A483-4755-2FA31A74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1657" y="478973"/>
          <a:ext cx="4517572" cy="3427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10886</xdr:rowOff>
    </xdr:from>
    <xdr:to>
      <xdr:col>11</xdr:col>
      <xdr:colOff>276192</xdr:colOff>
      <xdr:row>69</xdr:row>
      <xdr:rowOff>44903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5E9AC80-19E0-43F2-903E-D9A7629C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424057"/>
          <a:ext cx="7297478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64347</xdr:rowOff>
    </xdr:from>
    <xdr:to>
      <xdr:col>8</xdr:col>
      <xdr:colOff>502150</xdr:colOff>
      <xdr:row>28</xdr:row>
      <xdr:rowOff>140934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86C1A3-FF90-2606-E3F6-D867A6B18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788247"/>
          <a:ext cx="5772650" cy="441998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28</xdr:row>
      <xdr:rowOff>177800</xdr:rowOff>
    </xdr:from>
    <xdr:to>
      <xdr:col>8</xdr:col>
      <xdr:colOff>510117</xdr:colOff>
      <xdr:row>39</xdr:row>
      <xdr:rowOff>12862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11392F-565D-92C8-5E54-F00A93D7E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907" r="4325" b="-1"/>
        <a:stretch/>
      </xdr:blipFill>
      <xdr:spPr>
        <a:xfrm>
          <a:off x="76200" y="5393267"/>
          <a:ext cx="5723467" cy="1883995"/>
        </a:xfrm>
        <a:prstGeom prst="rect">
          <a:avLst/>
        </a:prstGeom>
      </xdr:spPr>
    </xdr:pic>
    <xdr:clientData/>
  </xdr:twoCellAnchor>
  <xdr:twoCellAnchor>
    <xdr:from>
      <xdr:col>9</xdr:col>
      <xdr:colOff>171450</xdr:colOff>
      <xdr:row>16</xdr:row>
      <xdr:rowOff>147638</xdr:rowOff>
    </xdr:from>
    <xdr:to>
      <xdr:col>14</xdr:col>
      <xdr:colOff>771525</xdr:colOff>
      <xdr:row>31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A01B75-31CE-3AFB-49FC-39746075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1</xdr:row>
      <xdr:rowOff>128588</xdr:rowOff>
    </xdr:from>
    <xdr:to>
      <xdr:col>14</xdr:col>
      <xdr:colOff>771525</xdr:colOff>
      <xdr:row>16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FE364A-608B-CDC0-9A55-13926FE0F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352425</xdr:colOff>
      <xdr:row>1</xdr:row>
      <xdr:rowOff>104775</xdr:rowOff>
    </xdr:from>
    <xdr:to>
      <xdr:col>24</xdr:col>
      <xdr:colOff>85725</xdr:colOff>
      <xdr:row>20</xdr:row>
      <xdr:rowOff>85899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71D24A5-F3A3-6F9B-6EB3-6ACC2449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285750"/>
          <a:ext cx="4610100" cy="341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400050</xdr:colOff>
      <xdr:row>2</xdr:row>
      <xdr:rowOff>9525</xdr:rowOff>
    </xdr:from>
    <xdr:to>
      <xdr:col>31</xdr:col>
      <xdr:colOff>552450</xdr:colOff>
      <xdr:row>20</xdr:row>
      <xdr:rowOff>30560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D1F30E5-EF12-4845-1925-D2CA6FD8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371475"/>
          <a:ext cx="4419600" cy="327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152400</xdr:rowOff>
    </xdr:from>
    <xdr:to>
      <xdr:col>9</xdr:col>
      <xdr:colOff>282476</xdr:colOff>
      <xdr:row>71</xdr:row>
      <xdr:rowOff>34688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7006FF4-0E7A-36B1-A943-73EE951E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305800"/>
          <a:ext cx="6187976" cy="4587638"/>
        </a:xfrm>
        <a:prstGeom prst="rect">
          <a:avLst/>
        </a:prstGeom>
      </xdr:spPr>
    </xdr:pic>
    <xdr:clientData/>
  </xdr:twoCellAnchor>
  <xdr:twoCellAnchor editAs="oneCell">
    <xdr:from>
      <xdr:col>29</xdr:col>
      <xdr:colOff>158277</xdr:colOff>
      <xdr:row>20</xdr:row>
      <xdr:rowOff>49021</xdr:rowOff>
    </xdr:from>
    <xdr:to>
      <xdr:col>37</xdr:col>
      <xdr:colOff>144778</xdr:colOff>
      <xdr:row>40</xdr:row>
      <xdr:rowOff>38100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3B2C1DD-D1DE-2F72-EC06-A88C71F10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79752" y="3668521"/>
          <a:ext cx="4863301" cy="360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514350</xdr:colOff>
      <xdr:row>21</xdr:row>
      <xdr:rowOff>1051</xdr:rowOff>
    </xdr:from>
    <xdr:to>
      <xdr:col>26</xdr:col>
      <xdr:colOff>485776</xdr:colOff>
      <xdr:row>38</xdr:row>
      <xdr:rowOff>69544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BF69B0B-1514-9643-93CC-6D9B9F8D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825" y="3801526"/>
          <a:ext cx="4238626" cy="314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485776</xdr:colOff>
      <xdr:row>45</xdr:row>
      <xdr:rowOff>104776</xdr:rowOff>
    </xdr:from>
    <xdr:to>
      <xdr:col>24</xdr:col>
      <xdr:colOff>561976</xdr:colOff>
      <xdr:row>65</xdr:row>
      <xdr:rowOff>159280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F3AEBFC-BF0A-B276-C0A3-E3C90E023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2451" y="8258176"/>
          <a:ext cx="4953000" cy="3674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527360</xdr:colOff>
      <xdr:row>45</xdr:row>
      <xdr:rowOff>180974</xdr:rowOff>
    </xdr:from>
    <xdr:to>
      <xdr:col>32</xdr:col>
      <xdr:colOff>542925</xdr:colOff>
      <xdr:row>66</xdr:row>
      <xdr:rowOff>9525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7191027-B316-C821-33F3-D53751AD3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835" y="8334374"/>
          <a:ext cx="4892365" cy="362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438150</xdr:colOff>
      <xdr:row>60</xdr:row>
      <xdr:rowOff>66675</xdr:rowOff>
    </xdr:from>
    <xdr:to>
      <xdr:col>30</xdr:col>
      <xdr:colOff>0</xdr:colOff>
      <xdr:row>81</xdr:row>
      <xdr:rowOff>10857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3E2C184-0C58-B4E0-4D63-FEA44189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2825" y="10934700"/>
          <a:ext cx="5048250" cy="3744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609599</xdr:colOff>
      <xdr:row>52</xdr:row>
      <xdr:rowOff>161925</xdr:rowOff>
    </xdr:from>
    <xdr:to>
      <xdr:col>38</xdr:col>
      <xdr:colOff>230504</xdr:colOff>
      <xdr:row>73</xdr:row>
      <xdr:rowOff>149912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74FB22A-D790-9FA4-043B-166D304F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1074" y="9582150"/>
          <a:ext cx="5107305" cy="3788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</xdr:colOff>
      <xdr:row>46</xdr:row>
      <xdr:rowOff>90488</xdr:rowOff>
    </xdr:from>
    <xdr:to>
      <xdr:col>12</xdr:col>
      <xdr:colOff>104775</xdr:colOff>
      <xdr:row>61</xdr:row>
      <xdr:rowOff>119063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839EFC2-BDBD-9F9B-C8A3-A7EABB27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161925</xdr:colOff>
      <xdr:row>61</xdr:row>
      <xdr:rowOff>128588</xdr:rowOff>
    </xdr:from>
    <xdr:to>
      <xdr:col>12</xdr:col>
      <xdr:colOff>114300</xdr:colOff>
      <xdr:row>76</xdr:row>
      <xdr:rowOff>157163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63D814E-B0D7-A159-6F18-83E05561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ED6D-709D-4240-8E71-A1896748ACCE}">
  <dimension ref="A3:CW170"/>
  <sheetViews>
    <sheetView tabSelected="1" topLeftCell="A2" zoomScale="70" zoomScaleNormal="70" workbookViewId="0">
      <selection activeCell="N6" sqref="N6"/>
    </sheetView>
  </sheetViews>
  <sheetFormatPr defaultRowHeight="14.4" x14ac:dyDescent="0.3"/>
  <cols>
    <col min="1" max="1" width="12.33203125" customWidth="1"/>
    <col min="14" max="14" width="11.109375" customWidth="1"/>
    <col min="15" max="16" width="10.109375" customWidth="1"/>
    <col min="17" max="17" width="10.6640625" customWidth="1"/>
  </cols>
  <sheetData>
    <row r="3" spans="1:15" x14ac:dyDescent="0.3">
      <c r="A3" s="1" t="s">
        <v>0</v>
      </c>
      <c r="C3" t="s">
        <v>1</v>
      </c>
      <c r="D3">
        <v>34</v>
      </c>
      <c r="E3" t="s">
        <v>2</v>
      </c>
    </row>
    <row r="5" spans="1:15" x14ac:dyDescent="0.3">
      <c r="K5" s="3" t="s">
        <v>3</v>
      </c>
      <c r="L5" s="3" t="s">
        <v>4</v>
      </c>
      <c r="M5" s="3" t="s">
        <v>5</v>
      </c>
      <c r="N5" s="3" t="s">
        <v>6</v>
      </c>
      <c r="O5" t="s">
        <v>7</v>
      </c>
    </row>
    <row r="6" spans="1:15" x14ac:dyDescent="0.3">
      <c r="K6">
        <v>0.11267000000000001</v>
      </c>
      <c r="L6">
        <v>0.82920000000000005</v>
      </c>
      <c r="M6">
        <v>36.396799999999999</v>
      </c>
      <c r="N6">
        <f>K6/$K$36</f>
        <v>0.13101162790697676</v>
      </c>
      <c r="O6">
        <f>0.75*PI()*K36*2*TAN(M27*PI()/180)*39.37</f>
        <v>25.289269081332264</v>
      </c>
    </row>
    <row r="7" spans="1:15" x14ac:dyDescent="0.3">
      <c r="K7">
        <v>0.13800000000000001</v>
      </c>
      <c r="L7">
        <v>0.70118000000000003</v>
      </c>
      <c r="M7">
        <v>31.4358</v>
      </c>
      <c r="N7">
        <f t="shared" ref="N7:N36" si="0">K7/$K$36</f>
        <v>0.16046511627906979</v>
      </c>
    </row>
    <row r="8" spans="1:15" x14ac:dyDescent="0.3">
      <c r="K8">
        <v>0.16333</v>
      </c>
      <c r="L8">
        <v>0.60819000000000001</v>
      </c>
      <c r="M8">
        <v>27.724</v>
      </c>
      <c r="N8">
        <f t="shared" si="0"/>
        <v>0.18991860465116281</v>
      </c>
    </row>
    <row r="9" spans="1:15" x14ac:dyDescent="0.3">
      <c r="K9">
        <v>0.18867</v>
      </c>
      <c r="L9">
        <v>0.53778000000000004</v>
      </c>
      <c r="M9">
        <v>24.855399999999999</v>
      </c>
      <c r="N9">
        <f t="shared" si="0"/>
        <v>0.21938372093023256</v>
      </c>
    </row>
    <row r="10" spans="1:15" x14ac:dyDescent="0.3">
      <c r="K10">
        <v>0.214</v>
      </c>
      <c r="L10">
        <v>0.48275000000000001</v>
      </c>
      <c r="M10">
        <v>22.5748</v>
      </c>
      <c r="N10">
        <f t="shared" si="0"/>
        <v>0.24883720930232558</v>
      </c>
    </row>
    <row r="11" spans="1:15" x14ac:dyDescent="0.3">
      <c r="K11">
        <v>0.23932999999999999</v>
      </c>
      <c r="L11">
        <v>0.43865999999999999</v>
      </c>
      <c r="M11">
        <v>20.716999999999999</v>
      </c>
      <c r="N11">
        <f t="shared" si="0"/>
        <v>0.27829069767441861</v>
      </c>
    </row>
    <row r="12" spans="1:15" x14ac:dyDescent="0.3">
      <c r="K12">
        <v>0.26467000000000002</v>
      </c>
      <c r="L12">
        <v>0.40259</v>
      </c>
      <c r="M12">
        <v>19.171500000000002</v>
      </c>
      <c r="N12">
        <f t="shared" si="0"/>
        <v>0.30775581395348839</v>
      </c>
    </row>
    <row r="13" spans="1:15" x14ac:dyDescent="0.3">
      <c r="K13">
        <v>0.28999999999999998</v>
      </c>
      <c r="L13">
        <v>0.37259999999999999</v>
      </c>
      <c r="M13">
        <v>17.862500000000001</v>
      </c>
      <c r="N13">
        <f t="shared" si="0"/>
        <v>0.33720930232558138</v>
      </c>
    </row>
    <row r="14" spans="1:15" x14ac:dyDescent="0.3">
      <c r="K14">
        <v>0.31533</v>
      </c>
      <c r="L14">
        <v>0.3473</v>
      </c>
      <c r="M14">
        <v>16.7361</v>
      </c>
      <c r="N14">
        <f t="shared" si="0"/>
        <v>0.36666279069767443</v>
      </c>
    </row>
    <row r="15" spans="1:15" x14ac:dyDescent="0.3">
      <c r="K15">
        <v>0.34066999999999997</v>
      </c>
      <c r="L15">
        <v>0.32568999999999998</v>
      </c>
      <c r="M15">
        <v>15.753299999999999</v>
      </c>
      <c r="N15">
        <f t="shared" si="0"/>
        <v>0.39612790697674416</v>
      </c>
    </row>
    <row r="16" spans="1:15" x14ac:dyDescent="0.3">
      <c r="K16">
        <v>0.36599999999999999</v>
      </c>
      <c r="L16">
        <v>0.30703000000000003</v>
      </c>
      <c r="M16">
        <v>14.8851</v>
      </c>
      <c r="N16">
        <f t="shared" si="0"/>
        <v>0.42558139534883721</v>
      </c>
    </row>
    <row r="17" spans="11:14" x14ac:dyDescent="0.3">
      <c r="K17">
        <v>0.39133000000000001</v>
      </c>
      <c r="L17">
        <v>0.29077999999999998</v>
      </c>
      <c r="M17">
        <v>14.1096</v>
      </c>
      <c r="N17">
        <f t="shared" si="0"/>
        <v>0.45503488372093026</v>
      </c>
    </row>
    <row r="18" spans="11:14" x14ac:dyDescent="0.3">
      <c r="K18">
        <v>0.41666999999999998</v>
      </c>
      <c r="L18">
        <v>0.27650000000000002</v>
      </c>
      <c r="M18">
        <v>13.41</v>
      </c>
      <c r="N18">
        <f t="shared" si="0"/>
        <v>0.48449999999999999</v>
      </c>
    </row>
    <row r="19" spans="11:14" x14ac:dyDescent="0.3">
      <c r="K19">
        <v>0.442</v>
      </c>
      <c r="L19">
        <v>0.26384999999999997</v>
      </c>
      <c r="M19">
        <v>12.773099999999999</v>
      </c>
      <c r="N19">
        <f t="shared" si="0"/>
        <v>0.51395348837209298</v>
      </c>
    </row>
    <row r="20" spans="11:14" x14ac:dyDescent="0.3">
      <c r="K20">
        <v>0.46733000000000002</v>
      </c>
      <c r="L20">
        <v>0.25257000000000002</v>
      </c>
      <c r="M20">
        <v>12.1884</v>
      </c>
      <c r="N20">
        <f t="shared" si="0"/>
        <v>0.54340697674418603</v>
      </c>
    </row>
    <row r="21" spans="11:14" x14ac:dyDescent="0.3">
      <c r="K21">
        <v>0.49267</v>
      </c>
      <c r="L21">
        <v>0.24242</v>
      </c>
      <c r="M21">
        <v>11.647500000000001</v>
      </c>
      <c r="N21">
        <f t="shared" si="0"/>
        <v>0.57287209302325581</v>
      </c>
    </row>
    <row r="22" spans="11:14" x14ac:dyDescent="0.3">
      <c r="K22">
        <v>0.51800000000000002</v>
      </c>
      <c r="L22">
        <v>0.23321</v>
      </c>
      <c r="M22">
        <v>11.1435</v>
      </c>
      <c r="N22">
        <f t="shared" si="0"/>
        <v>0.60232558139534886</v>
      </c>
    </row>
    <row r="23" spans="11:14" x14ac:dyDescent="0.3">
      <c r="K23">
        <v>0.54332999999999998</v>
      </c>
      <c r="L23">
        <v>0.22478000000000001</v>
      </c>
      <c r="M23">
        <v>10.6707</v>
      </c>
      <c r="N23">
        <f t="shared" si="0"/>
        <v>0.6317790697674418</v>
      </c>
    </row>
    <row r="24" spans="11:14" x14ac:dyDescent="0.3">
      <c r="K24">
        <v>0.56867000000000001</v>
      </c>
      <c r="L24">
        <v>0.21695</v>
      </c>
      <c r="M24">
        <v>10.224500000000001</v>
      </c>
      <c r="N24">
        <f t="shared" si="0"/>
        <v>0.66124418604651169</v>
      </c>
    </row>
    <row r="25" spans="11:14" x14ac:dyDescent="0.3">
      <c r="K25">
        <v>0.59399999999999997</v>
      </c>
      <c r="L25">
        <v>0.20957000000000001</v>
      </c>
      <c r="M25">
        <v>9.8005999999999993</v>
      </c>
      <c r="N25">
        <f t="shared" si="0"/>
        <v>0.69069767441860463</v>
      </c>
    </row>
    <row r="26" spans="11:14" x14ac:dyDescent="0.3">
      <c r="K26">
        <v>0.61933000000000005</v>
      </c>
      <c r="L26">
        <v>0.20246</v>
      </c>
      <c r="M26">
        <v>9.3956999999999997</v>
      </c>
      <c r="N26">
        <f>K26/$K$36</f>
        <v>0.72015116279069769</v>
      </c>
    </row>
    <row r="27" spans="11:14" x14ac:dyDescent="0.3">
      <c r="K27">
        <v>0.64466999999999997</v>
      </c>
      <c r="L27">
        <v>0.19542000000000001</v>
      </c>
      <c r="M27">
        <v>9.0065000000000008</v>
      </c>
      <c r="N27">
        <f t="shared" si="0"/>
        <v>0.74961627906976747</v>
      </c>
    </row>
    <row r="28" spans="11:14" x14ac:dyDescent="0.3">
      <c r="K28">
        <v>0.67</v>
      </c>
      <c r="L28">
        <v>0.18817999999999999</v>
      </c>
      <c r="M28">
        <v>8.6303999999999998</v>
      </c>
      <c r="N28">
        <f t="shared" si="0"/>
        <v>0.77906976744186052</v>
      </c>
    </row>
    <row r="29" spans="11:14" x14ac:dyDescent="0.3">
      <c r="K29">
        <v>0.69533</v>
      </c>
      <c r="L29">
        <v>0.18040999999999999</v>
      </c>
      <c r="M29">
        <v>8.2645999999999997</v>
      </c>
      <c r="N29">
        <f t="shared" si="0"/>
        <v>0.80852325581395346</v>
      </c>
    </row>
    <row r="30" spans="11:14" x14ac:dyDescent="0.3">
      <c r="K30">
        <v>0.72067000000000003</v>
      </c>
      <c r="L30">
        <v>0.17165</v>
      </c>
      <c r="M30">
        <v>7.9066000000000001</v>
      </c>
      <c r="N30">
        <f t="shared" si="0"/>
        <v>0.83798837209302335</v>
      </c>
    </row>
    <row r="31" spans="11:14" x14ac:dyDescent="0.3">
      <c r="K31">
        <v>0.746</v>
      </c>
      <c r="L31">
        <v>0.16125</v>
      </c>
      <c r="M31">
        <v>7.5537999999999998</v>
      </c>
      <c r="N31">
        <f t="shared" si="0"/>
        <v>0.86744186046511629</v>
      </c>
    </row>
    <row r="32" spans="11:14" x14ac:dyDescent="0.3">
      <c r="K32">
        <v>0.77132999999999996</v>
      </c>
      <c r="L32">
        <v>0.14821000000000001</v>
      </c>
      <c r="M32">
        <v>7.2031000000000001</v>
      </c>
      <c r="N32">
        <f t="shared" si="0"/>
        <v>0.89689534883720923</v>
      </c>
    </row>
    <row r="33" spans="1:49" x14ac:dyDescent="0.3">
      <c r="K33">
        <v>0.79666999999999999</v>
      </c>
      <c r="L33">
        <v>0.13092000000000001</v>
      </c>
      <c r="M33">
        <v>6.8510999999999997</v>
      </c>
      <c r="N33">
        <f t="shared" si="0"/>
        <v>0.92636046511627912</v>
      </c>
    </row>
    <row r="34" spans="1:49" x14ac:dyDescent="0.3">
      <c r="K34">
        <v>0.82199999999999995</v>
      </c>
      <c r="L34">
        <v>0.10621</v>
      </c>
      <c r="M34">
        <v>6.4931999999999999</v>
      </c>
      <c r="N34">
        <f t="shared" si="0"/>
        <v>0.95581395348837206</v>
      </c>
    </row>
    <row r="35" spans="1:49" x14ac:dyDescent="0.3">
      <c r="K35">
        <v>0.84733000000000003</v>
      </c>
      <c r="L35" s="7">
        <v>6.4281000000000005E-2</v>
      </c>
      <c r="M35">
        <v>6.1222000000000003</v>
      </c>
      <c r="N35">
        <f t="shared" si="0"/>
        <v>0.98526744186046511</v>
      </c>
    </row>
    <row r="36" spans="1:49" x14ac:dyDescent="0.3">
      <c r="K36">
        <v>0.86</v>
      </c>
      <c r="L36" s="7">
        <v>3.6865000000000002E-2</v>
      </c>
      <c r="M36">
        <v>5.9318999999999997</v>
      </c>
      <c r="N36">
        <f t="shared" si="0"/>
        <v>1</v>
      </c>
    </row>
    <row r="42" spans="1:49" ht="15" thickBo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5" spans="1:49" x14ac:dyDescent="0.3">
      <c r="A45" s="1" t="s">
        <v>8</v>
      </c>
    </row>
    <row r="47" spans="1:49" x14ac:dyDescent="0.3">
      <c r="J47" t="s">
        <v>9</v>
      </c>
      <c r="K47" t="s">
        <v>3</v>
      </c>
      <c r="L47" t="s">
        <v>4</v>
      </c>
      <c r="M47" t="s">
        <v>5</v>
      </c>
      <c r="N47" t="s">
        <v>7</v>
      </c>
      <c r="O47" t="s">
        <v>6</v>
      </c>
    </row>
    <row r="48" spans="1:49" x14ac:dyDescent="0.3">
      <c r="K48">
        <v>0.11267000000000001</v>
      </c>
      <c r="L48">
        <v>0.51512000000000002</v>
      </c>
      <c r="M48">
        <v>35.927599999999998</v>
      </c>
      <c r="N48">
        <f>0.75*PI()*K78*2*TAN(M69*PI()/180)*39.37</f>
        <v>24.973351854267168</v>
      </c>
      <c r="O48">
        <f>K48/$K$78</f>
        <v>0.13101162790697676</v>
      </c>
    </row>
    <row r="49" spans="11:15" x14ac:dyDescent="0.3">
      <c r="K49">
        <v>0.13800000000000001</v>
      </c>
      <c r="L49">
        <v>0.44024999999999997</v>
      </c>
      <c r="M49">
        <v>31.015599999999999</v>
      </c>
      <c r="O49">
        <f t="shared" ref="O49:O78" si="1">K49/$K$78</f>
        <v>0.16046511627906979</v>
      </c>
    </row>
    <row r="50" spans="11:15" x14ac:dyDescent="0.3">
      <c r="K50">
        <v>0.16333</v>
      </c>
      <c r="L50">
        <v>0.38429999999999997</v>
      </c>
      <c r="M50">
        <v>27.348099999999999</v>
      </c>
      <c r="O50">
        <f t="shared" si="1"/>
        <v>0.18991860465116281</v>
      </c>
    </row>
    <row r="51" spans="11:15" x14ac:dyDescent="0.3">
      <c r="K51">
        <v>0.18867</v>
      </c>
      <c r="L51">
        <v>0.34118999999999999</v>
      </c>
      <c r="M51">
        <v>24.517600000000002</v>
      </c>
      <c r="O51">
        <f t="shared" si="1"/>
        <v>0.21938372093023256</v>
      </c>
    </row>
    <row r="52" spans="11:15" x14ac:dyDescent="0.3">
      <c r="K52">
        <v>0.214</v>
      </c>
      <c r="L52">
        <v>0.30712</v>
      </c>
      <c r="M52">
        <v>22.269100000000002</v>
      </c>
      <c r="O52">
        <f t="shared" si="1"/>
        <v>0.24883720930232558</v>
      </c>
    </row>
    <row r="53" spans="11:15" x14ac:dyDescent="0.3">
      <c r="K53">
        <v>0.23932999999999999</v>
      </c>
      <c r="L53">
        <v>0.27961000000000003</v>
      </c>
      <c r="M53">
        <v>20.438500000000001</v>
      </c>
      <c r="O53">
        <f t="shared" si="1"/>
        <v>0.27829069767441861</v>
      </c>
    </row>
    <row r="54" spans="11:15" x14ac:dyDescent="0.3">
      <c r="K54">
        <v>0.26467000000000002</v>
      </c>
      <c r="L54">
        <v>0.25699</v>
      </c>
      <c r="M54">
        <v>18.9163</v>
      </c>
      <c r="O54">
        <f t="shared" si="1"/>
        <v>0.30775581395348839</v>
      </c>
    </row>
    <row r="55" spans="11:15" x14ac:dyDescent="0.3">
      <c r="K55">
        <v>0.28999999999999998</v>
      </c>
      <c r="L55">
        <v>0.23810999999999999</v>
      </c>
      <c r="M55">
        <v>17.627099999999999</v>
      </c>
      <c r="O55">
        <f t="shared" si="1"/>
        <v>0.33720930232558138</v>
      </c>
    </row>
    <row r="56" spans="11:15" x14ac:dyDescent="0.3">
      <c r="K56">
        <v>0.31533</v>
      </c>
      <c r="L56">
        <v>0.22214</v>
      </c>
      <c r="M56">
        <v>16.517800000000001</v>
      </c>
      <c r="O56">
        <f t="shared" si="1"/>
        <v>0.36666279069767443</v>
      </c>
    </row>
    <row r="57" spans="11:15" x14ac:dyDescent="0.3">
      <c r="K57">
        <v>0.34066999999999997</v>
      </c>
      <c r="L57">
        <v>0.20846999999999999</v>
      </c>
      <c r="M57">
        <v>15.549899999999999</v>
      </c>
      <c r="O57">
        <f t="shared" si="1"/>
        <v>0.39612790697674416</v>
      </c>
    </row>
    <row r="58" spans="11:15" x14ac:dyDescent="0.3">
      <c r="K58">
        <v>0.36599999999999999</v>
      </c>
      <c r="L58">
        <v>0.19666</v>
      </c>
      <c r="M58">
        <v>14.694800000000001</v>
      </c>
      <c r="O58">
        <f t="shared" si="1"/>
        <v>0.42558139534883721</v>
      </c>
    </row>
    <row r="59" spans="11:15" x14ac:dyDescent="0.3">
      <c r="K59">
        <v>0.39133000000000001</v>
      </c>
      <c r="L59">
        <v>0.18636</v>
      </c>
      <c r="M59">
        <v>13.930899999999999</v>
      </c>
      <c r="O59">
        <f t="shared" si="1"/>
        <v>0.45503488372093026</v>
      </c>
    </row>
    <row r="60" spans="11:15" x14ac:dyDescent="0.3">
      <c r="K60">
        <v>0.41666999999999998</v>
      </c>
      <c r="L60">
        <v>0.17732000000000001</v>
      </c>
      <c r="M60">
        <v>13.2415</v>
      </c>
      <c r="O60">
        <f t="shared" si="1"/>
        <v>0.48449999999999999</v>
      </c>
    </row>
    <row r="61" spans="11:15" x14ac:dyDescent="0.3">
      <c r="K61">
        <v>0.442</v>
      </c>
      <c r="L61">
        <v>0.16933000000000001</v>
      </c>
      <c r="M61">
        <v>12.613799999999999</v>
      </c>
      <c r="O61">
        <f t="shared" si="1"/>
        <v>0.51395348837209298</v>
      </c>
    </row>
    <row r="62" spans="11:15" x14ac:dyDescent="0.3">
      <c r="K62">
        <v>0.46733000000000002</v>
      </c>
      <c r="L62">
        <v>0.16222</v>
      </c>
      <c r="M62">
        <v>12.0373</v>
      </c>
      <c r="O62">
        <f t="shared" si="1"/>
        <v>0.54340697674418603</v>
      </c>
    </row>
    <row r="63" spans="11:15" x14ac:dyDescent="0.3">
      <c r="K63">
        <v>0.49267</v>
      </c>
      <c r="L63">
        <v>0.15586</v>
      </c>
      <c r="M63">
        <v>11.5038</v>
      </c>
      <c r="O63">
        <f t="shared" si="1"/>
        <v>0.57287209302325581</v>
      </c>
    </row>
    <row r="64" spans="11:15" x14ac:dyDescent="0.3">
      <c r="K64">
        <v>0.51800000000000002</v>
      </c>
      <c r="L64">
        <v>0.15015000000000001</v>
      </c>
      <c r="M64">
        <v>11.006600000000001</v>
      </c>
      <c r="O64">
        <f t="shared" si="1"/>
        <v>0.60232558139534886</v>
      </c>
    </row>
    <row r="65" spans="11:15" x14ac:dyDescent="0.3">
      <c r="K65">
        <v>0.54332999999999998</v>
      </c>
      <c r="L65">
        <v>0.14498</v>
      </c>
      <c r="M65">
        <v>10.54</v>
      </c>
      <c r="O65">
        <f t="shared" si="1"/>
        <v>0.6317790697674418</v>
      </c>
    </row>
    <row r="66" spans="11:15" x14ac:dyDescent="0.3">
      <c r="K66">
        <v>0.56867000000000001</v>
      </c>
      <c r="L66">
        <v>0.14029</v>
      </c>
      <c r="M66">
        <v>10.099399999999999</v>
      </c>
      <c r="O66">
        <f>K66/$K$78</f>
        <v>0.66124418604651169</v>
      </c>
    </row>
    <row r="67" spans="11:15" x14ac:dyDescent="0.3">
      <c r="K67">
        <v>0.59399999999999997</v>
      </c>
      <c r="L67">
        <v>0.13599</v>
      </c>
      <c r="M67">
        <v>9.6806999999999999</v>
      </c>
      <c r="O67">
        <f t="shared" si="1"/>
        <v>0.69069767441860463</v>
      </c>
    </row>
    <row r="68" spans="11:15" x14ac:dyDescent="0.3">
      <c r="K68">
        <v>0.61933000000000005</v>
      </c>
      <c r="L68">
        <v>0.13200000000000001</v>
      </c>
      <c r="M68">
        <v>9.2805</v>
      </c>
      <c r="O68">
        <f t="shared" si="1"/>
        <v>0.72015116279069769</v>
      </c>
    </row>
    <row r="69" spans="11:15" x14ac:dyDescent="0.3">
      <c r="K69">
        <v>0.64466999999999997</v>
      </c>
      <c r="L69">
        <v>0.12823000000000001</v>
      </c>
      <c r="M69">
        <v>8.8957999999999995</v>
      </c>
      <c r="O69">
        <f t="shared" si="1"/>
        <v>0.74961627906976747</v>
      </c>
    </row>
    <row r="70" spans="11:15" x14ac:dyDescent="0.3">
      <c r="K70">
        <v>0.67</v>
      </c>
      <c r="L70">
        <v>0.12457</v>
      </c>
      <c r="M70">
        <v>8.5236999999999998</v>
      </c>
      <c r="O70">
        <f t="shared" si="1"/>
        <v>0.77906976744186052</v>
      </c>
    </row>
    <row r="71" spans="11:15" x14ac:dyDescent="0.3">
      <c r="K71">
        <v>0.69533</v>
      </c>
      <c r="L71">
        <v>0.12083000000000001</v>
      </c>
      <c r="M71">
        <v>8.1616999999999997</v>
      </c>
      <c r="O71">
        <f t="shared" si="1"/>
        <v>0.80852325581395346</v>
      </c>
    </row>
    <row r="72" spans="11:15" x14ac:dyDescent="0.3">
      <c r="K72">
        <v>0.72067000000000003</v>
      </c>
      <c r="L72">
        <v>0.11674</v>
      </c>
      <c r="M72">
        <v>7.8071999999999999</v>
      </c>
      <c r="O72">
        <f t="shared" si="1"/>
        <v>0.83798837209302335</v>
      </c>
    </row>
    <row r="73" spans="11:15" x14ac:dyDescent="0.3">
      <c r="K73">
        <v>0.746</v>
      </c>
      <c r="L73">
        <v>0.11183</v>
      </c>
      <c r="M73">
        <v>7.4576000000000002</v>
      </c>
      <c r="O73">
        <f t="shared" si="1"/>
        <v>0.86744186046511629</v>
      </c>
    </row>
    <row r="74" spans="11:15" x14ac:dyDescent="0.3">
      <c r="K74">
        <v>0.77132999999999996</v>
      </c>
      <c r="L74">
        <v>0.10531</v>
      </c>
      <c r="M74">
        <v>7.11</v>
      </c>
      <c r="O74">
        <f t="shared" si="1"/>
        <v>0.89689534883720923</v>
      </c>
    </row>
    <row r="75" spans="11:15" x14ac:dyDescent="0.3">
      <c r="K75">
        <v>0.79666999999999999</v>
      </c>
      <c r="L75" s="7">
        <v>9.5718999999999999E-2</v>
      </c>
      <c r="M75">
        <v>6.7609000000000004</v>
      </c>
      <c r="O75">
        <f t="shared" si="1"/>
        <v>0.92636046511627912</v>
      </c>
    </row>
    <row r="76" spans="11:15" x14ac:dyDescent="0.3">
      <c r="K76">
        <v>0.82199999999999995</v>
      </c>
      <c r="L76" s="7">
        <v>8.0171000000000006E-2</v>
      </c>
      <c r="M76">
        <v>6.4055999999999997</v>
      </c>
      <c r="O76">
        <f t="shared" si="1"/>
        <v>0.95581395348837206</v>
      </c>
    </row>
    <row r="77" spans="11:15" x14ac:dyDescent="0.3">
      <c r="K77">
        <v>0.84733000000000003</v>
      </c>
      <c r="L77" s="7">
        <v>5.0176999999999999E-2</v>
      </c>
      <c r="M77">
        <v>6.0370999999999997</v>
      </c>
      <c r="O77">
        <f t="shared" si="1"/>
        <v>0.98526744186046511</v>
      </c>
    </row>
    <row r="78" spans="11:15" x14ac:dyDescent="0.3">
      <c r="K78">
        <v>0.86</v>
      </c>
      <c r="L78" s="7">
        <v>2.9762E-2</v>
      </c>
      <c r="M78">
        <v>5.8479000000000001</v>
      </c>
      <c r="O78">
        <f t="shared" si="1"/>
        <v>1</v>
      </c>
    </row>
    <row r="88" spans="1:101" ht="15" thickBo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</row>
    <row r="91" spans="1:101" x14ac:dyDescent="0.3">
      <c r="A91" s="1" t="s">
        <v>10</v>
      </c>
    </row>
    <row r="93" spans="1:101" x14ac:dyDescent="0.3">
      <c r="L93" s="3" t="s">
        <v>3</v>
      </c>
      <c r="M93" s="3" t="s">
        <v>4</v>
      </c>
      <c r="N93" s="3" t="s">
        <v>5</v>
      </c>
      <c r="O93" s="3" t="s">
        <v>11</v>
      </c>
      <c r="P93" s="3" t="s">
        <v>7</v>
      </c>
    </row>
    <row r="94" spans="1:101" x14ac:dyDescent="0.3">
      <c r="L94">
        <v>0.11267000000000001</v>
      </c>
      <c r="M94">
        <v>0.97277999999999998</v>
      </c>
      <c r="N94">
        <v>38.627099999999999</v>
      </c>
      <c r="O94">
        <f>L94/$L$124</f>
        <v>0.13101162790697676</v>
      </c>
      <c r="P94">
        <f>0.75*PI()*L124*2*TAN(N115*PI()/180)*39.37</f>
        <v>26.838018704465391</v>
      </c>
    </row>
    <row r="95" spans="1:101" x14ac:dyDescent="0.3">
      <c r="L95">
        <v>0.13800000000000001</v>
      </c>
      <c r="M95">
        <v>0.82494000000000001</v>
      </c>
      <c r="N95">
        <v>33.448799999999999</v>
      </c>
      <c r="O95">
        <f t="shared" ref="O95:O124" si="2">L95/$L$124</f>
        <v>0.16046511627906979</v>
      </c>
    </row>
    <row r="96" spans="1:101" x14ac:dyDescent="0.3">
      <c r="L96">
        <v>0.16333</v>
      </c>
      <c r="M96">
        <v>0.71706000000000003</v>
      </c>
      <c r="N96">
        <v>29.534300000000002</v>
      </c>
      <c r="O96">
        <f t="shared" si="2"/>
        <v>0.18991860465116281</v>
      </c>
    </row>
    <row r="97" spans="12:15" x14ac:dyDescent="0.3">
      <c r="L97">
        <v>0.18867</v>
      </c>
      <c r="M97">
        <v>0.63502000000000003</v>
      </c>
      <c r="N97">
        <v>26.488399999999999</v>
      </c>
      <c r="O97">
        <f t="shared" si="2"/>
        <v>0.21938372093023256</v>
      </c>
    </row>
    <row r="98" spans="12:15" x14ac:dyDescent="0.3">
      <c r="L98">
        <v>0.214</v>
      </c>
      <c r="M98">
        <v>0.57069000000000003</v>
      </c>
      <c r="N98">
        <v>24.055900000000001</v>
      </c>
      <c r="O98">
        <f t="shared" si="2"/>
        <v>0.24883720930232558</v>
      </c>
    </row>
    <row r="99" spans="12:15" x14ac:dyDescent="0.3">
      <c r="L99">
        <v>0.23932999999999999</v>
      </c>
      <c r="M99">
        <v>0.51900000000000002</v>
      </c>
      <c r="N99">
        <v>22.0686</v>
      </c>
      <c r="O99">
        <f t="shared" si="2"/>
        <v>0.27829069767441861</v>
      </c>
    </row>
    <row r="100" spans="12:15" x14ac:dyDescent="0.3">
      <c r="L100">
        <v>0.26467000000000002</v>
      </c>
      <c r="M100">
        <v>0.47664000000000001</v>
      </c>
      <c r="N100">
        <v>20.412500000000001</v>
      </c>
      <c r="O100">
        <f t="shared" si="2"/>
        <v>0.30775581395348839</v>
      </c>
    </row>
    <row r="101" spans="12:15" x14ac:dyDescent="0.3">
      <c r="L101">
        <v>0.28999999999999998</v>
      </c>
      <c r="M101">
        <v>0.44134000000000001</v>
      </c>
      <c r="N101">
        <v>19.008199999999999</v>
      </c>
      <c r="O101">
        <f t="shared" si="2"/>
        <v>0.33720930232558138</v>
      </c>
    </row>
    <row r="102" spans="12:15" x14ac:dyDescent="0.3">
      <c r="L102">
        <v>0.31533</v>
      </c>
      <c r="M102">
        <v>0.41150999999999999</v>
      </c>
      <c r="N102">
        <v>17.799299999999999</v>
      </c>
      <c r="O102">
        <f t="shared" si="2"/>
        <v>0.36666279069767443</v>
      </c>
    </row>
    <row r="103" spans="12:15" x14ac:dyDescent="0.3">
      <c r="L103">
        <v>0.34066999999999997</v>
      </c>
      <c r="M103">
        <v>0.38601000000000002</v>
      </c>
      <c r="N103">
        <v>16.744499999999999</v>
      </c>
      <c r="O103">
        <f t="shared" si="2"/>
        <v>0.39612790697674416</v>
      </c>
    </row>
    <row r="104" spans="12:15" x14ac:dyDescent="0.3">
      <c r="L104">
        <v>0.36599999999999999</v>
      </c>
      <c r="M104">
        <v>0.36396000000000001</v>
      </c>
      <c r="N104">
        <v>15.8131</v>
      </c>
      <c r="O104">
        <f t="shared" si="2"/>
        <v>0.42558139534883721</v>
      </c>
    </row>
    <row r="105" spans="12:15" x14ac:dyDescent="0.3">
      <c r="L105">
        <v>0.39133000000000001</v>
      </c>
      <c r="M105">
        <v>0.34472999999999998</v>
      </c>
      <c r="N105">
        <v>14.9817</v>
      </c>
      <c r="O105">
        <f t="shared" si="2"/>
        <v>0.45503488372093026</v>
      </c>
    </row>
    <row r="106" spans="12:15" x14ac:dyDescent="0.3">
      <c r="L106">
        <v>0.41666999999999998</v>
      </c>
      <c r="M106">
        <v>0.32779999999999998</v>
      </c>
      <c r="N106">
        <v>14.2324</v>
      </c>
      <c r="O106">
        <f t="shared" si="2"/>
        <v>0.48449999999999999</v>
      </c>
    </row>
    <row r="107" spans="12:15" x14ac:dyDescent="0.3">
      <c r="L107">
        <v>0.442</v>
      </c>
      <c r="M107">
        <v>0.31278</v>
      </c>
      <c r="N107">
        <v>13.5509</v>
      </c>
      <c r="O107">
        <f t="shared" si="2"/>
        <v>0.51395348837209298</v>
      </c>
    </row>
    <row r="108" spans="12:15" x14ac:dyDescent="0.3">
      <c r="L108">
        <v>0.46733000000000002</v>
      </c>
      <c r="M108">
        <v>0.29935</v>
      </c>
      <c r="N108">
        <v>12.9262</v>
      </c>
      <c r="O108">
        <f t="shared" si="2"/>
        <v>0.54340697674418603</v>
      </c>
    </row>
    <row r="109" spans="12:15" x14ac:dyDescent="0.3">
      <c r="L109">
        <v>0.49267</v>
      </c>
      <c r="M109">
        <v>0.28722999999999999</v>
      </c>
      <c r="N109">
        <v>12.3491</v>
      </c>
      <c r="O109">
        <f t="shared" si="2"/>
        <v>0.57287209302325581</v>
      </c>
    </row>
    <row r="110" spans="12:15" x14ac:dyDescent="0.3">
      <c r="L110">
        <v>0.51800000000000002</v>
      </c>
      <c r="M110">
        <v>0.2762</v>
      </c>
      <c r="N110">
        <v>11.8123</v>
      </c>
      <c r="O110">
        <f t="shared" si="2"/>
        <v>0.60232558139534886</v>
      </c>
    </row>
    <row r="111" spans="12:15" x14ac:dyDescent="0.3">
      <c r="L111">
        <v>0.54332999999999998</v>
      </c>
      <c r="M111">
        <v>0.26604</v>
      </c>
      <c r="N111">
        <v>11.3096</v>
      </c>
      <c r="O111">
        <f>L111/$L$124</f>
        <v>0.6317790697674418</v>
      </c>
    </row>
    <row r="112" spans="12:15" x14ac:dyDescent="0.3">
      <c r="L112">
        <v>0.56867000000000001</v>
      </c>
      <c r="M112">
        <v>0.25657000000000002</v>
      </c>
      <c r="N112">
        <v>10.835900000000001</v>
      </c>
      <c r="O112">
        <f t="shared" si="2"/>
        <v>0.66124418604651169</v>
      </c>
    </row>
    <row r="113" spans="12:15" x14ac:dyDescent="0.3">
      <c r="L113">
        <v>0.59399999999999997</v>
      </c>
      <c r="M113">
        <v>0.24757000000000001</v>
      </c>
      <c r="N113">
        <v>10.386900000000001</v>
      </c>
      <c r="O113">
        <f t="shared" si="2"/>
        <v>0.69069767441860463</v>
      </c>
    </row>
    <row r="114" spans="12:15" x14ac:dyDescent="0.3">
      <c r="L114">
        <v>0.61933000000000005</v>
      </c>
      <c r="M114">
        <v>0.23882</v>
      </c>
      <c r="N114">
        <v>9.9588000000000001</v>
      </c>
      <c r="O114">
        <f t="shared" si="2"/>
        <v>0.72015116279069769</v>
      </c>
    </row>
    <row r="115" spans="12:15" x14ac:dyDescent="0.3">
      <c r="L115">
        <v>0.64466999999999997</v>
      </c>
      <c r="M115">
        <v>0.23008999999999999</v>
      </c>
      <c r="N115">
        <v>9.5481999999999996</v>
      </c>
      <c r="O115">
        <f t="shared" si="2"/>
        <v>0.74961627906976747</v>
      </c>
    </row>
    <row r="116" spans="12:15" x14ac:dyDescent="0.3">
      <c r="L116">
        <v>0.67</v>
      </c>
      <c r="M116">
        <v>0.22106999999999999</v>
      </c>
      <c r="N116">
        <v>9.1522000000000006</v>
      </c>
      <c r="O116">
        <f t="shared" si="2"/>
        <v>0.77906976744186052</v>
      </c>
    </row>
    <row r="117" spans="12:15" x14ac:dyDescent="0.3">
      <c r="L117">
        <v>0.69533</v>
      </c>
      <c r="M117">
        <v>0.21135000000000001</v>
      </c>
      <c r="N117">
        <v>8.7680000000000007</v>
      </c>
      <c r="O117">
        <f t="shared" si="2"/>
        <v>0.80852325581395346</v>
      </c>
    </row>
    <row r="118" spans="12:15" x14ac:dyDescent="0.3">
      <c r="L118">
        <v>0.72067000000000003</v>
      </c>
      <c r="M118">
        <v>0.20041999999999999</v>
      </c>
      <c r="N118">
        <v>8.3928999999999991</v>
      </c>
      <c r="O118">
        <f t="shared" si="2"/>
        <v>0.83798837209302335</v>
      </c>
    </row>
    <row r="119" spans="12:15" x14ac:dyDescent="0.3">
      <c r="L119">
        <v>0.746</v>
      </c>
      <c r="M119">
        <v>0.18754000000000001</v>
      </c>
      <c r="N119">
        <v>8.0241000000000007</v>
      </c>
      <c r="O119">
        <f t="shared" si="2"/>
        <v>0.86744186046511629</v>
      </c>
    </row>
    <row r="120" spans="12:15" x14ac:dyDescent="0.3">
      <c r="L120">
        <v>0.77132999999999996</v>
      </c>
      <c r="M120">
        <v>0.17161999999999999</v>
      </c>
      <c r="N120">
        <v>7.6585000000000001</v>
      </c>
      <c r="O120">
        <f t="shared" si="2"/>
        <v>0.89689534883720923</v>
      </c>
    </row>
    <row r="121" spans="12:15" x14ac:dyDescent="0.3">
      <c r="L121">
        <v>0.79666999999999999</v>
      </c>
      <c r="M121">
        <v>0.15087</v>
      </c>
      <c r="N121">
        <v>7.2927</v>
      </c>
      <c r="O121">
        <f t="shared" si="2"/>
        <v>0.92636046511627912</v>
      </c>
    </row>
    <row r="122" spans="12:15" x14ac:dyDescent="0.3">
      <c r="L122">
        <v>0.82199999999999995</v>
      </c>
      <c r="M122">
        <v>0.12175999999999999</v>
      </c>
      <c r="N122">
        <v>6.9217000000000004</v>
      </c>
      <c r="O122">
        <f t="shared" si="2"/>
        <v>0.95581395348837206</v>
      </c>
    </row>
    <row r="123" spans="12:15" x14ac:dyDescent="0.3">
      <c r="L123">
        <v>0.84733000000000003</v>
      </c>
      <c r="M123" s="7">
        <v>7.3311000000000001E-2</v>
      </c>
      <c r="N123">
        <v>6.5387000000000004</v>
      </c>
      <c r="O123">
        <f t="shared" si="2"/>
        <v>0.98526744186046511</v>
      </c>
    </row>
    <row r="124" spans="12:15" x14ac:dyDescent="0.3">
      <c r="L124">
        <v>0.86</v>
      </c>
      <c r="M124" s="7">
        <v>4.1834999999999997E-2</v>
      </c>
      <c r="N124">
        <v>6.3426999999999998</v>
      </c>
      <c r="O124">
        <f t="shared" si="2"/>
        <v>1</v>
      </c>
    </row>
    <row r="134" spans="1:56" ht="15" thickBo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7" spans="1:56" x14ac:dyDescent="0.3">
      <c r="A137" s="1" t="s">
        <v>12</v>
      </c>
    </row>
    <row r="139" spans="1:56" x14ac:dyDescent="0.3">
      <c r="M139" t="s">
        <v>3</v>
      </c>
      <c r="N139" t="s">
        <v>4</v>
      </c>
      <c r="O139" t="s">
        <v>5</v>
      </c>
      <c r="P139" t="s">
        <v>11</v>
      </c>
      <c r="Q139" t="s">
        <v>7</v>
      </c>
    </row>
    <row r="140" spans="1:56" x14ac:dyDescent="0.3">
      <c r="M140">
        <v>0.11267000000000001</v>
      </c>
      <c r="N140">
        <v>0.59896000000000005</v>
      </c>
      <c r="O140">
        <v>38.093800000000002</v>
      </c>
      <c r="P140">
        <f>M140/$M$170</f>
        <v>0.13101162790697676</v>
      </c>
      <c r="Q140">
        <f>0.75*PI()*M170*2*TAN(O161*PI()/180)*39.37</f>
        <v>26.460466512432642</v>
      </c>
    </row>
    <row r="141" spans="1:56" x14ac:dyDescent="0.3">
      <c r="M141">
        <v>0.13800000000000001</v>
      </c>
      <c r="N141">
        <v>0.51420999999999994</v>
      </c>
      <c r="O141">
        <v>32.9651</v>
      </c>
      <c r="P141">
        <f t="shared" ref="P141:P170" si="3">M141/$M$170</f>
        <v>0.16046511627906979</v>
      </c>
    </row>
    <row r="142" spans="1:56" x14ac:dyDescent="0.3">
      <c r="M142">
        <v>0.16333</v>
      </c>
      <c r="N142">
        <v>0.45025999999999999</v>
      </c>
      <c r="O142">
        <v>29.097799999999999</v>
      </c>
      <c r="P142">
        <f t="shared" si="3"/>
        <v>0.18991860465116281</v>
      </c>
    </row>
    <row r="143" spans="1:56" x14ac:dyDescent="0.3">
      <c r="M143">
        <v>0.18867</v>
      </c>
      <c r="N143">
        <v>0.40064</v>
      </c>
      <c r="O143">
        <v>26.093800000000002</v>
      </c>
      <c r="P143">
        <f t="shared" si="3"/>
        <v>0.21938372093023256</v>
      </c>
    </row>
    <row r="144" spans="1:56" x14ac:dyDescent="0.3">
      <c r="M144">
        <v>0.214</v>
      </c>
      <c r="N144">
        <v>0.36120999999999998</v>
      </c>
      <c r="O144">
        <v>23.697399999999998</v>
      </c>
      <c r="P144">
        <f t="shared" si="3"/>
        <v>0.24883720930232558</v>
      </c>
    </row>
    <row r="145" spans="13:16" x14ac:dyDescent="0.3">
      <c r="M145">
        <v>0.23932999999999999</v>
      </c>
      <c r="N145">
        <v>0.32924999999999999</v>
      </c>
      <c r="O145">
        <v>21.741099999999999</v>
      </c>
      <c r="P145">
        <f t="shared" si="3"/>
        <v>0.27829069767441861</v>
      </c>
    </row>
    <row r="146" spans="13:16" x14ac:dyDescent="0.3">
      <c r="M146">
        <v>0.26467000000000002</v>
      </c>
      <c r="N146">
        <v>0.30288999999999999</v>
      </c>
      <c r="O146">
        <v>20.111499999999999</v>
      </c>
      <c r="P146">
        <f t="shared" si="3"/>
        <v>0.30775581395348839</v>
      </c>
    </row>
    <row r="147" spans="13:16" x14ac:dyDescent="0.3">
      <c r="M147">
        <v>0.28999999999999998</v>
      </c>
      <c r="N147">
        <v>0.28083000000000002</v>
      </c>
      <c r="O147">
        <v>18.7301</v>
      </c>
      <c r="P147">
        <f t="shared" si="3"/>
        <v>0.33720930232558138</v>
      </c>
    </row>
    <row r="148" spans="13:16" x14ac:dyDescent="0.3">
      <c r="M148">
        <v>0.31533</v>
      </c>
      <c r="N148">
        <v>0.26212999999999997</v>
      </c>
      <c r="O148">
        <v>17.5411</v>
      </c>
      <c r="P148">
        <f t="shared" si="3"/>
        <v>0.36666279069767443</v>
      </c>
    </row>
    <row r="149" spans="13:16" x14ac:dyDescent="0.3">
      <c r="M149">
        <v>0.34066999999999997</v>
      </c>
      <c r="N149">
        <v>0.24611</v>
      </c>
      <c r="O149">
        <v>16.503699999999998</v>
      </c>
      <c r="P149">
        <f t="shared" si="3"/>
        <v>0.39612790697674416</v>
      </c>
    </row>
    <row r="150" spans="13:16" x14ac:dyDescent="0.3">
      <c r="M150">
        <v>0.36599999999999999</v>
      </c>
      <c r="N150">
        <v>0.23225000000000001</v>
      </c>
      <c r="O150">
        <v>15.5875</v>
      </c>
      <c r="P150">
        <f t="shared" si="3"/>
        <v>0.42558139534883721</v>
      </c>
    </row>
    <row r="151" spans="13:16" x14ac:dyDescent="0.3">
      <c r="M151">
        <v>0.39133000000000001</v>
      </c>
      <c r="N151">
        <v>0.22015000000000001</v>
      </c>
      <c r="O151">
        <v>14.7697</v>
      </c>
      <c r="P151">
        <f t="shared" si="3"/>
        <v>0.45503488372093026</v>
      </c>
    </row>
    <row r="152" spans="13:16" x14ac:dyDescent="0.3">
      <c r="M152">
        <v>0.41666999999999998</v>
      </c>
      <c r="N152">
        <v>0.20952000000000001</v>
      </c>
      <c r="O152">
        <v>14.032400000000001</v>
      </c>
      <c r="P152">
        <f t="shared" si="3"/>
        <v>0.48449999999999999</v>
      </c>
    </row>
    <row r="153" spans="13:16" x14ac:dyDescent="0.3">
      <c r="M153">
        <v>0.442</v>
      </c>
      <c r="N153">
        <v>0.20011000000000001</v>
      </c>
      <c r="O153">
        <v>13.361700000000001</v>
      </c>
      <c r="P153">
        <f t="shared" si="3"/>
        <v>0.51395348837209298</v>
      </c>
    </row>
    <row r="154" spans="13:16" x14ac:dyDescent="0.3">
      <c r="M154">
        <v>0.46733000000000002</v>
      </c>
      <c r="N154">
        <v>0.19173999999999999</v>
      </c>
      <c r="O154">
        <v>12.746700000000001</v>
      </c>
      <c r="P154">
        <f t="shared" si="3"/>
        <v>0.54340697674418603</v>
      </c>
    </row>
    <row r="155" spans="13:16" x14ac:dyDescent="0.3">
      <c r="M155">
        <v>0.49267</v>
      </c>
      <c r="N155">
        <v>0.18423999999999999</v>
      </c>
      <c r="O155">
        <v>12.1784</v>
      </c>
      <c r="P155">
        <f t="shared" si="3"/>
        <v>0.57287209302325581</v>
      </c>
    </row>
    <row r="156" spans="13:16" x14ac:dyDescent="0.3">
      <c r="M156">
        <v>0.51800000000000002</v>
      </c>
      <c r="N156">
        <v>0.17749000000000001</v>
      </c>
      <c r="O156">
        <v>11.6495</v>
      </c>
      <c r="P156">
        <f t="shared" si="3"/>
        <v>0.60232558139534886</v>
      </c>
    </row>
    <row r="157" spans="13:16" x14ac:dyDescent="0.3">
      <c r="M157">
        <v>0.54332999999999998</v>
      </c>
      <c r="N157">
        <v>0.17138</v>
      </c>
      <c r="O157">
        <v>11.1541</v>
      </c>
      <c r="P157">
        <f t="shared" si="3"/>
        <v>0.6317790697674418</v>
      </c>
    </row>
    <row r="158" spans="13:16" x14ac:dyDescent="0.3">
      <c r="M158">
        <v>0.56867000000000001</v>
      </c>
      <c r="N158">
        <v>0.1658</v>
      </c>
      <c r="O158">
        <v>10.687099999999999</v>
      </c>
      <c r="P158">
        <f t="shared" si="3"/>
        <v>0.66124418604651169</v>
      </c>
    </row>
    <row r="159" spans="13:16" x14ac:dyDescent="0.3">
      <c r="M159">
        <v>0.59399999999999997</v>
      </c>
      <c r="N159">
        <v>0.16067000000000001</v>
      </c>
      <c r="O159">
        <v>10.244199999999999</v>
      </c>
      <c r="P159">
        <f t="shared" si="3"/>
        <v>0.69069767441860463</v>
      </c>
    </row>
    <row r="160" spans="13:16" x14ac:dyDescent="0.3">
      <c r="M160">
        <v>0.61933000000000005</v>
      </c>
      <c r="N160">
        <v>0.15587999999999999</v>
      </c>
      <c r="O160">
        <v>9.8216999999999999</v>
      </c>
      <c r="P160">
        <f t="shared" si="3"/>
        <v>0.72015116279069769</v>
      </c>
    </row>
    <row r="161" spans="13:16" x14ac:dyDescent="0.3">
      <c r="M161">
        <v>0.64466999999999997</v>
      </c>
      <c r="N161">
        <v>0.15131</v>
      </c>
      <c r="O161">
        <v>9.4162999999999997</v>
      </c>
      <c r="P161">
        <f t="shared" si="3"/>
        <v>0.74961627906976747</v>
      </c>
    </row>
    <row r="162" spans="13:16" x14ac:dyDescent="0.3">
      <c r="M162">
        <v>0.67</v>
      </c>
      <c r="N162">
        <v>0.14681</v>
      </c>
      <c r="O162">
        <v>9.0251999999999999</v>
      </c>
      <c r="P162">
        <f t="shared" si="3"/>
        <v>0.77906976744186052</v>
      </c>
    </row>
    <row r="163" spans="13:16" x14ac:dyDescent="0.3">
      <c r="M163">
        <v>0.69533</v>
      </c>
      <c r="N163">
        <v>0.14213999999999999</v>
      </c>
      <c r="O163">
        <v>8.6455000000000002</v>
      </c>
      <c r="P163">
        <f t="shared" si="3"/>
        <v>0.80852325581395346</v>
      </c>
    </row>
    <row r="164" spans="13:16" x14ac:dyDescent="0.3">
      <c r="M164">
        <v>0.72067000000000003</v>
      </c>
      <c r="N164">
        <v>0.13697000000000001</v>
      </c>
      <c r="O164">
        <v>8.2744999999999997</v>
      </c>
      <c r="P164">
        <f t="shared" si="3"/>
        <v>0.83798837209302335</v>
      </c>
    </row>
    <row r="165" spans="13:16" x14ac:dyDescent="0.3">
      <c r="M165">
        <v>0.746</v>
      </c>
      <c r="N165">
        <v>0.13073000000000001</v>
      </c>
      <c r="O165">
        <v>7.9096000000000002</v>
      </c>
      <c r="P165">
        <f t="shared" si="3"/>
        <v>0.86744186046511629</v>
      </c>
    </row>
    <row r="166" spans="13:16" x14ac:dyDescent="0.3">
      <c r="M166">
        <v>0.77132999999999996</v>
      </c>
      <c r="N166">
        <v>0.12249</v>
      </c>
      <c r="O166">
        <v>7.5476000000000001</v>
      </c>
      <c r="P166">
        <f t="shared" si="3"/>
        <v>0.89689534883720923</v>
      </c>
    </row>
    <row r="167" spans="13:16" x14ac:dyDescent="0.3">
      <c r="M167">
        <v>0.79666999999999999</v>
      </c>
      <c r="N167">
        <v>0.11065999999999999</v>
      </c>
      <c r="O167">
        <v>7.1851000000000003</v>
      </c>
      <c r="P167">
        <f t="shared" si="3"/>
        <v>0.92636046511627912</v>
      </c>
    </row>
    <row r="168" spans="13:16" x14ac:dyDescent="0.3">
      <c r="M168">
        <v>0.82199999999999995</v>
      </c>
      <c r="N168" s="7">
        <v>9.2012999999999998E-2</v>
      </c>
      <c r="O168">
        <v>6.8173000000000004</v>
      </c>
      <c r="P168">
        <f t="shared" si="3"/>
        <v>0.95581395348837206</v>
      </c>
    </row>
    <row r="169" spans="13:16" x14ac:dyDescent="0.3">
      <c r="M169">
        <v>0.84733000000000003</v>
      </c>
      <c r="N169" s="7">
        <v>5.7140999999999997E-2</v>
      </c>
      <c r="O169">
        <v>6.4372999999999996</v>
      </c>
      <c r="P169">
        <f t="shared" si="3"/>
        <v>0.98526744186046511</v>
      </c>
    </row>
    <row r="170" spans="13:16" x14ac:dyDescent="0.3">
      <c r="M170">
        <v>0.86</v>
      </c>
      <c r="N170" s="7">
        <v>3.3618000000000002E-2</v>
      </c>
      <c r="O170">
        <v>6.2426000000000004</v>
      </c>
      <c r="P170">
        <f t="shared" si="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AD09-E0B4-4588-A25A-3651447DC67B}">
  <dimension ref="A2:BC166"/>
  <sheetViews>
    <sheetView topLeftCell="A168" zoomScale="70" zoomScaleNormal="70" workbookViewId="0">
      <selection activeCell="O116" sqref="O116"/>
    </sheetView>
  </sheetViews>
  <sheetFormatPr defaultRowHeight="14.4" x14ac:dyDescent="0.3"/>
  <cols>
    <col min="1" max="1" width="13.5546875" customWidth="1"/>
    <col min="16" max="16" width="11.33203125" customWidth="1"/>
    <col min="18" max="18" width="10.5546875" customWidth="1"/>
  </cols>
  <sheetData>
    <row r="2" spans="1:19" x14ac:dyDescent="0.3">
      <c r="A2" s="1" t="s">
        <v>13</v>
      </c>
    </row>
    <row r="4" spans="1:19" x14ac:dyDescent="0.3">
      <c r="O4" s="3" t="s">
        <v>3</v>
      </c>
      <c r="P4" s="3" t="s">
        <v>4</v>
      </c>
      <c r="Q4" s="3" t="s">
        <v>5</v>
      </c>
      <c r="R4" s="3" t="s">
        <v>7</v>
      </c>
      <c r="S4" s="3" t="s">
        <v>11</v>
      </c>
    </row>
    <row r="5" spans="1:19" x14ac:dyDescent="0.3">
      <c r="O5">
        <v>0.11267000000000001</v>
      </c>
      <c r="P5">
        <v>0.82920000000000005</v>
      </c>
      <c r="Q5">
        <v>36.396799999999999</v>
      </c>
      <c r="R5">
        <f>0.75*PI()*O35*2*TAN(Q26*PI()/180)*39.37</f>
        <v>25.289269081332264</v>
      </c>
      <c r="S5">
        <f>O5/$O$35</f>
        <v>0.13101162790697676</v>
      </c>
    </row>
    <row r="6" spans="1:19" x14ac:dyDescent="0.3">
      <c r="O6">
        <v>0.13800000000000001</v>
      </c>
      <c r="P6">
        <v>0.70118000000000003</v>
      </c>
      <c r="Q6">
        <v>31.4358</v>
      </c>
      <c r="S6">
        <f t="shared" ref="S6:S35" si="0">O6/$O$35</f>
        <v>0.16046511627906979</v>
      </c>
    </row>
    <row r="7" spans="1:19" x14ac:dyDescent="0.3">
      <c r="O7">
        <v>0.16333</v>
      </c>
      <c r="P7">
        <v>0.60819000000000001</v>
      </c>
      <c r="Q7">
        <v>27.724</v>
      </c>
      <c r="S7">
        <f t="shared" si="0"/>
        <v>0.18991860465116281</v>
      </c>
    </row>
    <row r="8" spans="1:19" x14ac:dyDescent="0.3">
      <c r="O8">
        <v>0.18867</v>
      </c>
      <c r="P8">
        <v>0.53778000000000004</v>
      </c>
      <c r="Q8">
        <v>24.855399999999999</v>
      </c>
      <c r="S8">
        <f t="shared" si="0"/>
        <v>0.21938372093023256</v>
      </c>
    </row>
    <row r="9" spans="1:19" x14ac:dyDescent="0.3">
      <c r="O9">
        <v>0.214</v>
      </c>
      <c r="P9">
        <v>0.48275000000000001</v>
      </c>
      <c r="Q9">
        <v>22.5748</v>
      </c>
      <c r="S9">
        <f t="shared" si="0"/>
        <v>0.24883720930232558</v>
      </c>
    </row>
    <row r="10" spans="1:19" x14ac:dyDescent="0.3">
      <c r="O10">
        <v>0.23932999999999999</v>
      </c>
      <c r="P10">
        <v>0.43865999999999999</v>
      </c>
      <c r="Q10">
        <v>20.716999999999999</v>
      </c>
      <c r="S10">
        <f t="shared" si="0"/>
        <v>0.27829069767441861</v>
      </c>
    </row>
    <row r="11" spans="1:19" x14ac:dyDescent="0.3">
      <c r="O11">
        <v>0.26467000000000002</v>
      </c>
      <c r="P11">
        <v>0.40259</v>
      </c>
      <c r="Q11">
        <v>19.171500000000002</v>
      </c>
      <c r="S11">
        <f t="shared" si="0"/>
        <v>0.30775581395348839</v>
      </c>
    </row>
    <row r="12" spans="1:19" x14ac:dyDescent="0.3">
      <c r="O12">
        <v>0.28999999999999998</v>
      </c>
      <c r="P12">
        <v>0.37259999999999999</v>
      </c>
      <c r="Q12">
        <v>17.862500000000001</v>
      </c>
      <c r="S12">
        <f t="shared" si="0"/>
        <v>0.33720930232558138</v>
      </c>
    </row>
    <row r="13" spans="1:19" x14ac:dyDescent="0.3">
      <c r="O13">
        <v>0.31533</v>
      </c>
      <c r="P13">
        <v>0.3473</v>
      </c>
      <c r="Q13">
        <v>16.7361</v>
      </c>
      <c r="S13">
        <f t="shared" si="0"/>
        <v>0.36666279069767443</v>
      </c>
    </row>
    <row r="14" spans="1:19" x14ac:dyDescent="0.3">
      <c r="O14">
        <v>0.34066999999999997</v>
      </c>
      <c r="P14">
        <v>0.32568999999999998</v>
      </c>
      <c r="Q14">
        <v>15.753299999999999</v>
      </c>
      <c r="S14">
        <f t="shared" si="0"/>
        <v>0.39612790697674416</v>
      </c>
    </row>
    <row r="15" spans="1:19" x14ac:dyDescent="0.3">
      <c r="O15">
        <v>0.36599999999999999</v>
      </c>
      <c r="P15">
        <v>0.30703000000000003</v>
      </c>
      <c r="Q15">
        <v>14.8851</v>
      </c>
      <c r="S15">
        <f t="shared" si="0"/>
        <v>0.42558139534883721</v>
      </c>
    </row>
    <row r="16" spans="1:19" x14ac:dyDescent="0.3">
      <c r="O16">
        <v>0.39133000000000001</v>
      </c>
      <c r="P16">
        <v>0.29077999999999998</v>
      </c>
      <c r="Q16">
        <v>14.1096</v>
      </c>
      <c r="S16">
        <f t="shared" si="0"/>
        <v>0.45503488372093026</v>
      </c>
    </row>
    <row r="17" spans="15:19" x14ac:dyDescent="0.3">
      <c r="O17">
        <v>0.41666999999999998</v>
      </c>
      <c r="P17">
        <v>0.27650000000000002</v>
      </c>
      <c r="Q17">
        <v>13.41</v>
      </c>
      <c r="S17">
        <f t="shared" si="0"/>
        <v>0.48449999999999999</v>
      </c>
    </row>
    <row r="18" spans="15:19" x14ac:dyDescent="0.3">
      <c r="O18">
        <v>0.442</v>
      </c>
      <c r="P18">
        <v>0.26384999999999997</v>
      </c>
      <c r="Q18">
        <v>12.773099999999999</v>
      </c>
      <c r="S18">
        <f t="shared" si="0"/>
        <v>0.51395348837209298</v>
      </c>
    </row>
    <row r="19" spans="15:19" x14ac:dyDescent="0.3">
      <c r="O19">
        <v>0.46733000000000002</v>
      </c>
      <c r="P19">
        <v>0.25257000000000002</v>
      </c>
      <c r="Q19">
        <v>12.1884</v>
      </c>
      <c r="S19">
        <f t="shared" si="0"/>
        <v>0.54340697674418603</v>
      </c>
    </row>
    <row r="20" spans="15:19" x14ac:dyDescent="0.3">
      <c r="O20">
        <v>0.49267</v>
      </c>
      <c r="P20">
        <v>0.24242</v>
      </c>
      <c r="Q20">
        <v>11.647500000000001</v>
      </c>
      <c r="S20">
        <f t="shared" si="0"/>
        <v>0.57287209302325581</v>
      </c>
    </row>
    <row r="21" spans="15:19" x14ac:dyDescent="0.3">
      <c r="O21">
        <v>0.51800000000000002</v>
      </c>
      <c r="P21">
        <v>0.23321</v>
      </c>
      <c r="Q21">
        <v>11.1435</v>
      </c>
      <c r="S21">
        <f t="shared" si="0"/>
        <v>0.60232558139534886</v>
      </c>
    </row>
    <row r="22" spans="15:19" x14ac:dyDescent="0.3">
      <c r="O22">
        <v>0.54332999999999998</v>
      </c>
      <c r="P22">
        <v>0.22478000000000001</v>
      </c>
      <c r="Q22">
        <v>10.6707</v>
      </c>
      <c r="S22">
        <f t="shared" si="0"/>
        <v>0.6317790697674418</v>
      </c>
    </row>
    <row r="23" spans="15:19" x14ac:dyDescent="0.3">
      <c r="O23">
        <v>0.56867000000000001</v>
      </c>
      <c r="P23">
        <v>0.21695</v>
      </c>
      <c r="Q23">
        <v>10.224500000000001</v>
      </c>
      <c r="S23">
        <f t="shared" si="0"/>
        <v>0.66124418604651169</v>
      </c>
    </row>
    <row r="24" spans="15:19" x14ac:dyDescent="0.3">
      <c r="O24">
        <v>0.59399999999999997</v>
      </c>
      <c r="P24">
        <v>0.20957000000000001</v>
      </c>
      <c r="Q24">
        <v>9.8005999999999993</v>
      </c>
      <c r="S24">
        <f t="shared" si="0"/>
        <v>0.69069767441860463</v>
      </c>
    </row>
    <row r="25" spans="15:19" x14ac:dyDescent="0.3">
      <c r="O25">
        <v>0.61933000000000005</v>
      </c>
      <c r="P25">
        <v>0.20246</v>
      </c>
      <c r="Q25">
        <v>9.3956999999999997</v>
      </c>
      <c r="S25">
        <f t="shared" si="0"/>
        <v>0.72015116279069769</v>
      </c>
    </row>
    <row r="26" spans="15:19" x14ac:dyDescent="0.3">
      <c r="O26">
        <v>0.64466999999999997</v>
      </c>
      <c r="P26">
        <v>0.19542000000000001</v>
      </c>
      <c r="Q26">
        <v>9.0065000000000008</v>
      </c>
      <c r="S26">
        <f t="shared" si="0"/>
        <v>0.74961627906976747</v>
      </c>
    </row>
    <row r="27" spans="15:19" x14ac:dyDescent="0.3">
      <c r="O27">
        <v>0.67</v>
      </c>
      <c r="P27">
        <v>0.18817999999999999</v>
      </c>
      <c r="Q27">
        <v>8.6303999999999998</v>
      </c>
      <c r="S27">
        <f t="shared" si="0"/>
        <v>0.77906976744186052</v>
      </c>
    </row>
    <row r="28" spans="15:19" x14ac:dyDescent="0.3">
      <c r="O28">
        <v>0.69533</v>
      </c>
      <c r="P28">
        <v>0.18040999999999999</v>
      </c>
      <c r="Q28">
        <v>8.2645999999999997</v>
      </c>
      <c r="S28">
        <f t="shared" si="0"/>
        <v>0.80852325581395346</v>
      </c>
    </row>
    <row r="29" spans="15:19" x14ac:dyDescent="0.3">
      <c r="O29">
        <v>0.72067000000000003</v>
      </c>
      <c r="P29">
        <v>0.17165</v>
      </c>
      <c r="Q29">
        <v>7.9066000000000001</v>
      </c>
      <c r="S29">
        <f t="shared" si="0"/>
        <v>0.83798837209302335</v>
      </c>
    </row>
    <row r="30" spans="15:19" x14ac:dyDescent="0.3">
      <c r="O30">
        <v>0.746</v>
      </c>
      <c r="P30">
        <v>0.16125</v>
      </c>
      <c r="Q30">
        <v>7.5537999999999998</v>
      </c>
      <c r="S30">
        <f t="shared" si="0"/>
        <v>0.86744186046511629</v>
      </c>
    </row>
    <row r="31" spans="15:19" x14ac:dyDescent="0.3">
      <c r="O31">
        <v>0.77132999999999996</v>
      </c>
      <c r="P31">
        <v>0.14821000000000001</v>
      </c>
      <c r="Q31">
        <v>7.2031000000000001</v>
      </c>
      <c r="S31">
        <f t="shared" si="0"/>
        <v>0.89689534883720923</v>
      </c>
    </row>
    <row r="32" spans="15:19" x14ac:dyDescent="0.3">
      <c r="O32">
        <v>0.79666999999999999</v>
      </c>
      <c r="P32">
        <v>0.13092000000000001</v>
      </c>
      <c r="Q32">
        <v>6.8510999999999997</v>
      </c>
      <c r="S32">
        <f t="shared" si="0"/>
        <v>0.92636046511627912</v>
      </c>
    </row>
    <row r="33" spans="1:47" x14ac:dyDescent="0.3">
      <c r="O33">
        <v>0.82199999999999995</v>
      </c>
      <c r="P33">
        <v>0.10621</v>
      </c>
      <c r="Q33">
        <v>6.4931999999999999</v>
      </c>
      <c r="S33">
        <f t="shared" si="0"/>
        <v>0.95581395348837206</v>
      </c>
    </row>
    <row r="34" spans="1:47" x14ac:dyDescent="0.3">
      <c r="O34">
        <v>0.84733000000000003</v>
      </c>
      <c r="P34" s="7">
        <v>6.4281000000000005E-2</v>
      </c>
      <c r="Q34">
        <v>6.1222000000000003</v>
      </c>
      <c r="S34">
        <f t="shared" si="0"/>
        <v>0.98526744186046511</v>
      </c>
    </row>
    <row r="35" spans="1:47" x14ac:dyDescent="0.3">
      <c r="O35">
        <v>0.86</v>
      </c>
      <c r="P35" s="7">
        <v>3.6865000000000002E-2</v>
      </c>
      <c r="Q35">
        <v>5.9318999999999997</v>
      </c>
      <c r="S35">
        <f t="shared" si="0"/>
        <v>1</v>
      </c>
    </row>
    <row r="36" spans="1:47" ht="15" thickBo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9" spans="1:47" x14ac:dyDescent="0.3">
      <c r="A39" s="1" t="s">
        <v>14</v>
      </c>
    </row>
    <row r="51" spans="14:14" x14ac:dyDescent="0.3">
      <c r="N51" s="9"/>
    </row>
    <row r="77" spans="1:55" ht="15" thickBo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5" x14ac:dyDescent="0.3">
      <c r="A78" s="1" t="s">
        <v>0</v>
      </c>
    </row>
    <row r="80" spans="1:55" x14ac:dyDescent="0.3">
      <c r="L80" t="s">
        <v>3</v>
      </c>
      <c r="M80" t="s">
        <v>4</v>
      </c>
      <c r="N80" t="s">
        <v>5</v>
      </c>
      <c r="O80" t="s">
        <v>6</v>
      </c>
      <c r="P80" t="s">
        <v>7</v>
      </c>
    </row>
    <row r="81" spans="12:16" x14ac:dyDescent="0.3">
      <c r="L81">
        <v>0.11267000000000001</v>
      </c>
      <c r="M81">
        <v>0.97277999999999998</v>
      </c>
      <c r="N81">
        <v>38.627099999999999</v>
      </c>
      <c r="O81">
        <f>L81/$L$111</f>
        <v>0.13101162790697676</v>
      </c>
      <c r="P81">
        <f>0.75*PI()*L111*2*TAN(N102*PI()/180)*39.37</f>
        <v>26.838018704465391</v>
      </c>
    </row>
    <row r="82" spans="12:16" x14ac:dyDescent="0.3">
      <c r="L82">
        <v>0.13800000000000001</v>
      </c>
      <c r="M82">
        <v>0.82494000000000001</v>
      </c>
      <c r="N82">
        <v>33.448799999999999</v>
      </c>
      <c r="O82">
        <f t="shared" ref="O82:O111" si="1">L82/$L$111</f>
        <v>0.16046511627906979</v>
      </c>
    </row>
    <row r="83" spans="12:16" x14ac:dyDescent="0.3">
      <c r="L83">
        <v>0.16333</v>
      </c>
      <c r="M83">
        <v>0.71706000000000003</v>
      </c>
      <c r="N83">
        <v>29.534300000000002</v>
      </c>
      <c r="O83">
        <f t="shared" si="1"/>
        <v>0.18991860465116281</v>
      </c>
    </row>
    <row r="84" spans="12:16" x14ac:dyDescent="0.3">
      <c r="L84">
        <v>0.18867</v>
      </c>
      <c r="M84">
        <v>0.63502000000000003</v>
      </c>
      <c r="N84">
        <v>26.488399999999999</v>
      </c>
      <c r="O84">
        <f t="shared" si="1"/>
        <v>0.21938372093023256</v>
      </c>
    </row>
    <row r="85" spans="12:16" x14ac:dyDescent="0.3">
      <c r="L85">
        <v>0.214</v>
      </c>
      <c r="M85">
        <v>0.57069000000000003</v>
      </c>
      <c r="N85">
        <v>24.055900000000001</v>
      </c>
      <c r="O85">
        <f t="shared" si="1"/>
        <v>0.24883720930232558</v>
      </c>
    </row>
    <row r="86" spans="12:16" x14ac:dyDescent="0.3">
      <c r="L86">
        <v>0.23932999999999999</v>
      </c>
      <c r="M86">
        <v>0.51900000000000002</v>
      </c>
      <c r="N86">
        <v>22.0686</v>
      </c>
      <c r="O86">
        <f t="shared" si="1"/>
        <v>0.27829069767441861</v>
      </c>
    </row>
    <row r="87" spans="12:16" x14ac:dyDescent="0.3">
      <c r="L87">
        <v>0.26467000000000002</v>
      </c>
      <c r="M87">
        <v>0.47664000000000001</v>
      </c>
      <c r="N87">
        <v>20.412500000000001</v>
      </c>
      <c r="O87">
        <f t="shared" si="1"/>
        <v>0.30775581395348839</v>
      </c>
    </row>
    <row r="88" spans="12:16" x14ac:dyDescent="0.3">
      <c r="L88">
        <v>0.28999999999999998</v>
      </c>
      <c r="M88">
        <v>0.44134000000000001</v>
      </c>
      <c r="N88">
        <v>19.008199999999999</v>
      </c>
      <c r="O88">
        <f t="shared" si="1"/>
        <v>0.33720930232558138</v>
      </c>
    </row>
    <row r="89" spans="12:16" x14ac:dyDescent="0.3">
      <c r="L89">
        <v>0.31533</v>
      </c>
      <c r="M89">
        <v>0.41150999999999999</v>
      </c>
      <c r="N89">
        <v>17.799299999999999</v>
      </c>
      <c r="O89">
        <f t="shared" si="1"/>
        <v>0.36666279069767443</v>
      </c>
    </row>
    <row r="90" spans="12:16" x14ac:dyDescent="0.3">
      <c r="L90">
        <v>0.34066999999999997</v>
      </c>
      <c r="M90">
        <v>0.38601000000000002</v>
      </c>
      <c r="N90">
        <v>16.744499999999999</v>
      </c>
      <c r="O90">
        <f t="shared" si="1"/>
        <v>0.39612790697674416</v>
      </c>
    </row>
    <row r="91" spans="12:16" x14ac:dyDescent="0.3">
      <c r="L91">
        <v>0.36599999999999999</v>
      </c>
      <c r="M91">
        <v>0.36396000000000001</v>
      </c>
      <c r="N91">
        <v>15.8131</v>
      </c>
      <c r="O91">
        <f t="shared" si="1"/>
        <v>0.42558139534883721</v>
      </c>
    </row>
    <row r="92" spans="12:16" x14ac:dyDescent="0.3">
      <c r="L92">
        <v>0.39133000000000001</v>
      </c>
      <c r="M92">
        <v>0.34472999999999998</v>
      </c>
      <c r="N92">
        <v>14.9817</v>
      </c>
      <c r="O92">
        <f t="shared" si="1"/>
        <v>0.45503488372093026</v>
      </c>
    </row>
    <row r="93" spans="12:16" x14ac:dyDescent="0.3">
      <c r="L93">
        <v>0.41666999999999998</v>
      </c>
      <c r="M93">
        <v>0.32779999999999998</v>
      </c>
      <c r="N93">
        <v>14.2324</v>
      </c>
      <c r="O93">
        <f t="shared" si="1"/>
        <v>0.48449999999999999</v>
      </c>
    </row>
    <row r="94" spans="12:16" x14ac:dyDescent="0.3">
      <c r="L94">
        <v>0.442</v>
      </c>
      <c r="M94">
        <v>0.31278</v>
      </c>
      <c r="N94">
        <v>13.5509</v>
      </c>
      <c r="O94">
        <f t="shared" si="1"/>
        <v>0.51395348837209298</v>
      </c>
    </row>
    <row r="95" spans="12:16" x14ac:dyDescent="0.3">
      <c r="L95">
        <v>0.46733000000000002</v>
      </c>
      <c r="M95">
        <v>0.29935</v>
      </c>
      <c r="N95">
        <v>12.9262</v>
      </c>
      <c r="O95">
        <f t="shared" si="1"/>
        <v>0.54340697674418603</v>
      </c>
    </row>
    <row r="96" spans="12:16" x14ac:dyDescent="0.3">
      <c r="L96">
        <v>0.49267</v>
      </c>
      <c r="M96">
        <v>0.28722999999999999</v>
      </c>
      <c r="N96">
        <v>12.3491</v>
      </c>
      <c r="O96">
        <f t="shared" si="1"/>
        <v>0.57287209302325581</v>
      </c>
    </row>
    <row r="97" spans="12:15" x14ac:dyDescent="0.3">
      <c r="L97">
        <v>0.51800000000000002</v>
      </c>
      <c r="M97">
        <v>0.2762</v>
      </c>
      <c r="N97">
        <v>11.8123</v>
      </c>
      <c r="O97">
        <f t="shared" si="1"/>
        <v>0.60232558139534886</v>
      </c>
    </row>
    <row r="98" spans="12:15" x14ac:dyDescent="0.3">
      <c r="L98">
        <v>0.54332999999999998</v>
      </c>
      <c r="M98">
        <v>0.26604</v>
      </c>
      <c r="N98">
        <v>11.3096</v>
      </c>
      <c r="O98">
        <f t="shared" si="1"/>
        <v>0.6317790697674418</v>
      </c>
    </row>
    <row r="99" spans="12:15" x14ac:dyDescent="0.3">
      <c r="L99">
        <v>0.56867000000000001</v>
      </c>
      <c r="M99">
        <v>0.25657000000000002</v>
      </c>
      <c r="N99">
        <v>10.835900000000001</v>
      </c>
      <c r="O99">
        <f t="shared" si="1"/>
        <v>0.66124418604651169</v>
      </c>
    </row>
    <row r="100" spans="12:15" x14ac:dyDescent="0.3">
      <c r="L100">
        <v>0.59399999999999997</v>
      </c>
      <c r="M100">
        <v>0.24757000000000001</v>
      </c>
      <c r="N100">
        <v>10.386900000000001</v>
      </c>
      <c r="O100">
        <f t="shared" si="1"/>
        <v>0.69069767441860463</v>
      </c>
    </row>
    <row r="101" spans="12:15" x14ac:dyDescent="0.3">
      <c r="L101">
        <v>0.61933000000000005</v>
      </c>
      <c r="M101">
        <v>0.23882</v>
      </c>
      <c r="N101">
        <v>9.9588000000000001</v>
      </c>
      <c r="O101">
        <f t="shared" si="1"/>
        <v>0.72015116279069769</v>
      </c>
    </row>
    <row r="102" spans="12:15" x14ac:dyDescent="0.3">
      <c r="L102">
        <v>0.64466999999999997</v>
      </c>
      <c r="M102">
        <v>0.23008999999999999</v>
      </c>
      <c r="N102">
        <v>9.5481999999999996</v>
      </c>
      <c r="O102">
        <f t="shared" si="1"/>
        <v>0.74961627906976747</v>
      </c>
    </row>
    <row r="103" spans="12:15" x14ac:dyDescent="0.3">
      <c r="L103">
        <v>0.67</v>
      </c>
      <c r="M103">
        <v>0.22106999999999999</v>
      </c>
      <c r="N103">
        <v>9.1522000000000006</v>
      </c>
      <c r="O103">
        <f t="shared" si="1"/>
        <v>0.77906976744186052</v>
      </c>
    </row>
    <row r="104" spans="12:15" x14ac:dyDescent="0.3">
      <c r="L104">
        <v>0.69533</v>
      </c>
      <c r="M104">
        <v>0.21135000000000001</v>
      </c>
      <c r="N104">
        <v>8.7680000000000007</v>
      </c>
      <c r="O104">
        <f t="shared" si="1"/>
        <v>0.80852325581395346</v>
      </c>
    </row>
    <row r="105" spans="12:15" x14ac:dyDescent="0.3">
      <c r="L105">
        <v>0.72067000000000003</v>
      </c>
      <c r="M105">
        <v>0.20041999999999999</v>
      </c>
      <c r="N105">
        <v>8.3928999999999991</v>
      </c>
      <c r="O105">
        <f t="shared" si="1"/>
        <v>0.83798837209302335</v>
      </c>
    </row>
    <row r="106" spans="12:15" x14ac:dyDescent="0.3">
      <c r="L106">
        <v>0.746</v>
      </c>
      <c r="M106">
        <v>0.18754000000000001</v>
      </c>
      <c r="N106">
        <v>8.0241000000000007</v>
      </c>
      <c r="O106">
        <f t="shared" si="1"/>
        <v>0.86744186046511629</v>
      </c>
    </row>
    <row r="107" spans="12:15" x14ac:dyDescent="0.3">
      <c r="L107">
        <v>0.77132999999999996</v>
      </c>
      <c r="M107">
        <v>0.17161999999999999</v>
      </c>
      <c r="N107">
        <v>7.6585000000000001</v>
      </c>
      <c r="O107">
        <f t="shared" si="1"/>
        <v>0.89689534883720923</v>
      </c>
    </row>
    <row r="108" spans="12:15" x14ac:dyDescent="0.3">
      <c r="L108">
        <v>0.79666999999999999</v>
      </c>
      <c r="M108">
        <v>0.15087</v>
      </c>
      <c r="N108">
        <v>7.2927</v>
      </c>
      <c r="O108">
        <f t="shared" si="1"/>
        <v>0.92636046511627912</v>
      </c>
    </row>
    <row r="109" spans="12:15" x14ac:dyDescent="0.3">
      <c r="L109">
        <v>0.82199999999999995</v>
      </c>
      <c r="M109">
        <v>0.12175999999999999</v>
      </c>
      <c r="N109">
        <v>6.9217000000000004</v>
      </c>
      <c r="O109">
        <f t="shared" si="1"/>
        <v>0.95581395348837206</v>
      </c>
    </row>
    <row r="110" spans="12:15" x14ac:dyDescent="0.3">
      <c r="L110">
        <v>0.84733000000000003</v>
      </c>
      <c r="M110" s="7">
        <v>7.3311000000000001E-2</v>
      </c>
      <c r="N110">
        <v>6.5387000000000004</v>
      </c>
      <c r="O110">
        <f t="shared" si="1"/>
        <v>0.98526744186046511</v>
      </c>
    </row>
    <row r="111" spans="12:15" x14ac:dyDescent="0.3">
      <c r="L111">
        <v>0.86</v>
      </c>
      <c r="M111" s="7">
        <v>4.1834999999999997E-2</v>
      </c>
      <c r="N111">
        <v>6.3426999999999998</v>
      </c>
      <c r="O111">
        <f t="shared" si="1"/>
        <v>1</v>
      </c>
    </row>
    <row r="123" spans="1:50" ht="15" thickBo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6" spans="1:50" x14ac:dyDescent="0.3">
      <c r="A126" s="1" t="s">
        <v>8</v>
      </c>
    </row>
    <row r="129" spans="12:16" x14ac:dyDescent="0.3">
      <c r="L129" t="s">
        <v>6</v>
      </c>
      <c r="M129" t="s">
        <v>3</v>
      </c>
      <c r="N129" t="s">
        <v>4</v>
      </c>
      <c r="O129" t="s">
        <v>5</v>
      </c>
      <c r="P129" t="s">
        <v>7</v>
      </c>
    </row>
    <row r="130" spans="12:16" x14ac:dyDescent="0.3">
      <c r="L130">
        <f>M130/$M$160</f>
        <v>0.13101162790697676</v>
      </c>
      <c r="M130">
        <v>0.11267000000000001</v>
      </c>
      <c r="N130">
        <v>0.59896000000000005</v>
      </c>
      <c r="O130">
        <v>38.093800000000002</v>
      </c>
      <c r="P130">
        <f>0.75*PI()*M160*2*TAN(O151*PI()/180)*39.37</f>
        <v>26.460466512432642</v>
      </c>
    </row>
    <row r="131" spans="12:16" x14ac:dyDescent="0.3">
      <c r="L131">
        <f t="shared" ref="L131:L160" si="2">M131/$M$160</f>
        <v>0.16046511627906979</v>
      </c>
      <c r="M131">
        <v>0.13800000000000001</v>
      </c>
      <c r="N131">
        <v>0.51420999999999994</v>
      </c>
      <c r="O131">
        <v>32.9651</v>
      </c>
    </row>
    <row r="132" spans="12:16" x14ac:dyDescent="0.3">
      <c r="L132">
        <f t="shared" si="2"/>
        <v>0.18991860465116281</v>
      </c>
      <c r="M132">
        <v>0.16333</v>
      </c>
      <c r="N132">
        <v>0.45025999999999999</v>
      </c>
      <c r="O132">
        <v>29.097799999999999</v>
      </c>
    </row>
    <row r="133" spans="12:16" x14ac:dyDescent="0.3">
      <c r="L133">
        <f t="shared" si="2"/>
        <v>0.21938372093023256</v>
      </c>
      <c r="M133">
        <v>0.18867</v>
      </c>
      <c r="N133">
        <v>0.40064</v>
      </c>
      <c r="O133">
        <v>26.093800000000002</v>
      </c>
    </row>
    <row r="134" spans="12:16" x14ac:dyDescent="0.3">
      <c r="L134">
        <f t="shared" si="2"/>
        <v>0.24883720930232558</v>
      </c>
      <c r="M134">
        <v>0.214</v>
      </c>
      <c r="N134">
        <v>0.36120999999999998</v>
      </c>
      <c r="O134">
        <v>23.697399999999998</v>
      </c>
    </row>
    <row r="135" spans="12:16" x14ac:dyDescent="0.3">
      <c r="L135">
        <f t="shared" si="2"/>
        <v>0.27829069767441861</v>
      </c>
      <c r="M135">
        <v>0.23932999999999999</v>
      </c>
      <c r="N135">
        <v>0.32924999999999999</v>
      </c>
      <c r="O135">
        <v>21.741099999999999</v>
      </c>
    </row>
    <row r="136" spans="12:16" x14ac:dyDescent="0.3">
      <c r="L136">
        <f t="shared" si="2"/>
        <v>0.30775581395348839</v>
      </c>
      <c r="M136">
        <v>0.26467000000000002</v>
      </c>
      <c r="N136">
        <v>0.30288999999999999</v>
      </c>
      <c r="O136">
        <v>20.111499999999999</v>
      </c>
    </row>
    <row r="137" spans="12:16" x14ac:dyDescent="0.3">
      <c r="L137">
        <f t="shared" si="2"/>
        <v>0.33720930232558138</v>
      </c>
      <c r="M137">
        <v>0.28999999999999998</v>
      </c>
      <c r="N137">
        <v>0.28083000000000002</v>
      </c>
      <c r="O137">
        <v>18.7301</v>
      </c>
    </row>
    <row r="138" spans="12:16" x14ac:dyDescent="0.3">
      <c r="L138">
        <f t="shared" si="2"/>
        <v>0.36666279069767443</v>
      </c>
      <c r="M138">
        <v>0.31533</v>
      </c>
      <c r="N138">
        <v>0.26212999999999997</v>
      </c>
      <c r="O138">
        <v>17.5411</v>
      </c>
    </row>
    <row r="139" spans="12:16" x14ac:dyDescent="0.3">
      <c r="L139">
        <f t="shared" si="2"/>
        <v>0.39612790697674416</v>
      </c>
      <c r="M139">
        <v>0.34066999999999997</v>
      </c>
      <c r="N139">
        <v>0.24611</v>
      </c>
      <c r="O139">
        <v>16.503699999999998</v>
      </c>
    </row>
    <row r="140" spans="12:16" x14ac:dyDescent="0.3">
      <c r="L140">
        <f t="shared" si="2"/>
        <v>0.42558139534883721</v>
      </c>
      <c r="M140">
        <v>0.36599999999999999</v>
      </c>
      <c r="N140">
        <v>0.23225000000000001</v>
      </c>
      <c r="O140">
        <v>15.5875</v>
      </c>
    </row>
    <row r="141" spans="12:16" x14ac:dyDescent="0.3">
      <c r="L141">
        <f t="shared" si="2"/>
        <v>0.45503488372093026</v>
      </c>
      <c r="M141">
        <v>0.39133000000000001</v>
      </c>
      <c r="N141">
        <v>0.22015000000000001</v>
      </c>
      <c r="O141">
        <v>14.7697</v>
      </c>
    </row>
    <row r="142" spans="12:16" x14ac:dyDescent="0.3">
      <c r="L142">
        <f t="shared" si="2"/>
        <v>0.48449999999999999</v>
      </c>
      <c r="M142">
        <v>0.41666999999999998</v>
      </c>
      <c r="N142">
        <v>0.20952000000000001</v>
      </c>
      <c r="O142">
        <v>14.032400000000001</v>
      </c>
    </row>
    <row r="143" spans="12:16" x14ac:dyDescent="0.3">
      <c r="L143">
        <f t="shared" si="2"/>
        <v>0.51395348837209298</v>
      </c>
      <c r="M143">
        <v>0.442</v>
      </c>
      <c r="N143">
        <v>0.20011000000000001</v>
      </c>
      <c r="O143">
        <v>13.361700000000001</v>
      </c>
    </row>
    <row r="144" spans="12:16" x14ac:dyDescent="0.3">
      <c r="L144">
        <f t="shared" si="2"/>
        <v>0.54340697674418603</v>
      </c>
      <c r="M144">
        <v>0.46733000000000002</v>
      </c>
      <c r="N144">
        <v>0.19173999999999999</v>
      </c>
      <c r="O144">
        <v>12.746700000000001</v>
      </c>
    </row>
    <row r="145" spans="12:15" x14ac:dyDescent="0.3">
      <c r="L145">
        <f t="shared" si="2"/>
        <v>0.57287209302325581</v>
      </c>
      <c r="M145">
        <v>0.49267</v>
      </c>
      <c r="N145">
        <v>0.18423999999999999</v>
      </c>
      <c r="O145">
        <v>12.1784</v>
      </c>
    </row>
    <row r="146" spans="12:15" x14ac:dyDescent="0.3">
      <c r="L146">
        <f t="shared" si="2"/>
        <v>0.60232558139534886</v>
      </c>
      <c r="M146">
        <v>0.51800000000000002</v>
      </c>
      <c r="N146">
        <v>0.17749000000000001</v>
      </c>
      <c r="O146">
        <v>11.6495</v>
      </c>
    </row>
    <row r="147" spans="12:15" x14ac:dyDescent="0.3">
      <c r="L147">
        <f t="shared" si="2"/>
        <v>0.6317790697674418</v>
      </c>
      <c r="M147">
        <v>0.54332999999999998</v>
      </c>
      <c r="N147">
        <v>0.17138</v>
      </c>
      <c r="O147">
        <v>11.1541</v>
      </c>
    </row>
    <row r="148" spans="12:15" x14ac:dyDescent="0.3">
      <c r="L148">
        <f t="shared" si="2"/>
        <v>0.66124418604651169</v>
      </c>
      <c r="M148">
        <v>0.56867000000000001</v>
      </c>
      <c r="N148">
        <v>0.1658</v>
      </c>
      <c r="O148">
        <v>10.687099999999999</v>
      </c>
    </row>
    <row r="149" spans="12:15" x14ac:dyDescent="0.3">
      <c r="L149">
        <f t="shared" si="2"/>
        <v>0.69069767441860463</v>
      </c>
      <c r="M149">
        <v>0.59399999999999997</v>
      </c>
      <c r="N149">
        <v>0.16067000000000001</v>
      </c>
      <c r="O149">
        <v>10.244199999999999</v>
      </c>
    </row>
    <row r="150" spans="12:15" x14ac:dyDescent="0.3">
      <c r="L150">
        <f t="shared" si="2"/>
        <v>0.72015116279069769</v>
      </c>
      <c r="M150">
        <v>0.61933000000000005</v>
      </c>
      <c r="N150">
        <v>0.15587999999999999</v>
      </c>
      <c r="O150">
        <v>9.8216999999999999</v>
      </c>
    </row>
    <row r="151" spans="12:15" x14ac:dyDescent="0.3">
      <c r="L151">
        <f>M151/$M$160</f>
        <v>0.74961627906976747</v>
      </c>
      <c r="M151">
        <v>0.64466999999999997</v>
      </c>
      <c r="N151">
        <v>0.15131</v>
      </c>
      <c r="O151">
        <v>9.4162999999999997</v>
      </c>
    </row>
    <row r="152" spans="12:15" x14ac:dyDescent="0.3">
      <c r="L152">
        <f t="shared" si="2"/>
        <v>0.77906976744186052</v>
      </c>
      <c r="M152">
        <v>0.67</v>
      </c>
      <c r="N152">
        <v>0.14681</v>
      </c>
      <c r="O152">
        <v>9.0251999999999999</v>
      </c>
    </row>
    <row r="153" spans="12:15" x14ac:dyDescent="0.3">
      <c r="L153">
        <f t="shared" si="2"/>
        <v>0.80852325581395346</v>
      </c>
      <c r="M153">
        <v>0.69533</v>
      </c>
      <c r="N153">
        <v>0.14213999999999999</v>
      </c>
      <c r="O153">
        <v>8.6455000000000002</v>
      </c>
    </row>
    <row r="154" spans="12:15" x14ac:dyDescent="0.3">
      <c r="L154">
        <f t="shared" si="2"/>
        <v>0.83798837209302335</v>
      </c>
      <c r="M154">
        <v>0.72067000000000003</v>
      </c>
      <c r="N154">
        <v>0.13697000000000001</v>
      </c>
      <c r="O154">
        <v>8.2744999999999997</v>
      </c>
    </row>
    <row r="155" spans="12:15" x14ac:dyDescent="0.3">
      <c r="L155">
        <f t="shared" si="2"/>
        <v>0.86744186046511629</v>
      </c>
      <c r="M155">
        <v>0.746</v>
      </c>
      <c r="N155">
        <v>0.13073000000000001</v>
      </c>
      <c r="O155">
        <v>7.9096000000000002</v>
      </c>
    </row>
    <row r="156" spans="12:15" x14ac:dyDescent="0.3">
      <c r="L156">
        <f t="shared" si="2"/>
        <v>0.89689534883720923</v>
      </c>
      <c r="M156">
        <v>0.77132999999999996</v>
      </c>
      <c r="N156">
        <v>0.12249</v>
      </c>
      <c r="O156">
        <v>7.5476000000000001</v>
      </c>
    </row>
    <row r="157" spans="12:15" x14ac:dyDescent="0.3">
      <c r="L157">
        <f t="shared" si="2"/>
        <v>0.92636046511627912</v>
      </c>
      <c r="M157">
        <v>0.79666999999999999</v>
      </c>
      <c r="N157">
        <v>0.11065999999999999</v>
      </c>
      <c r="O157">
        <v>7.1851000000000003</v>
      </c>
    </row>
    <row r="158" spans="12:15" x14ac:dyDescent="0.3">
      <c r="L158">
        <f t="shared" si="2"/>
        <v>0.95581395348837206</v>
      </c>
      <c r="M158">
        <v>0.82199999999999995</v>
      </c>
      <c r="N158" s="7">
        <v>9.2012999999999998E-2</v>
      </c>
      <c r="O158">
        <v>6.8173000000000004</v>
      </c>
    </row>
    <row r="159" spans="12:15" x14ac:dyDescent="0.3">
      <c r="L159">
        <f t="shared" si="2"/>
        <v>0.98526744186046511</v>
      </c>
      <c r="M159">
        <v>0.84733000000000003</v>
      </c>
      <c r="N159" s="7">
        <v>5.7140999999999997E-2</v>
      </c>
      <c r="O159">
        <v>6.4372999999999996</v>
      </c>
    </row>
    <row r="160" spans="12:15" x14ac:dyDescent="0.3">
      <c r="L160">
        <f t="shared" si="2"/>
        <v>1</v>
      </c>
      <c r="M160">
        <v>0.86</v>
      </c>
      <c r="N160" s="7">
        <v>3.3618000000000002E-2</v>
      </c>
      <c r="O160">
        <v>6.2426000000000004</v>
      </c>
    </row>
    <row r="166" spans="1:48" ht="15" thickBo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9912-D88D-4A36-8CD1-4FB5AD1FBF89}">
  <dimension ref="A2:AN120"/>
  <sheetViews>
    <sheetView topLeftCell="A51" zoomScale="80" zoomScaleNormal="80" workbookViewId="0">
      <selection activeCell="A88" sqref="A88"/>
    </sheetView>
  </sheetViews>
  <sheetFormatPr defaultRowHeight="14.4" x14ac:dyDescent="0.3"/>
  <cols>
    <col min="1" max="1" width="13" customWidth="1"/>
    <col min="3" max="3" width="10.88671875" customWidth="1"/>
    <col min="12" max="13" width="14" customWidth="1"/>
    <col min="14" max="14" width="12.109375" customWidth="1"/>
    <col min="15" max="15" width="12.44140625" customWidth="1"/>
    <col min="16" max="16" width="11.109375" customWidth="1"/>
  </cols>
  <sheetData>
    <row r="2" spans="1:16" x14ac:dyDescent="0.3">
      <c r="A2" s="6"/>
    </row>
    <row r="4" spans="1:16" x14ac:dyDescent="0.3">
      <c r="A4" s="2" t="s">
        <v>15</v>
      </c>
      <c r="C4" t="s">
        <v>1</v>
      </c>
      <c r="D4">
        <v>36</v>
      </c>
      <c r="E4" t="s">
        <v>2</v>
      </c>
    </row>
    <row r="5" spans="1:16" x14ac:dyDescent="0.3">
      <c r="L5" s="3" t="s">
        <v>3</v>
      </c>
      <c r="M5" s="3" t="s">
        <v>4</v>
      </c>
      <c r="N5" s="3" t="s">
        <v>5</v>
      </c>
      <c r="O5" s="3" t="s">
        <v>11</v>
      </c>
      <c r="P5" s="3" t="s">
        <v>7</v>
      </c>
    </row>
    <row r="6" spans="1:16" x14ac:dyDescent="0.3">
      <c r="L6" s="3">
        <v>0.11267000000000001</v>
      </c>
      <c r="M6" s="3">
        <v>0.82920000000000005</v>
      </c>
      <c r="N6" s="3">
        <v>36.396799999999999</v>
      </c>
      <c r="O6" s="3">
        <f>L6/$L$36</f>
        <v>0.13101162790697676</v>
      </c>
      <c r="P6">
        <f>(0.75*PI()*L36*2*TAN(N27*PI()/180))*39.37</f>
        <v>25.289269081332264</v>
      </c>
    </row>
    <row r="7" spans="1:16" x14ac:dyDescent="0.3">
      <c r="L7" s="3">
        <v>0.13800000000000001</v>
      </c>
      <c r="M7" s="3">
        <v>0.70118000000000003</v>
      </c>
      <c r="N7" s="3">
        <v>31.4358</v>
      </c>
      <c r="O7" s="3">
        <f t="shared" ref="O7:O36" si="0">L7/$L$36</f>
        <v>0.16046511627906979</v>
      </c>
    </row>
    <row r="8" spans="1:16" x14ac:dyDescent="0.3">
      <c r="L8" s="3">
        <v>0.16333</v>
      </c>
      <c r="M8" s="3">
        <v>0.60819000000000001</v>
      </c>
      <c r="N8" s="3">
        <v>27.724</v>
      </c>
      <c r="O8" s="3">
        <f t="shared" si="0"/>
        <v>0.18991860465116281</v>
      </c>
    </row>
    <row r="9" spans="1:16" x14ac:dyDescent="0.3">
      <c r="L9" s="3">
        <v>0.18867</v>
      </c>
      <c r="M9" s="3">
        <v>0.53778000000000004</v>
      </c>
      <c r="N9" s="3">
        <v>24.855399999999999</v>
      </c>
      <c r="O9" s="3">
        <f t="shared" si="0"/>
        <v>0.21938372093023256</v>
      </c>
    </row>
    <row r="10" spans="1:16" x14ac:dyDescent="0.3">
      <c r="L10" s="3">
        <v>0.214</v>
      </c>
      <c r="M10" s="3">
        <v>0.48275000000000001</v>
      </c>
      <c r="N10" s="3">
        <v>22.5748</v>
      </c>
      <c r="O10" s="3">
        <f t="shared" si="0"/>
        <v>0.24883720930232558</v>
      </c>
    </row>
    <row r="11" spans="1:16" x14ac:dyDescent="0.3">
      <c r="L11" s="3">
        <v>0.23932999999999999</v>
      </c>
      <c r="M11" s="3">
        <v>0.43865999999999999</v>
      </c>
      <c r="N11" s="3">
        <v>20.716999999999999</v>
      </c>
      <c r="O11" s="3">
        <f t="shared" si="0"/>
        <v>0.27829069767441861</v>
      </c>
    </row>
    <row r="12" spans="1:16" x14ac:dyDescent="0.3">
      <c r="L12" s="3">
        <v>0.26467000000000002</v>
      </c>
      <c r="M12" s="3">
        <v>0.40259</v>
      </c>
      <c r="N12" s="3">
        <v>19.171500000000002</v>
      </c>
      <c r="O12" s="3">
        <f t="shared" si="0"/>
        <v>0.30775581395348839</v>
      </c>
    </row>
    <row r="13" spans="1:16" x14ac:dyDescent="0.3">
      <c r="L13" s="3">
        <v>0.28999999999999998</v>
      </c>
      <c r="M13" s="3">
        <v>0.37259999999999999</v>
      </c>
      <c r="N13" s="3">
        <v>17.862500000000001</v>
      </c>
      <c r="O13" s="3">
        <f t="shared" si="0"/>
        <v>0.33720930232558138</v>
      </c>
    </row>
    <row r="14" spans="1:16" x14ac:dyDescent="0.3">
      <c r="L14" s="3">
        <v>0.31533</v>
      </c>
      <c r="M14" s="3">
        <v>0.3473</v>
      </c>
      <c r="N14" s="3">
        <v>16.7361</v>
      </c>
      <c r="O14" s="3">
        <f t="shared" si="0"/>
        <v>0.36666279069767443</v>
      </c>
    </row>
    <row r="15" spans="1:16" x14ac:dyDescent="0.3">
      <c r="L15" s="3">
        <v>0.34066999999999997</v>
      </c>
      <c r="M15" s="3">
        <v>0.32568999999999998</v>
      </c>
      <c r="N15" s="3">
        <v>15.753299999999999</v>
      </c>
      <c r="O15" s="3">
        <f t="shared" si="0"/>
        <v>0.39612790697674416</v>
      </c>
    </row>
    <row r="16" spans="1:16" x14ac:dyDescent="0.3">
      <c r="L16" s="3">
        <v>0.36599999999999999</v>
      </c>
      <c r="M16" s="3">
        <v>0.30703000000000003</v>
      </c>
      <c r="N16" s="3">
        <v>14.8851</v>
      </c>
      <c r="O16" s="3">
        <f t="shared" si="0"/>
        <v>0.42558139534883721</v>
      </c>
    </row>
    <row r="17" spans="12:15" x14ac:dyDescent="0.3">
      <c r="L17" s="3">
        <v>0.39133000000000001</v>
      </c>
      <c r="M17" s="3">
        <v>0.29077999999999998</v>
      </c>
      <c r="N17" s="3">
        <v>14.1096</v>
      </c>
      <c r="O17" s="3">
        <f t="shared" si="0"/>
        <v>0.45503488372093026</v>
      </c>
    </row>
    <row r="18" spans="12:15" x14ac:dyDescent="0.3">
      <c r="L18" s="3">
        <v>0.41666999999999998</v>
      </c>
      <c r="M18" s="3">
        <v>0.27650000000000002</v>
      </c>
      <c r="N18" s="3">
        <v>13.41</v>
      </c>
      <c r="O18" s="3">
        <f t="shared" si="0"/>
        <v>0.48449999999999999</v>
      </c>
    </row>
    <row r="19" spans="12:15" x14ac:dyDescent="0.3">
      <c r="L19" s="3">
        <v>0.442</v>
      </c>
      <c r="M19" s="3">
        <v>0.26384999999999997</v>
      </c>
      <c r="N19" s="3">
        <v>12.773099999999999</v>
      </c>
      <c r="O19" s="3">
        <f t="shared" si="0"/>
        <v>0.51395348837209298</v>
      </c>
    </row>
    <row r="20" spans="12:15" x14ac:dyDescent="0.3">
      <c r="L20" s="3">
        <v>0.46733000000000002</v>
      </c>
      <c r="M20" s="3">
        <v>0.25257000000000002</v>
      </c>
      <c r="N20" s="3">
        <v>12.1884</v>
      </c>
      <c r="O20" s="3">
        <f t="shared" si="0"/>
        <v>0.54340697674418603</v>
      </c>
    </row>
    <row r="21" spans="12:15" x14ac:dyDescent="0.3">
      <c r="L21" s="3">
        <v>0.49267</v>
      </c>
      <c r="M21" s="3">
        <v>0.24242</v>
      </c>
      <c r="N21" s="3">
        <v>11.647500000000001</v>
      </c>
      <c r="O21" s="3">
        <f t="shared" si="0"/>
        <v>0.57287209302325581</v>
      </c>
    </row>
    <row r="22" spans="12:15" x14ac:dyDescent="0.3">
      <c r="L22" s="3">
        <v>0.51800000000000002</v>
      </c>
      <c r="M22" s="3">
        <v>0.23321</v>
      </c>
      <c r="N22" s="3">
        <v>11.1435</v>
      </c>
      <c r="O22" s="3">
        <f t="shared" si="0"/>
        <v>0.60232558139534886</v>
      </c>
    </row>
    <row r="23" spans="12:15" x14ac:dyDescent="0.3">
      <c r="L23" s="3">
        <v>0.54332999999999998</v>
      </c>
      <c r="M23" s="3">
        <v>0.22478000000000001</v>
      </c>
      <c r="N23" s="3">
        <v>10.6707</v>
      </c>
      <c r="O23" s="3">
        <f t="shared" si="0"/>
        <v>0.6317790697674418</v>
      </c>
    </row>
    <row r="24" spans="12:15" x14ac:dyDescent="0.3">
      <c r="L24" s="3">
        <v>0.56867000000000001</v>
      </c>
      <c r="M24" s="3">
        <v>0.21695</v>
      </c>
      <c r="N24" s="3">
        <v>10.224500000000001</v>
      </c>
      <c r="O24" s="3">
        <f t="shared" si="0"/>
        <v>0.66124418604651169</v>
      </c>
    </row>
    <row r="25" spans="12:15" x14ac:dyDescent="0.3">
      <c r="L25" s="3">
        <v>0.59399999999999997</v>
      </c>
      <c r="M25" s="3">
        <v>0.20957000000000001</v>
      </c>
      <c r="N25" s="3">
        <v>9.8005999999999993</v>
      </c>
      <c r="O25" s="3">
        <f t="shared" si="0"/>
        <v>0.69069767441860463</v>
      </c>
    </row>
    <row r="26" spans="12:15" x14ac:dyDescent="0.3">
      <c r="L26" s="3">
        <v>0.61933000000000005</v>
      </c>
      <c r="M26" s="3">
        <v>0.20246</v>
      </c>
      <c r="N26" s="3">
        <v>9.3956999999999997</v>
      </c>
      <c r="O26" s="3">
        <f t="shared" si="0"/>
        <v>0.72015116279069769</v>
      </c>
    </row>
    <row r="27" spans="12:15" x14ac:dyDescent="0.3">
      <c r="L27" s="3">
        <v>0.64466999999999997</v>
      </c>
      <c r="M27" s="3">
        <v>0.19542000000000001</v>
      </c>
      <c r="N27" s="3">
        <v>9.0065000000000008</v>
      </c>
      <c r="O27" s="3">
        <f t="shared" si="0"/>
        <v>0.74961627906976747</v>
      </c>
    </row>
    <row r="28" spans="12:15" x14ac:dyDescent="0.3">
      <c r="L28" s="3">
        <v>0.67</v>
      </c>
      <c r="M28" s="3">
        <v>0.18817999999999999</v>
      </c>
      <c r="N28" s="3">
        <v>8.6303999999999998</v>
      </c>
      <c r="O28" s="3">
        <f t="shared" si="0"/>
        <v>0.77906976744186052</v>
      </c>
    </row>
    <row r="29" spans="12:15" x14ac:dyDescent="0.3">
      <c r="L29" s="3">
        <v>0.69533</v>
      </c>
      <c r="M29" s="3">
        <v>0.18040999999999999</v>
      </c>
      <c r="N29" s="3">
        <v>8.2645999999999997</v>
      </c>
      <c r="O29" s="3">
        <f t="shared" si="0"/>
        <v>0.80852325581395346</v>
      </c>
    </row>
    <row r="30" spans="12:15" x14ac:dyDescent="0.3">
      <c r="L30" s="3">
        <v>0.72067000000000003</v>
      </c>
      <c r="M30" s="3">
        <v>0.17165</v>
      </c>
      <c r="N30" s="3">
        <v>7.9066000000000001</v>
      </c>
      <c r="O30" s="3">
        <f t="shared" si="0"/>
        <v>0.83798837209302335</v>
      </c>
    </row>
    <row r="31" spans="12:15" x14ac:dyDescent="0.3">
      <c r="L31" s="3">
        <v>0.746</v>
      </c>
      <c r="M31" s="3">
        <v>0.16125</v>
      </c>
      <c r="N31" s="3">
        <v>7.5537999999999998</v>
      </c>
      <c r="O31" s="3">
        <f t="shared" si="0"/>
        <v>0.86744186046511629</v>
      </c>
    </row>
    <row r="32" spans="12:15" x14ac:dyDescent="0.3">
      <c r="L32" s="3">
        <v>0.77132999999999996</v>
      </c>
      <c r="M32" s="3">
        <v>0.14821000000000001</v>
      </c>
      <c r="N32" s="3">
        <v>7.2031000000000001</v>
      </c>
      <c r="O32" s="3">
        <f t="shared" si="0"/>
        <v>0.89689534883720923</v>
      </c>
    </row>
    <row r="33" spans="1:37" x14ac:dyDescent="0.3">
      <c r="L33" s="3">
        <v>0.79666999999999999</v>
      </c>
      <c r="M33" s="3">
        <v>0.13092000000000001</v>
      </c>
      <c r="N33" s="3">
        <v>6.8510999999999997</v>
      </c>
      <c r="O33" s="3">
        <f t="shared" si="0"/>
        <v>0.92636046511627912</v>
      </c>
    </row>
    <row r="34" spans="1:37" x14ac:dyDescent="0.3">
      <c r="L34" s="3">
        <v>0.82199999999999995</v>
      </c>
      <c r="M34" s="3">
        <v>0.10621</v>
      </c>
      <c r="N34" s="3">
        <v>6.4931999999999999</v>
      </c>
      <c r="O34" s="3">
        <f t="shared" si="0"/>
        <v>0.95581395348837206</v>
      </c>
    </row>
    <row r="35" spans="1:37" x14ac:dyDescent="0.3">
      <c r="L35" s="3">
        <v>0.84733000000000003</v>
      </c>
      <c r="M35" s="4">
        <v>6.4281000000000005E-2</v>
      </c>
      <c r="N35" s="3">
        <v>6.1222000000000003</v>
      </c>
      <c r="O35" s="3">
        <f t="shared" si="0"/>
        <v>0.98526744186046511</v>
      </c>
    </row>
    <row r="36" spans="1:37" x14ac:dyDescent="0.3">
      <c r="L36" s="3">
        <v>0.86</v>
      </c>
      <c r="M36" s="4">
        <v>3.6865000000000002E-2</v>
      </c>
      <c r="N36" s="3">
        <v>5.9318999999999997</v>
      </c>
      <c r="O36" s="3">
        <f t="shared" si="0"/>
        <v>1</v>
      </c>
    </row>
    <row r="43" spans="1:37" ht="15" thickBo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5" spans="1:37" x14ac:dyDescent="0.3">
      <c r="A45" s="1" t="s">
        <v>8</v>
      </c>
      <c r="C45" t="s">
        <v>16</v>
      </c>
      <c r="D45">
        <v>33</v>
      </c>
      <c r="E45" t="s">
        <v>2</v>
      </c>
    </row>
    <row r="47" spans="1:37" x14ac:dyDescent="0.3">
      <c r="L47" s="3" t="s">
        <v>17</v>
      </c>
      <c r="M47" s="3" t="s">
        <v>4</v>
      </c>
      <c r="N47" s="3" t="s">
        <v>5</v>
      </c>
      <c r="O47" s="3" t="s">
        <v>11</v>
      </c>
      <c r="P47" s="3" t="s">
        <v>7</v>
      </c>
    </row>
    <row r="48" spans="1:37" x14ac:dyDescent="0.3">
      <c r="L48" s="3">
        <v>0.11267000000000001</v>
      </c>
      <c r="M48" s="3">
        <v>0.51512000000000002</v>
      </c>
      <c r="N48" s="3">
        <v>35.927599999999998</v>
      </c>
      <c r="O48">
        <f>L48/$L$78</f>
        <v>0.13101162790697676</v>
      </c>
      <c r="P48">
        <f>(0.75*PI()*L78*2*TAN(N69*PI()/180))*39.37</f>
        <v>24.973351854267168</v>
      </c>
    </row>
    <row r="49" spans="12:15" x14ac:dyDescent="0.3">
      <c r="L49" s="3">
        <v>0.13800000000000001</v>
      </c>
      <c r="M49" s="3">
        <v>0.44024999999999997</v>
      </c>
      <c r="N49" s="3">
        <v>31.015599999999999</v>
      </c>
      <c r="O49">
        <f t="shared" ref="O49:O78" si="1">L49/$L$78</f>
        <v>0.16046511627906979</v>
      </c>
    </row>
    <row r="50" spans="12:15" x14ac:dyDescent="0.3">
      <c r="L50" s="3">
        <v>0.16333</v>
      </c>
      <c r="M50" s="3">
        <v>0.38429999999999997</v>
      </c>
      <c r="N50" s="3">
        <v>27.348099999999999</v>
      </c>
      <c r="O50">
        <f t="shared" si="1"/>
        <v>0.18991860465116281</v>
      </c>
    </row>
    <row r="51" spans="12:15" x14ac:dyDescent="0.3">
      <c r="L51" s="3">
        <v>0.18867</v>
      </c>
      <c r="M51" s="3">
        <v>0.34118999999999999</v>
      </c>
      <c r="N51" s="3">
        <v>24.517600000000002</v>
      </c>
      <c r="O51">
        <f t="shared" si="1"/>
        <v>0.21938372093023256</v>
      </c>
    </row>
    <row r="52" spans="12:15" x14ac:dyDescent="0.3">
      <c r="L52" s="3">
        <v>0.214</v>
      </c>
      <c r="M52" s="3">
        <v>0.30712</v>
      </c>
      <c r="N52" s="3">
        <v>22.269100000000002</v>
      </c>
      <c r="O52">
        <f t="shared" si="1"/>
        <v>0.24883720930232558</v>
      </c>
    </row>
    <row r="53" spans="12:15" x14ac:dyDescent="0.3">
      <c r="L53" s="3">
        <v>0.23932999999999999</v>
      </c>
      <c r="M53" s="3">
        <v>0.27961000000000003</v>
      </c>
      <c r="N53" s="3">
        <v>20.438500000000001</v>
      </c>
      <c r="O53">
        <f t="shared" si="1"/>
        <v>0.27829069767441861</v>
      </c>
    </row>
    <row r="54" spans="12:15" x14ac:dyDescent="0.3">
      <c r="L54" s="3">
        <v>0.26467000000000002</v>
      </c>
      <c r="M54" s="3">
        <v>0.25699</v>
      </c>
      <c r="N54" s="3">
        <v>18.9163</v>
      </c>
      <c r="O54">
        <f t="shared" si="1"/>
        <v>0.30775581395348839</v>
      </c>
    </row>
    <row r="55" spans="12:15" x14ac:dyDescent="0.3">
      <c r="L55" s="3">
        <v>0.28999999999999998</v>
      </c>
      <c r="M55" s="3">
        <v>0.23810999999999999</v>
      </c>
      <c r="N55" s="3">
        <v>17.627099999999999</v>
      </c>
      <c r="O55">
        <f t="shared" si="1"/>
        <v>0.33720930232558138</v>
      </c>
    </row>
    <row r="56" spans="12:15" x14ac:dyDescent="0.3">
      <c r="L56" s="3">
        <v>0.31533</v>
      </c>
      <c r="M56" s="3">
        <v>0.22214</v>
      </c>
      <c r="N56" s="3">
        <v>16.517800000000001</v>
      </c>
      <c r="O56">
        <f t="shared" si="1"/>
        <v>0.36666279069767443</v>
      </c>
    </row>
    <row r="57" spans="12:15" x14ac:dyDescent="0.3">
      <c r="L57" s="3">
        <v>0.34066999999999997</v>
      </c>
      <c r="M57" s="3">
        <v>0.20846999999999999</v>
      </c>
      <c r="N57" s="3">
        <v>15.549899999999999</v>
      </c>
      <c r="O57">
        <f t="shared" si="1"/>
        <v>0.39612790697674416</v>
      </c>
    </row>
    <row r="58" spans="12:15" x14ac:dyDescent="0.3">
      <c r="L58" s="3">
        <v>0.36599999999999999</v>
      </c>
      <c r="M58" s="3">
        <v>0.19666</v>
      </c>
      <c r="N58" s="3">
        <v>14.694800000000001</v>
      </c>
      <c r="O58">
        <f t="shared" si="1"/>
        <v>0.42558139534883721</v>
      </c>
    </row>
    <row r="59" spans="12:15" x14ac:dyDescent="0.3">
      <c r="L59" s="3">
        <v>0.39133000000000001</v>
      </c>
      <c r="M59" s="3">
        <v>0.18636</v>
      </c>
      <c r="N59" s="3">
        <v>13.930899999999999</v>
      </c>
      <c r="O59">
        <f t="shared" si="1"/>
        <v>0.45503488372093026</v>
      </c>
    </row>
    <row r="60" spans="12:15" x14ac:dyDescent="0.3">
      <c r="L60" s="3">
        <v>0.41666999999999998</v>
      </c>
      <c r="M60" s="3">
        <v>0.17732000000000001</v>
      </c>
      <c r="N60" s="3">
        <v>13.2415</v>
      </c>
      <c r="O60">
        <f t="shared" si="1"/>
        <v>0.48449999999999999</v>
      </c>
    </row>
    <row r="61" spans="12:15" x14ac:dyDescent="0.3">
      <c r="L61" s="3">
        <v>0.442</v>
      </c>
      <c r="M61" s="3">
        <v>0.16933000000000001</v>
      </c>
      <c r="N61" s="3">
        <v>12.613799999999999</v>
      </c>
      <c r="O61">
        <f t="shared" si="1"/>
        <v>0.51395348837209298</v>
      </c>
    </row>
    <row r="62" spans="12:15" x14ac:dyDescent="0.3">
      <c r="L62" s="3">
        <v>0.46733000000000002</v>
      </c>
      <c r="M62" s="3">
        <v>0.16222</v>
      </c>
      <c r="N62" s="3">
        <v>12.0373</v>
      </c>
      <c r="O62">
        <f t="shared" si="1"/>
        <v>0.54340697674418603</v>
      </c>
    </row>
    <row r="63" spans="12:15" x14ac:dyDescent="0.3">
      <c r="L63" s="3">
        <v>0.49267</v>
      </c>
      <c r="M63" s="3">
        <v>0.15586</v>
      </c>
      <c r="N63" s="3">
        <v>11.5038</v>
      </c>
      <c r="O63">
        <f t="shared" si="1"/>
        <v>0.57287209302325581</v>
      </c>
    </row>
    <row r="64" spans="12:15" x14ac:dyDescent="0.3">
      <c r="L64" s="3">
        <v>0.51800000000000002</v>
      </c>
      <c r="M64" s="3">
        <v>0.15015000000000001</v>
      </c>
      <c r="N64" s="3">
        <v>11.006600000000001</v>
      </c>
      <c r="O64">
        <f>L64/$L$78</f>
        <v>0.60232558139534886</v>
      </c>
    </row>
    <row r="65" spans="12:15" x14ac:dyDescent="0.3">
      <c r="L65" s="3">
        <v>0.54332999999999998</v>
      </c>
      <c r="M65" s="3">
        <v>0.14498</v>
      </c>
      <c r="N65" s="3">
        <v>10.54</v>
      </c>
      <c r="O65">
        <f t="shared" si="1"/>
        <v>0.6317790697674418</v>
      </c>
    </row>
    <row r="66" spans="12:15" x14ac:dyDescent="0.3">
      <c r="L66" s="3">
        <v>0.56867000000000001</v>
      </c>
      <c r="M66" s="3">
        <v>0.14029</v>
      </c>
      <c r="N66" s="3">
        <v>10.099399999999999</v>
      </c>
      <c r="O66">
        <f t="shared" si="1"/>
        <v>0.66124418604651169</v>
      </c>
    </row>
    <row r="67" spans="12:15" x14ac:dyDescent="0.3">
      <c r="L67" s="3">
        <v>0.59399999999999997</v>
      </c>
      <c r="M67" s="3">
        <v>0.13599</v>
      </c>
      <c r="N67" s="3">
        <v>9.6806999999999999</v>
      </c>
      <c r="O67">
        <f t="shared" si="1"/>
        <v>0.69069767441860463</v>
      </c>
    </row>
    <row r="68" spans="12:15" x14ac:dyDescent="0.3">
      <c r="L68" s="3">
        <v>0.61933000000000005</v>
      </c>
      <c r="M68" s="3">
        <v>0.13200000000000001</v>
      </c>
      <c r="N68" s="3">
        <v>9.2805</v>
      </c>
      <c r="O68">
        <f t="shared" si="1"/>
        <v>0.72015116279069769</v>
      </c>
    </row>
    <row r="69" spans="12:15" x14ac:dyDescent="0.3">
      <c r="L69" s="3">
        <v>0.64466999999999997</v>
      </c>
      <c r="M69" s="3">
        <v>0.12823000000000001</v>
      </c>
      <c r="N69" s="3">
        <v>8.8957999999999995</v>
      </c>
      <c r="O69">
        <f t="shared" si="1"/>
        <v>0.74961627906976747</v>
      </c>
    </row>
    <row r="70" spans="12:15" x14ac:dyDescent="0.3">
      <c r="L70" s="3">
        <v>0.67</v>
      </c>
      <c r="M70" s="3">
        <v>0.12457</v>
      </c>
      <c r="N70" s="3">
        <v>8.5236999999999998</v>
      </c>
      <c r="O70">
        <f t="shared" si="1"/>
        <v>0.77906976744186052</v>
      </c>
    </row>
    <row r="71" spans="12:15" x14ac:dyDescent="0.3">
      <c r="L71" s="3">
        <v>0.69533</v>
      </c>
      <c r="M71" s="3">
        <v>0.12083000000000001</v>
      </c>
      <c r="N71" s="3">
        <v>8.1616999999999997</v>
      </c>
      <c r="O71">
        <f t="shared" si="1"/>
        <v>0.80852325581395346</v>
      </c>
    </row>
    <row r="72" spans="12:15" x14ac:dyDescent="0.3">
      <c r="L72" s="3">
        <v>0.72067000000000003</v>
      </c>
      <c r="M72" s="3">
        <v>0.11674</v>
      </c>
      <c r="N72" s="3">
        <v>7.8071999999999999</v>
      </c>
      <c r="O72">
        <f t="shared" si="1"/>
        <v>0.83798837209302335</v>
      </c>
    </row>
    <row r="73" spans="12:15" x14ac:dyDescent="0.3">
      <c r="L73" s="3">
        <v>0.746</v>
      </c>
      <c r="M73" s="3">
        <v>0.11183</v>
      </c>
      <c r="N73" s="3">
        <v>7.4576000000000002</v>
      </c>
      <c r="O73">
        <f t="shared" si="1"/>
        <v>0.86744186046511629</v>
      </c>
    </row>
    <row r="74" spans="12:15" x14ac:dyDescent="0.3">
      <c r="L74" s="3">
        <v>0.77132999999999996</v>
      </c>
      <c r="M74" s="3">
        <v>0.10531</v>
      </c>
      <c r="N74" s="3">
        <v>7.11</v>
      </c>
      <c r="O74">
        <f t="shared" si="1"/>
        <v>0.89689534883720923</v>
      </c>
    </row>
    <row r="75" spans="12:15" x14ac:dyDescent="0.3">
      <c r="L75" s="3">
        <v>0.79666999999999999</v>
      </c>
      <c r="M75" s="4">
        <v>9.5718999999999999E-2</v>
      </c>
      <c r="N75" s="3">
        <v>6.7609000000000004</v>
      </c>
      <c r="O75">
        <f t="shared" si="1"/>
        <v>0.92636046511627912</v>
      </c>
    </row>
    <row r="76" spans="12:15" x14ac:dyDescent="0.3">
      <c r="L76" s="3">
        <v>0.82199999999999995</v>
      </c>
      <c r="M76" s="4">
        <v>8.0171000000000006E-2</v>
      </c>
      <c r="N76" s="3">
        <v>6.4055999999999997</v>
      </c>
      <c r="O76">
        <f t="shared" si="1"/>
        <v>0.95581395348837206</v>
      </c>
    </row>
    <row r="77" spans="12:15" x14ac:dyDescent="0.3">
      <c r="L77" s="3">
        <v>0.84733000000000003</v>
      </c>
      <c r="M77" s="4">
        <v>5.0176999999999999E-2</v>
      </c>
      <c r="N77" s="3">
        <v>6.0370999999999997</v>
      </c>
      <c r="O77">
        <f t="shared" si="1"/>
        <v>0.98526744186046511</v>
      </c>
    </row>
    <row r="78" spans="12:15" x14ac:dyDescent="0.3">
      <c r="L78" s="3">
        <v>0.86</v>
      </c>
      <c r="M78" s="4">
        <v>2.9762E-2</v>
      </c>
      <c r="N78" s="3">
        <v>5.8479000000000001</v>
      </c>
      <c r="O78">
        <f t="shared" si="1"/>
        <v>1</v>
      </c>
    </row>
    <row r="83" spans="1:40" ht="15" thickBo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7" spans="1:40" x14ac:dyDescent="0.3">
      <c r="A87" s="8"/>
    </row>
    <row r="89" spans="1:40" x14ac:dyDescent="0.3">
      <c r="L89" s="3"/>
      <c r="M89" s="3"/>
      <c r="N89" s="3"/>
      <c r="O89" s="3"/>
      <c r="P89" s="3"/>
    </row>
    <row r="118" spans="13:13" x14ac:dyDescent="0.3">
      <c r="M118" s="7"/>
    </row>
    <row r="119" spans="13:13" x14ac:dyDescent="0.3">
      <c r="M119" s="7"/>
    </row>
    <row r="120" spans="13:13" x14ac:dyDescent="0.3">
      <c r="M120" s="7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b1be-1472-47f6-a243-32c73c7a856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FFCB9A0D31BE40A44EAC84FB9381BE" ma:contentTypeVersion="13" ma:contentTypeDescription="Crie um novo documento." ma:contentTypeScope="" ma:versionID="cd0876ff8bfe64e2b5edd27d7e599fb1">
  <xsd:schema xmlns:xsd="http://www.w3.org/2001/XMLSchema" xmlns:xs="http://www.w3.org/2001/XMLSchema" xmlns:p="http://schemas.microsoft.com/office/2006/metadata/properties" xmlns:ns2="6360b1be-1472-47f6-a243-32c73c7a856b" xmlns:ns3="6564aa30-71c4-494b-a777-08451b51a13d" targetNamespace="http://schemas.microsoft.com/office/2006/metadata/properties" ma:root="true" ma:fieldsID="ae5f2d3de305339baf0319c8a1a36b18" ns2:_="" ns3:_="">
    <xsd:import namespace="6360b1be-1472-47f6-a243-32c73c7a856b"/>
    <xsd:import namespace="6564aa30-71c4-494b-a777-08451b51a1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b1be-1472-47f6-a243-32c73c7a85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e78e95-674a-4d3e-b569-dba20470d5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4aa30-71c4-494b-a777-08451b51a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882DDD-CBDB-4D09-BD61-25840E84D57D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6360b1be-1472-47f6-a243-32c73c7a856b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564aa30-71c4-494b-a777-08451b51a1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27A5AC-AA76-4834-B94E-D1A372B918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5D096-42F7-4129-AD89-34B5F1A9D9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EMRAX 228-MV</vt:lpstr>
      <vt:lpstr>EMRAX 228-LV</vt:lpstr>
      <vt:lpstr>EMRAX 228-HV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 Farah</dc:creator>
  <cp:keywords/>
  <dc:description/>
  <cp:lastModifiedBy>Paulo Henrique  Farah</cp:lastModifiedBy>
  <cp:revision/>
  <dcterms:created xsi:type="dcterms:W3CDTF">2024-03-22T12:41:34Z</dcterms:created>
  <dcterms:modified xsi:type="dcterms:W3CDTF">2024-04-30T19:58:08Z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0x010100D8FFCB9A0D31BE40A44EAC84FB9381BE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Order">
    <vt:r8>25300</vt:r8>
  </property>
</Properties>
</file>