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225" windowWidth="15480" windowHeight="7395" tabRatio="801"/>
  </bookViews>
  <sheets>
    <sheet name="PROJECTS" sheetId="6" r:id="rId1"/>
    <sheet name="DETAILED EXPENDITURES" sheetId="3" r:id="rId2"/>
  </sheets>
  <externalReferences>
    <externalReference r:id="rId3"/>
  </externalReferences>
  <definedNames>
    <definedName name="_xlnm._FilterDatabase" localSheetId="1" hidden="1">'DETAILED EXPENDITURES'!$A$1:$J$1</definedName>
    <definedName name="_xlnm._FilterDatabase" localSheetId="0" hidden="1">PROJECTS!$A$1:$W$1</definedName>
    <definedName name="component">PROJECTS!#REF!</definedName>
    <definedName name="fiscal_year">PROJECTS!#REF!</definedName>
    <definedName name="fund_auth_type">PROJECTS!#REF!</definedName>
    <definedName name="_xlnm.Print_Area" localSheetId="1">'DETAILED EXPENDITURES'!$C$1:$J$1</definedName>
    <definedName name="_xlnm.Print_Area" localSheetId="0">PROJECTS!$B$1:$W$1</definedName>
    <definedName name="_xlnm.Print_Titles" localSheetId="0">PROJECTS!$1:$1</definedName>
  </definedNames>
  <calcPr calcId="145621"/>
</workbook>
</file>

<file path=xl/calcChain.xml><?xml version="1.0" encoding="utf-8"?>
<calcChain xmlns="http://schemas.openxmlformats.org/spreadsheetml/2006/main">
  <c r="U715" i="6" l="1"/>
  <c r="P1273" i="6" l="1"/>
  <c r="U619" i="6" l="1"/>
  <c r="G182" i="3" l="1"/>
  <c r="I179" i="3"/>
  <c r="I152" i="3" l="1"/>
  <c r="H152" i="3"/>
  <c r="G152" i="3"/>
  <c r="G151" i="3" l="1"/>
  <c r="H135" i="3" l="1"/>
  <c r="G128" i="3" l="1"/>
</calcChain>
</file>

<file path=xl/sharedStrings.xml><?xml version="1.0" encoding="utf-8"?>
<sst xmlns="http://schemas.openxmlformats.org/spreadsheetml/2006/main" count="12803" uniqueCount="4478">
  <si>
    <t>Project Number</t>
  </si>
  <si>
    <t>Project Title</t>
  </si>
  <si>
    <t>Award Date</t>
  </si>
  <si>
    <t>Current Completion Date</t>
  </si>
  <si>
    <t>Original Completion Date</t>
  </si>
  <si>
    <t>Component</t>
  </si>
  <si>
    <t>Fiscal Year</t>
  </si>
  <si>
    <t>Use of funds</t>
  </si>
  <si>
    <t xml:space="preserve"> </t>
  </si>
  <si>
    <t>Data as of Date</t>
  </si>
  <si>
    <t>Submission Date</t>
  </si>
  <si>
    <t>ALASKA</t>
  </si>
  <si>
    <t>ARIZONA</t>
  </si>
  <si>
    <t>CALIFORNIA</t>
  </si>
  <si>
    <t>COLORADO</t>
  </si>
  <si>
    <t>FLORIDA</t>
  </si>
  <si>
    <t>GEORGIA</t>
  </si>
  <si>
    <t>HAWAII</t>
  </si>
  <si>
    <t>KENTUCKY</t>
  </si>
  <si>
    <t>NORTH CAROLINA</t>
  </si>
  <si>
    <t>NEW MEXICO</t>
  </si>
  <si>
    <t>VIRGINIA</t>
  </si>
  <si>
    <t>WASHINGTON</t>
  </si>
  <si>
    <t>NEW YORK</t>
  </si>
  <si>
    <t>CONNECTICUT</t>
  </si>
  <si>
    <t>DISTRICT OF COLUMBIA</t>
  </si>
  <si>
    <t>ILLINOIS</t>
  </si>
  <si>
    <t>INDIANA</t>
  </si>
  <si>
    <t>LOUISIANA</t>
  </si>
  <si>
    <t>MARYLAND</t>
  </si>
  <si>
    <t>MAINE</t>
  </si>
  <si>
    <t>NEVADA</t>
  </si>
  <si>
    <t>PENNSYLVANIA</t>
  </si>
  <si>
    <t>RHODE ISLAND</t>
  </si>
  <si>
    <t>SOUTH CAROLINA</t>
  </si>
  <si>
    <t>TEXAS</t>
  </si>
  <si>
    <t>WEST VIRGINIA</t>
  </si>
  <si>
    <t>NEW JERSEY</t>
  </si>
  <si>
    <t>MISSISSIPPI</t>
  </si>
  <si>
    <t>UTAH</t>
  </si>
  <si>
    <t>MINNESOTA</t>
  </si>
  <si>
    <t>IDAHO</t>
  </si>
  <si>
    <t>OHIO</t>
  </si>
  <si>
    <t>MASSACHUSETTS</t>
  </si>
  <si>
    <t>OKLAHOMA</t>
  </si>
  <si>
    <t>DELAWARE</t>
  </si>
  <si>
    <t>Army National Guard</t>
  </si>
  <si>
    <t>ALABAMA</t>
  </si>
  <si>
    <t>MICHIGAN</t>
  </si>
  <si>
    <t>SOUTH DAKOTA</t>
  </si>
  <si>
    <t>TENNESSEE</t>
  </si>
  <si>
    <t>VERMONT</t>
  </si>
  <si>
    <t>KANSAS</t>
  </si>
  <si>
    <t>MISSOURI</t>
  </si>
  <si>
    <t>MONTANA</t>
  </si>
  <si>
    <t>NEBRASKA</t>
  </si>
  <si>
    <t>NORTH DAKOTA</t>
  </si>
  <si>
    <t>OREGON</t>
  </si>
  <si>
    <t>PUERTO RICO</t>
  </si>
  <si>
    <t>VIRGIN ISLANDS</t>
  </si>
  <si>
    <t>ARKANSAS</t>
  </si>
  <si>
    <t>NEW HAMPSHIRE</t>
  </si>
  <si>
    <t>WISCONSIN</t>
  </si>
  <si>
    <t>WYOMING</t>
  </si>
  <si>
    <t>Air Force Reserve</t>
  </si>
  <si>
    <t>Air National Guard</t>
  </si>
  <si>
    <t>CLASSIFIED LOCATION</t>
  </si>
  <si>
    <t>Army Active</t>
  </si>
  <si>
    <t>Army Reserve</t>
  </si>
  <si>
    <t>Construction Project Type</t>
  </si>
  <si>
    <t>Placed-In-Service Date</t>
  </si>
  <si>
    <t>Percent Complete</t>
  </si>
  <si>
    <t>Diverted Funds Amount
($000)</t>
  </si>
  <si>
    <t>Remarks</t>
  </si>
  <si>
    <t>Military Family Housing</t>
  </si>
  <si>
    <t>Military Family Housing Improvement</t>
  </si>
  <si>
    <t>Unspecified Minor Military Construction</t>
  </si>
  <si>
    <t>Base Realignment and Closures</t>
  </si>
  <si>
    <t>Air Force Active</t>
  </si>
  <si>
    <t>Navy Active</t>
  </si>
  <si>
    <t>Navy Reserve</t>
  </si>
  <si>
    <t>Marine Corps Active</t>
  </si>
  <si>
    <t>Marine Corps Reserve</t>
  </si>
  <si>
    <t>Special Operations Command</t>
  </si>
  <si>
    <t>Missile Defense Agency</t>
  </si>
  <si>
    <t xml:space="preserve">Defense Finance and Accounting Service </t>
  </si>
  <si>
    <t xml:space="preserve">Defense Information Systems Agency </t>
  </si>
  <si>
    <t xml:space="preserve">Defense Intelligence Agency </t>
  </si>
  <si>
    <t>Defense Logistics Agency – Other (HQ, etc)</t>
  </si>
  <si>
    <t xml:space="preserve">DLA Defense Distribution Center </t>
  </si>
  <si>
    <t xml:space="preserve">DLA Defense Reutilization and Marketing Service </t>
  </si>
  <si>
    <t xml:space="preserve">DLA Defense Energy Support Center </t>
  </si>
  <si>
    <t xml:space="preserve">DLA Defense Supply Center Philadelphia </t>
  </si>
  <si>
    <t xml:space="preserve">DLA Defense Supply Center Columbus </t>
  </si>
  <si>
    <t>National Geospatial-Intelligence Agency</t>
  </si>
  <si>
    <t xml:space="preserve">National Security Agency </t>
  </si>
  <si>
    <t>Defense Security Service</t>
  </si>
  <si>
    <t xml:space="preserve">DoD Education Activity </t>
  </si>
  <si>
    <t xml:space="preserve">Washington Headquarters Services </t>
  </si>
  <si>
    <t>Military Family Housing - Operations and Maintenance [MFH O&amp;M]</t>
  </si>
  <si>
    <t>Overseas Contingency Operations [OCO]</t>
  </si>
  <si>
    <t>Host Nation Support [HNS]</t>
  </si>
  <si>
    <t xml:space="preserve">BAHRAIN </t>
  </si>
  <si>
    <t xml:space="preserve">BELGIUM </t>
  </si>
  <si>
    <t xml:space="preserve">DIEGO GARCIA </t>
  </si>
  <si>
    <t xml:space="preserve">DJIBOUTI </t>
  </si>
  <si>
    <t xml:space="preserve">GERMANY </t>
  </si>
  <si>
    <t xml:space="preserve">GREECE </t>
  </si>
  <si>
    <t xml:space="preserve">GREENLAND </t>
  </si>
  <si>
    <t xml:space="preserve">GUAM </t>
  </si>
  <si>
    <t xml:space="preserve">GUANTANAMO BAY NAVAL BASE </t>
  </si>
  <si>
    <t xml:space="preserve">ITALY </t>
  </si>
  <si>
    <t xml:space="preserve">JAPAN </t>
  </si>
  <si>
    <t xml:space="preserve">KOREA, SOUTH </t>
  </si>
  <si>
    <t xml:space="preserve">MARSHALL ISLANDS </t>
  </si>
  <si>
    <t xml:space="preserve">PUERTO RICO </t>
  </si>
  <si>
    <t xml:space="preserve">QATAR </t>
  </si>
  <si>
    <t xml:space="preserve">ROMANIA </t>
  </si>
  <si>
    <t xml:space="preserve">SINGAPORE </t>
  </si>
  <si>
    <t xml:space="preserve">SPAIN </t>
  </si>
  <si>
    <t xml:space="preserve">TURKEY </t>
  </si>
  <si>
    <t xml:space="preserve">UNITED ARAB EMIRATES </t>
  </si>
  <si>
    <t xml:space="preserve">UNITED KINGDOM </t>
  </si>
  <si>
    <t xml:space="preserve">UNITED STATES </t>
  </si>
  <si>
    <t>WORLDWIDE CLASSIFIED</t>
  </si>
  <si>
    <t>MARSHALL ISLANDS</t>
  </si>
  <si>
    <t>Defense Health Agency</t>
  </si>
  <si>
    <t>Major Military Construction</t>
  </si>
  <si>
    <t xml:space="preserve">State </t>
  </si>
  <si>
    <t>Country</t>
  </si>
  <si>
    <t>Solicitation Date</t>
  </si>
  <si>
    <t xml:space="preserve">Current Expenditure Amount 
($000) </t>
  </si>
  <si>
    <t>Start Date</t>
  </si>
  <si>
    <t>Prime Contract Recipient
(Company Name)</t>
  </si>
  <si>
    <t xml:space="preserve">Prime Contract Number </t>
  </si>
  <si>
    <t>630</t>
  </si>
  <si>
    <t>2011</t>
  </si>
  <si>
    <t>2012</t>
  </si>
  <si>
    <t>2015</t>
  </si>
  <si>
    <t>639</t>
  </si>
  <si>
    <t>2014</t>
  </si>
  <si>
    <t>5034</t>
  </si>
  <si>
    <t>2013</t>
  </si>
  <si>
    <t>BULGARIA</t>
  </si>
  <si>
    <t>634</t>
  </si>
  <si>
    <t>5924</t>
  </si>
  <si>
    <t>Army Aviation Support Facility</t>
  </si>
  <si>
    <t>633</t>
  </si>
  <si>
    <t>Headquarters Building</t>
  </si>
  <si>
    <t>170033</t>
  </si>
  <si>
    <t>655</t>
  </si>
  <si>
    <t>Regional Training Institute</t>
  </si>
  <si>
    <t>2728</t>
  </si>
  <si>
    <t>1235</t>
  </si>
  <si>
    <t>627</t>
  </si>
  <si>
    <t>646</t>
  </si>
  <si>
    <t>649</t>
  </si>
  <si>
    <t>170127</t>
  </si>
  <si>
    <t>2010</t>
  </si>
  <si>
    <t>2009</t>
  </si>
  <si>
    <t/>
  </si>
  <si>
    <t>N/A</t>
  </si>
  <si>
    <t>2008</t>
  </si>
  <si>
    <t>Appropriation Fund Type</t>
  </si>
  <si>
    <t>GUAM</t>
  </si>
  <si>
    <t>Parent Project Number 
[Initial Appropriation]</t>
  </si>
  <si>
    <t>Unspecified Minor Military Construction [UMMC]</t>
  </si>
  <si>
    <t xml:space="preserve">Improvements - Military Family Housing                                                 </t>
  </si>
  <si>
    <t xml:space="preserve">Construction - Major Military Construction   </t>
  </si>
  <si>
    <t>Planning and Design - Military Construction [MILCON P&amp;D]</t>
  </si>
  <si>
    <t>Planning and Design - Military Family Housing [MFH P&amp;D]</t>
  </si>
  <si>
    <t>Military family housing projects to improve existing military family housing units and ancillary family housing support facilities pursuant to 10 USC 2825.</t>
  </si>
  <si>
    <t>Complete design of FY07 MILCON; design of FY06 Congressional Inserts; start design of FY08 MILCON; fund Congressionally directed designs; fund PACES Cost Engineering; fund misc Air Staff &amp; MAJCOM design requirements; Design for GWOT Projects.</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</si>
  <si>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</si>
  <si>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Unspecified minor military construction projects with an approved cost not exceeding the minor construciton thresholds specified in 10 USC 2805(a).</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</si>
  <si>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</si>
  <si>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 fund PACES Cost Engineering; fund misc Air Staff &amp; MAJCOM design requirements;  Design for GWOT Projects.</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</si>
  <si>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</si>
  <si>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</si>
  <si>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 fund PACES Cost Engineering; fund misc Air Staff &amp; MAJCOM design requirements;  Design for GWOT Projects.</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</si>
  <si>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</si>
  <si>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</si>
  <si>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 xml:space="preserve">Approved Air Force program for all MFH Operations and Maintenance accounts supporting Air Force Military Family Housing. Supplemental appropriations for MFH Operations and Maintenance provided by the American Recovery and Reinvestment Act of 2009 (ARRA - </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</si>
  <si>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</si>
  <si>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</si>
  <si>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</si>
  <si>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Approved Air Force program for all MFH Operations and Maintenance accounts supporting Air Force Military Family Housing</t>
  </si>
  <si>
    <t>Complete design of FY11 MILCON; design of FY10 Congressional Inserts; start design of FY12 MILCON; fund Congressionally directed designs; fund PACES Cost Engineering; fund misc Air Staff &amp; MAJCOM design requirements; Overseas Contingency Operations</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</si>
  <si>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</si>
  <si>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Unspecified minor military construction projects with an approved cost not exceeding the minor construciton thresholds specified in 10 USC 2805(a). Minor construction projects Supporting the Overseas Contingency Operations (OCO)</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</si>
  <si>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</si>
  <si>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 Design for OCO Projects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</si>
  <si>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</si>
  <si>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</si>
  <si>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</si>
  <si>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</si>
  <si>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</si>
  <si>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Complete design of FY14 MILCON;  start design of FY15 MILCON; fund Congressionally directed designs; fund PACES Cost Engineering; fund misc Air Staff &amp; MAJCOM design requirements; Overseas Contingency Operations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</si>
  <si>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</si>
  <si>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</si>
  <si>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</si>
  <si>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 Overseas Contingency Operations</t>
  </si>
  <si>
    <t>Complete design of FY16 MILCON; start design of FY17 MILCON; fund Congressionally directed designs.</t>
  </si>
  <si>
    <t>Funding used to represent US interests during the planning, design, and construction of projects funded by foreign governments, when US Forces are the sole or primary users.</t>
  </si>
  <si>
    <t>$29,944 Appropriated + $13,000 ATR Funding used to represent US interests during the planning, design, and construction of projects funded by foreign governments, when US Forces are the sole or primary users.</t>
  </si>
  <si>
    <t>Funding used to represent US interests during the planning, design, and construction of projects funded by foreign governments, when US Forces are the sole or primary users.  $25,500 Appropriated + $1,500 BTR + $9,000 ATR</t>
  </si>
  <si>
    <t>Army Family Housing O&amp;M</t>
  </si>
  <si>
    <t>Unspecified Minor Construction for Projects &lt; $2.M</t>
  </si>
  <si>
    <t>Complete design of FY10 MILCON; design of FY09 Congressional Inserts; start design of FY11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</si>
  <si>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</si>
  <si>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</si>
  <si>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</si>
  <si>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</si>
  <si>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</si>
  <si>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</si>
  <si>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Army Family Housing Construction for Projects</t>
  </si>
  <si>
    <t>Unspecified Minor Military  Construction [UMMC]</t>
  </si>
  <si>
    <t>Complete design of FY12 MILCON; design of FY11 Congressional Inserts; start design of FY13 MILCON; fund Congressionally directed designs; fund PACES cost engineering; fund other design requirements.</t>
  </si>
  <si>
    <t>PL 112-10 SEC 1119 (a) 0.2% Recission &amp; PL 112-25 (Budget Control Act, 2011)</t>
  </si>
  <si>
    <t>Unspecified Minor Military Construction for projects &lt; $2M</t>
  </si>
  <si>
    <t>Complete design of FY13 MILCON; design of FY12 Congressional Inserts; start design of FY14 MILCON; fund Congressionally directed designs; fund PACES cost engineering; fund other design requirements.</t>
  </si>
  <si>
    <t>PL 112-25 (Budget Control Act, 2011)</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</si>
  <si>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</si>
  <si>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</si>
  <si>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PL 113-6 (Consolidated and Further Continuing Appropriations Act, 2013) &amp; PL 112-25 (Budget Control Act, 2011)</t>
  </si>
  <si>
    <t>Complete design of FY15 MILCON; design of FY14 Congressional Inserts; start design of FY16 MILCON; fund Congressionally directed designs; fund PACES cost engineering; fund other design requirements.</t>
  </si>
  <si>
    <t>PL 113-76 P&amp;D Recission</t>
  </si>
  <si>
    <t>Complete design of FY16 MILCON; design of FY15 Congressional Inserts; start design of FY17 MILCON; fund Congressionally directed designs; fund PACES cost engineering; fund other design requirements.</t>
  </si>
  <si>
    <t>Unspecified Minor Military Construction for projects &lt; $3M</t>
  </si>
  <si>
    <t>Investigation and Design</t>
  </si>
  <si>
    <t>Construction</t>
  </si>
  <si>
    <t>UMC Projects</t>
  </si>
  <si>
    <t>P&amp;D Funding of MILCON Projects</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</si>
  <si>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</si>
  <si>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</si>
  <si>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</si>
  <si>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</si>
  <si>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 xml:space="preserve">DISA Europe Facility Upgrades ($2,224); Construct New DISA Facility Scott AFB ($77,515) </t>
  </si>
  <si>
    <t>DISA Pacific Facility Upgrade</t>
  </si>
  <si>
    <t>Combined Communications Gateway Geraldton                            (DoD Teleport Geraldton) ($9,600); JITC Building 52120 Renovation ($1,871); P&amp;D for design of JITC Buildings 52101, 52110, 52111 ($745K)</t>
  </si>
  <si>
    <t>For design of projects from 2012 to 2016</t>
  </si>
  <si>
    <t>For minor construction projects from 2011 to 2014</t>
  </si>
  <si>
    <t>For design of project from 2012 to 2016</t>
  </si>
  <si>
    <t>For minor construction projects from 2012 to 2014</t>
  </si>
  <si>
    <t>For design of project from 2014 to 2017</t>
  </si>
  <si>
    <t>Design Efforts FY09 RCI andFY 08/09/ 10/11/12  MILCON projects</t>
  </si>
  <si>
    <t>RCI-Residential Communities Initiative</t>
  </si>
  <si>
    <t>Design Efforts FY09 RCI and  FY 09/10/ 11/12/13 MILCON projects</t>
  </si>
  <si>
    <t>Design efforts for FY 10/11/ 12/13 MILCON projects</t>
  </si>
  <si>
    <t>Reflects Sequestration Reduction</t>
  </si>
  <si>
    <t>Design efforts for FY 11/12/ 13 MILCON projects</t>
  </si>
  <si>
    <t>Design efforts for FY 12/13 MILCON projects</t>
  </si>
  <si>
    <t>Design efforts for FY 13/14/15/16 MILCON projects</t>
  </si>
  <si>
    <t>Design efforts for FY 14/15/16/17 MILCON projects</t>
  </si>
  <si>
    <t>Design efforts for FY 15/16/17/18 MILCON projects</t>
  </si>
  <si>
    <t>Unspecified Minor Construction for projects &lt; $2.M</t>
  </si>
  <si>
    <t xml:space="preserve">$4K for lost claim settlement, FY88 Multi-Purpose Room, Spangdahlem High School, </t>
  </si>
  <si>
    <t>Design MDA FY15-16 MILCON Projects</t>
  </si>
  <si>
    <t>Funds tranferred from DHA in April 2014; supports design of the Aegis Ashore Poland site</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</si>
  <si>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</si>
  <si>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</si>
  <si>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</si>
  <si>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Design MDA FY14-16 MILCON Projects</t>
  </si>
  <si>
    <t xml:space="preserve">Supports design of the East Coast Comm site, AN/TPY-2 Radar Site, PACOM, Storage Facility, Meck Island, Aegis Ashore Poland site, and RFP development for Mechanical-Electrical Building, MF1, Fort Greely, AK. </t>
  </si>
  <si>
    <t>Design MDA FY16-17 MILCON Projects</t>
  </si>
  <si>
    <t>Supports design of the Aegis Ashore Poland site and Long Range Discrimination Radar, Pacific Region.</t>
  </si>
  <si>
    <t>Used for accomplishing urgent unforeseen construction projects in FY13/14</t>
  </si>
  <si>
    <t>Supports the R&amp;C Piping project at Fort Greely, AK and the Storage Facility, Meck Island.  $1.186M transferred to DHA in April 2014 for swap of FY11 P&amp;D funds. $205K returned to OSD in Sep 2014.</t>
  </si>
  <si>
    <t>Used for accomplishing urgent unforeseen construction projects in FY14/15</t>
  </si>
  <si>
    <t xml:space="preserve">Supports the Storage Facility, Meck Island project. </t>
  </si>
  <si>
    <t>Used for accomplishing urgent unforeseen construction projects in FY15/16</t>
  </si>
  <si>
    <t>Family Housing Complete design of FY12 MILCON; design of FY11 Congressional Inserts; start design of FY13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</si>
  <si>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</si>
  <si>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</si>
  <si>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</si>
  <si>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</si>
  <si>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Navy and Marine Corps MCON: Complete design of FY12 MILCON; design of FY11 Congressional Inserts; start design of FY13 MILCON; fund Congressionally directed designs</t>
  </si>
  <si>
    <t xml:space="preserve">[Component: Navy-MC Active] </t>
  </si>
  <si>
    <t>Navy and Marine Corps MCON: Complete design of FY13 MILCON; design of FY12 Congressional Inserts; start design of FY14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</si>
  <si>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</si>
  <si>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</si>
  <si>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</si>
  <si>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Unspecified Minor Construction [UMC]</t>
  </si>
  <si>
    <t xml:space="preserve">[Component: Navy-MC Reserve] </t>
  </si>
  <si>
    <t>Generators 10 &amp; 11</t>
  </si>
  <si>
    <t>MIPR 12-045 from MHS to AFCEC, $240K moved from Power &amp; Cooling</t>
  </si>
  <si>
    <t>MILCON Design Work</t>
  </si>
  <si>
    <t>As of 15Apr2015</t>
  </si>
  <si>
    <t>As of 15Apr2015; Includes funds given to UK DIO</t>
  </si>
  <si>
    <t>Construction Costs for UMC Projects</t>
  </si>
  <si>
    <t>Planning and Design</t>
  </si>
  <si>
    <t>Sequester taken. $3,782K realigned and obligated on Pentagon Electrical Upgrade construction not shown as P&amp;D Oblig. Includes ECIP</t>
  </si>
  <si>
    <t>Sequester taken.</t>
  </si>
  <si>
    <t>Sequester and recissions taken. Includes ECIP</t>
  </si>
  <si>
    <t>Appropriated Amount 
($000)</t>
  </si>
  <si>
    <t>Current Obligated Amount
($000)</t>
  </si>
  <si>
    <t>ALDA053001B</t>
  </si>
  <si>
    <t>Multi-Aircraft Maintenance Hanger</t>
  </si>
  <si>
    <t>Rizzani de Eccher (USA) Inc.</t>
  </si>
  <si>
    <t>W912ER10C0026</t>
  </si>
  <si>
    <t>ALUA073008A</t>
  </si>
  <si>
    <t>Facility Replacements</t>
  </si>
  <si>
    <t>TYFR084014</t>
  </si>
  <si>
    <t>Improve Family Housing, Ph E</t>
  </si>
  <si>
    <t>MICKAN</t>
  </si>
  <si>
    <t>C07-1003</t>
  </si>
  <si>
    <t>LJYC084001</t>
  </si>
  <si>
    <t>Improve Family Housing 515 Units</t>
  </si>
  <si>
    <t>EMTA-ILCI Joint Venture</t>
  </si>
  <si>
    <t>W912GB09C0068</t>
  </si>
  <si>
    <t>AKNR041053</t>
  </si>
  <si>
    <t>CNS Replace Asf Admin Bldg 2621</t>
  </si>
  <si>
    <t>MATOC Contractor</t>
  </si>
  <si>
    <t>W912GB09D00690007</t>
  </si>
  <si>
    <t>FTQW083007</t>
  </si>
  <si>
    <t>Repair Central Heat And Power Plant Boilers, Phase 1</t>
  </si>
  <si>
    <t>Haskell Corporation</t>
  </si>
  <si>
    <t>W911KB11C0009</t>
  </si>
  <si>
    <t>FJXT033003</t>
  </si>
  <si>
    <t>Consol Communications Facility</t>
  </si>
  <si>
    <t>Rand Enterprised Inc</t>
  </si>
  <si>
    <t>W912BU10C0039</t>
  </si>
  <si>
    <t>KNMD063003</t>
  </si>
  <si>
    <t>Ground Control Tower</t>
  </si>
  <si>
    <t>RORE/ITSI JV LLC</t>
  </si>
  <si>
    <t>N6274209D1186HC08</t>
  </si>
  <si>
    <t>AJXF063009</t>
  </si>
  <si>
    <t>Replace Munitions Storage Area</t>
  </si>
  <si>
    <t>CHARTER ENVIRONMENTAL, INC.</t>
  </si>
  <si>
    <t>FA890306D85030003</t>
  </si>
  <si>
    <t>NZAS003000A</t>
  </si>
  <si>
    <t>Upgrade Weapons Storage Area</t>
  </si>
  <si>
    <t>RSCI</t>
  </si>
  <si>
    <t>W912DW13C0013</t>
  </si>
  <si>
    <t>XTLF033303</t>
  </si>
  <si>
    <t>Control Tower</t>
  </si>
  <si>
    <t>Innovative Technical Solutions</t>
  </si>
  <si>
    <t>W9126G08D0085DS01</t>
  </si>
  <si>
    <t>MUHJ053008</t>
  </si>
  <si>
    <t>West &amp; Lasalle Gates Force Protection/Access</t>
  </si>
  <si>
    <t>Jordan/Versar, LLC</t>
  </si>
  <si>
    <t>W9123608D00560006</t>
  </si>
  <si>
    <t>Homeland Contracting Corporation</t>
  </si>
  <si>
    <t>FA480012D0004</t>
  </si>
  <si>
    <t>ALUA103001</t>
  </si>
  <si>
    <t>Construct Network Control Center</t>
  </si>
  <si>
    <t>FNG-PAT Joint Venture LLC, Detroit,  MI</t>
  </si>
  <si>
    <t>W912ER12C0028</t>
  </si>
  <si>
    <t>ALUA107000</t>
  </si>
  <si>
    <t>Coalition Compound Billeting</t>
  </si>
  <si>
    <t>AMEC Environmental and Infrastructure, Inc.</t>
  </si>
  <si>
    <t>W912ER11D00020003</t>
  </si>
  <si>
    <t>LJYC003006</t>
  </si>
  <si>
    <t>Consolidated Community Center</t>
  </si>
  <si>
    <t>EMTA INSAAT Taah. ve Tic. A.S.</t>
  </si>
  <si>
    <t>W912GB09D00690003</t>
  </si>
  <si>
    <t>DHAF100031</t>
  </si>
  <si>
    <t>Construct Maintenance Operations Center And Command Post</t>
  </si>
  <si>
    <t>Lakeshore Engineering Services, Inc.</t>
  </si>
  <si>
    <t>W912ER11C0039</t>
  </si>
  <si>
    <t>DHAF100120</t>
  </si>
  <si>
    <t>Construct SatCom Facility</t>
  </si>
  <si>
    <t>XDAT073008</t>
  </si>
  <si>
    <t>Construct Military Working Dog &amp; Supporting Facility</t>
  </si>
  <si>
    <t>IE PACIFIC INC</t>
  </si>
  <si>
    <t>N62473-07-D-2008</t>
  </si>
  <si>
    <t>CREW MW</t>
  </si>
  <si>
    <t>FA442710D01022058</t>
  </si>
  <si>
    <t>FTQW083008</t>
  </si>
  <si>
    <t>Repair Central Heat And Power Plant Boiler</t>
  </si>
  <si>
    <t>FBNV063501</t>
  </si>
  <si>
    <t>AMARG Hangar</t>
  </si>
  <si>
    <t>Okland Const. Co.   Salt Lake City, UT</t>
  </si>
  <si>
    <t>W912PL11C0007</t>
  </si>
  <si>
    <t>NUEX093000</t>
  </si>
  <si>
    <t>F-35 Academic Training Center</t>
  </si>
  <si>
    <t>Archer Western Contractors</t>
  </si>
  <si>
    <t>W912PL12C0017</t>
  </si>
  <si>
    <t>PRQE145121;</t>
  </si>
  <si>
    <t>KWR Construction, Inc</t>
  </si>
  <si>
    <t>W912PL14D00300002</t>
  </si>
  <si>
    <t>XQPZ084017</t>
  </si>
  <si>
    <t>Const Center For Character &amp; Leadership Development</t>
  </si>
  <si>
    <t>Environmental Chemical Corp.</t>
  </si>
  <si>
    <t>FA890306D85110091</t>
  </si>
  <si>
    <t>SXHT053001</t>
  </si>
  <si>
    <t>Air Force Technical Applications Center</t>
  </si>
  <si>
    <t>Hensel Phelps</t>
  </si>
  <si>
    <t>W9127811C0014</t>
  </si>
  <si>
    <t>CDA Solutions</t>
  </si>
  <si>
    <t>FA252114C0001</t>
  </si>
  <si>
    <t>MPLS083737R3</t>
  </si>
  <si>
    <t>Recruit Dormitories Phase 3</t>
  </si>
  <si>
    <t>Satterfield &amp; Pontikes Const Inc.</t>
  </si>
  <si>
    <t>W9126G11C0024</t>
  </si>
  <si>
    <t>KRSM103011;</t>
  </si>
  <si>
    <t>Kellogg Brown &amp; Root Svs, Inc.</t>
  </si>
  <si>
    <t>W9126G11C0027</t>
  </si>
  <si>
    <t>Raba-Kistner Consultants</t>
  </si>
  <si>
    <t>PNASA1205700</t>
  </si>
  <si>
    <t>Federal Pogram Integrators, LLC - JSR Inc.</t>
  </si>
  <si>
    <t>W912BV11C0038</t>
  </si>
  <si>
    <t>Federal Program Integrators, LLC with JSR Inc.</t>
  </si>
  <si>
    <t>W9126G11C0009</t>
  </si>
  <si>
    <t>Federal Program Integrators, LLC  with JSR Inc.</t>
  </si>
  <si>
    <t>W9126G13C0098</t>
  </si>
  <si>
    <t>American Eagle Protective Services Corp.</t>
  </si>
  <si>
    <t>W9126G12C0017P0002</t>
  </si>
  <si>
    <t>Red Cedar Enterprises, Inc.</t>
  </si>
  <si>
    <t>W9126G14D00190007</t>
  </si>
  <si>
    <t>AE Merrick &amp; Company-Tittle 2 Svs $59,036x3</t>
  </si>
  <si>
    <t>W9126G08D00060053</t>
  </si>
  <si>
    <t>MPLS083737S2</t>
  </si>
  <si>
    <t>BMT Satellite Classrooms/Dining Facility No.2</t>
  </si>
  <si>
    <t>LB-KBR Gen Cntr (duplicate entry w/correct contract#)</t>
  </si>
  <si>
    <t>W9126G11C00270000</t>
  </si>
  <si>
    <t>Merrick &amp; Company (Tittle II Services) $59,036.40</t>
  </si>
  <si>
    <t>W9126G08D00060054</t>
  </si>
  <si>
    <t>American Eagle Protective Services Corporation</t>
  </si>
  <si>
    <t>W9126G12C00170001</t>
  </si>
  <si>
    <t>SB Gideon Contracting</t>
  </si>
  <si>
    <t>W9126G14D0057</t>
  </si>
  <si>
    <t>TYFR083001</t>
  </si>
  <si>
    <t>Deicing Fluid Storage &amp; Dispensing Facility</t>
  </si>
  <si>
    <t>LBB</t>
  </si>
  <si>
    <t>W912GB10C0001</t>
  </si>
  <si>
    <t>Removed for contract correction</t>
  </si>
  <si>
    <t>Peter Gross GmbH</t>
  </si>
  <si>
    <t>W912GB-10-C-0001A</t>
  </si>
  <si>
    <t>TYFU083507R2</t>
  </si>
  <si>
    <t>Dormitory (128 Rm)</t>
  </si>
  <si>
    <t>LBB (EBC AWD)</t>
  </si>
  <si>
    <t>W</t>
  </si>
  <si>
    <t>Wolff &amp; Muller Gov Serv GmbH Wolff &amp; Muller Regionalbau</t>
  </si>
  <si>
    <t>W912GB10C0009</t>
  </si>
  <si>
    <t>ASHE083011</t>
  </si>
  <si>
    <t>Air Support Operations Squadron (ASOS) Facility</t>
  </si>
  <si>
    <t>Bilfinger Berger SE</t>
  </si>
  <si>
    <t>N33191-07-D-0211</t>
  </si>
  <si>
    <t>ALUA073006B</t>
  </si>
  <si>
    <t>Blatchford-Preston Complex, Phase III</t>
  </si>
  <si>
    <t>AMEC Environment and Infrastructure, Inc.</t>
  </si>
  <si>
    <t>W912ER11D00020002</t>
  </si>
  <si>
    <t>Federal Contracting, Inc.</t>
  </si>
  <si>
    <t>W912ER15C0003</t>
  </si>
  <si>
    <t>ALUA103012</t>
  </si>
  <si>
    <t>Construct Tactical Ramp/Vehicle Maintenance Facility</t>
  </si>
  <si>
    <t>American International Contractors Inc (Arlington, VA)</t>
  </si>
  <si>
    <t>W912ER11D00010007</t>
  </si>
  <si>
    <t>ALUA113001</t>
  </si>
  <si>
    <t>Theater Communications Facility</t>
  </si>
  <si>
    <t>FNG-PAT JV LLC, Detroit, MI</t>
  </si>
  <si>
    <t>LXEZ114127</t>
  </si>
  <si>
    <t>Improve Family Housing, Ph 11</t>
  </si>
  <si>
    <t>Obayashi Corporation (Fukuoka, Japan)</t>
  </si>
  <si>
    <t>FA527012C0001</t>
  </si>
  <si>
    <t>OTIE Milwauke, WI; *Title 2 Contract support*</t>
  </si>
  <si>
    <t>FA890308D878200014</t>
  </si>
  <si>
    <t>Environmental Science Corp (Chiyoda-Ku/Japan) *ArchTestDigs*</t>
  </si>
  <si>
    <t>FA5270-12-P-0058</t>
  </si>
  <si>
    <t>Pioneering Technology Corp(Mississauga L4Z1S6) *Appl SafeT*</t>
  </si>
  <si>
    <t>FA5270-12-P-0080</t>
  </si>
  <si>
    <t>Capitol Supply Inc (Sunrise, FL) **Appliances**</t>
  </si>
  <si>
    <t>FA5270-12-FA-045</t>
  </si>
  <si>
    <t>OSC Solutions, Inc. (West Palm Beach, FL) **Appliances**</t>
  </si>
  <si>
    <t>FA5270-14-P-0055</t>
  </si>
  <si>
    <t>TYFR106261</t>
  </si>
  <si>
    <t>PL-1 Security Measures For Communications Compound</t>
  </si>
  <si>
    <t>Mikan</t>
  </si>
  <si>
    <t>C11-4014</t>
  </si>
  <si>
    <t>ALUA110032</t>
  </si>
  <si>
    <t>Fuel Truck Parking</t>
  </si>
  <si>
    <t>PAT USA, Inc.</t>
  </si>
  <si>
    <t>W912ER13C0027</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</si>
  <si>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</si>
  <si>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</si>
  <si>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</si>
  <si>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</si>
  <si>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</si>
  <si>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</si>
  <si>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</si>
  <si>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</si>
  <si>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</si>
  <si>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</si>
  <si>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</si>
  <si>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</si>
  <si>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DHAF120037</t>
  </si>
  <si>
    <t>Clinic</t>
  </si>
  <si>
    <t>Al Badeel General Contracting (Abu Dhab,i UAE)</t>
  </si>
  <si>
    <t>W912BU13C0060</t>
  </si>
  <si>
    <t>DHAF120057</t>
  </si>
  <si>
    <t>Fire Protection Water Storage</t>
  </si>
  <si>
    <t>Al Badeel General Contracting (Abu Dhabi, UAE)</t>
  </si>
  <si>
    <t>W912BU13C0055</t>
  </si>
  <si>
    <t>DHAF124001</t>
  </si>
  <si>
    <t>EOD Facility</t>
  </si>
  <si>
    <t>W912ER14C0014</t>
  </si>
  <si>
    <t>Original contract terminated for default</t>
  </si>
  <si>
    <t>BKTZ069078</t>
  </si>
  <si>
    <t>TFI- Renovate Intel Squadron Facilities</t>
  </si>
  <si>
    <t>Codell Construction Company</t>
  </si>
  <si>
    <t>W912L710D00060037</t>
  </si>
  <si>
    <t>FTQW083005</t>
  </si>
  <si>
    <t>Dormitory (168 RM)</t>
  </si>
  <si>
    <t>Absher-Bether JV</t>
  </si>
  <si>
    <t>W911KB14C0024</t>
  </si>
  <si>
    <t>FXSB061561</t>
  </si>
  <si>
    <t>Brigade Combat Team (Light) Complex, (480 RM)</t>
  </si>
  <si>
    <t>Kiewit Building Group, Inc. ; Omaha, NE</t>
  </si>
  <si>
    <t>W911KB12C0011</t>
  </si>
  <si>
    <t>ALUA073006B;_x000D_
YWHG111005;_x000D_
WWYK143004A;_x000D_
ZHTV053302;</t>
  </si>
  <si>
    <t>ASRC Civil Construction LLC ; Anchorage, AK</t>
  </si>
  <si>
    <t>FA500012D00030006</t>
  </si>
  <si>
    <t>Frawner Corporation ; Anchorage, AK</t>
  </si>
  <si>
    <t>FA500011D00020009</t>
  </si>
  <si>
    <t>Advanced Blasting Services, LLC ; Wasilla, AK</t>
  </si>
  <si>
    <t>W911KB12C0018</t>
  </si>
  <si>
    <t>Honeywell Inc. Morristown, NJ</t>
  </si>
  <si>
    <t>DACA8797D00640008</t>
  </si>
  <si>
    <t>AJJY983202</t>
  </si>
  <si>
    <t>Air Freight Terminal Complex</t>
  </si>
  <si>
    <t>DCK-ECC Pacific Guam, LLC</t>
  </si>
  <si>
    <t>N6274210D1308JQ01</t>
  </si>
  <si>
    <t>AWUB105002</t>
  </si>
  <si>
    <t>Mission Support Group Complex</t>
  </si>
  <si>
    <t>Gaskins Construction Company</t>
  </si>
  <si>
    <t>N6945009D12700002</t>
  </si>
  <si>
    <t>YWHG071005</t>
  </si>
  <si>
    <t>WSA Security Control Facility</t>
  </si>
  <si>
    <t>Carlson Constructors</t>
  </si>
  <si>
    <t>W912DQ11D40160002</t>
  </si>
  <si>
    <t>SGBP100904C</t>
  </si>
  <si>
    <t>USSTRATCOM Replacement Facility - Incr 1</t>
  </si>
  <si>
    <t>KiewitPhelps JV  Omaha NE</t>
  </si>
  <si>
    <t>W9128F12C0023</t>
  </si>
  <si>
    <t>RKMF103003</t>
  </si>
  <si>
    <t>Communications Network Control Center</t>
  </si>
  <si>
    <t>A4 Construction</t>
  </si>
  <si>
    <t>W912PL12C0008</t>
  </si>
  <si>
    <t>ZHTV053302;</t>
  </si>
  <si>
    <t>MHMV093108</t>
  </si>
  <si>
    <t>AFNWC Sustainment Center</t>
  </si>
  <si>
    <t>KL House Construction/Albuqueque/nm</t>
  </si>
  <si>
    <t>W912PP12C0016</t>
  </si>
  <si>
    <t>TMKH083003</t>
  </si>
  <si>
    <t>C-130 Flight Simulator</t>
  </si>
  <si>
    <t>JAAAT Technical Services LLC</t>
  </si>
  <si>
    <t>W912HN10D00630003</t>
  </si>
  <si>
    <t>MPLS083737R4</t>
  </si>
  <si>
    <t>BMT Recruit Dormitory, Phase IV</t>
  </si>
  <si>
    <t>AE-Merrick&amp;Company ($400,140 shown under DDC)</t>
  </si>
  <si>
    <t>W9126G08D00060055</t>
  </si>
  <si>
    <t>Spawglass Contractors Inc.</t>
  </si>
  <si>
    <t>W9126G12C0023</t>
  </si>
  <si>
    <t>W9126G14D00J190007</t>
  </si>
  <si>
    <t>GJKZ860009</t>
  </si>
  <si>
    <t>Wing Headquarters</t>
  </si>
  <si>
    <t>Jackson Controactor Grp, Inc, Missoula, MT</t>
  </si>
  <si>
    <t>W912DW12C0030</t>
  </si>
  <si>
    <t>USAFE17002</t>
  </si>
  <si>
    <t>Combat Aircraft Loading Area</t>
  </si>
  <si>
    <t>CH2MHill-METAG JV</t>
  </si>
  <si>
    <t>N6247012C2008</t>
  </si>
  <si>
    <t>USAFE17003</t>
  </si>
  <si>
    <t>Parallel Taxiway Extension</t>
  </si>
  <si>
    <t>USAFE17004</t>
  </si>
  <si>
    <t>Expeditionary Lodging</t>
  </si>
  <si>
    <t>Tetra Tech EC, Inc.</t>
  </si>
  <si>
    <t>N3319112C0614</t>
  </si>
  <si>
    <t>TYFR063017</t>
  </si>
  <si>
    <t>Dormitory (192 RM)</t>
  </si>
  <si>
    <t>W912GB11C0013</t>
  </si>
  <si>
    <t>WWYK143004A;_x000D_
ZHTV053302;</t>
  </si>
  <si>
    <t>LXEZ124285</t>
  </si>
  <si>
    <t>Improve Family Housing Infrastructure, Ph 1</t>
  </si>
  <si>
    <t>American Engineering Corporation-Ginowan City, Okinawa, JAP</t>
  </si>
  <si>
    <t>FA527013C0006</t>
  </si>
  <si>
    <t>QKKA124002</t>
  </si>
  <si>
    <t>Improve MFH Infrastructure, Phase 1</t>
  </si>
  <si>
    <t>Hibiya Engineering, Ltd</t>
  </si>
  <si>
    <t>W912HV12C0003</t>
  </si>
  <si>
    <t>AGGN123002P</t>
  </si>
  <si>
    <t>Communications Network Control Center Consolidation</t>
  </si>
  <si>
    <t>Kothane Enterprises</t>
  </si>
  <si>
    <t>FA441914C0101</t>
  </si>
  <si>
    <t>ALUA113026</t>
  </si>
  <si>
    <t>C-130 Aircraft Maintenance Unit</t>
  </si>
  <si>
    <t>ALUA113027</t>
  </si>
  <si>
    <t>Air Defense Artillery Maintenance Facility</t>
  </si>
  <si>
    <t>Gulf Supplies and Construction Services</t>
  </si>
  <si>
    <t>W912ER13C0023</t>
  </si>
  <si>
    <t>ALUA113032</t>
  </si>
  <si>
    <t>Precision Measurement Equipment Laboratory</t>
  </si>
  <si>
    <t>ALUA113034</t>
  </si>
  <si>
    <t>AFOSI Regional And Local Facility</t>
  </si>
  <si>
    <t>Gulf Supplies &amp; Commercial Services</t>
  </si>
  <si>
    <t>PDPG020143</t>
  </si>
  <si>
    <t>Construct New Airfield Control Tower, B1295 &amp; Base Op'S B395</t>
  </si>
  <si>
    <t>Flintco, LLC.</t>
  </si>
  <si>
    <t>W912QR12C0048</t>
  </si>
  <si>
    <t>RVKQ120572</t>
  </si>
  <si>
    <t>Vehicle Maintenance Facility</t>
  </si>
  <si>
    <t>Oddo Construction Services</t>
  </si>
  <si>
    <t>FA667014C0002</t>
  </si>
  <si>
    <t>DKFX079003</t>
  </si>
  <si>
    <t>Red Horse Readiness And Training Facility</t>
  </si>
  <si>
    <t>IKHANA</t>
  </si>
  <si>
    <t>N6945012C1760</t>
  </si>
  <si>
    <t>NKAK103006</t>
  </si>
  <si>
    <t>C-130J Fuel Systems Maintenance Hangar</t>
  </si>
  <si>
    <t>The Ross Group</t>
  </si>
  <si>
    <t>W9127S13C6002</t>
  </si>
  <si>
    <t>NKAK113005</t>
  </si>
  <si>
    <t>C-130J Flight Simulator Addition</t>
  </si>
  <si>
    <t>Alesssi Keys Construction</t>
  </si>
  <si>
    <t>W9127S14C0011</t>
  </si>
  <si>
    <t>BAEY133001</t>
  </si>
  <si>
    <t>Civil Engineer Administration/Operations Facility</t>
  </si>
  <si>
    <t>Macnak Korte Group LLC, Lakewood, WA</t>
  </si>
  <si>
    <t>W9123814C0039</t>
  </si>
  <si>
    <t>XLWU103002</t>
  </si>
  <si>
    <t>F-22 Add/Alt Hangar For Low Observable/Composite Repair</t>
  </si>
  <si>
    <t>Barlovento</t>
  </si>
  <si>
    <t>W9127810D00780006</t>
  </si>
  <si>
    <t>ACC123184</t>
  </si>
  <si>
    <t>Air Support Operations Center</t>
  </si>
  <si>
    <t>Better Built Construction Serv</t>
  </si>
  <si>
    <t>W912HN10D00530003</t>
  </si>
  <si>
    <t>LKTC133101</t>
  </si>
  <si>
    <t>RPA Mission Complex Physical Protection System</t>
  </si>
  <si>
    <t>Cobblestone Construction</t>
  </si>
  <si>
    <t>W912PL14C0012</t>
  </si>
  <si>
    <t>MPLS083008</t>
  </si>
  <si>
    <t>Dormitory (96 Rm)</t>
  </si>
  <si>
    <t>Earthworks Mortensen JV</t>
  </si>
  <si>
    <t>W9126G13C0016</t>
  </si>
  <si>
    <t>KRSM103012</t>
  </si>
  <si>
    <t>F-35 Adal Hangar 45W/AMU</t>
  </si>
  <si>
    <t>Creative Times, Inc., Ogden, UT</t>
  </si>
  <si>
    <t>W912PL14C0005</t>
  </si>
  <si>
    <t>KRSM103030</t>
  </si>
  <si>
    <t>F-35A Modular Storage Magazines</t>
  </si>
  <si>
    <t>Zumwalt Construction, Inc.</t>
  </si>
  <si>
    <t>W9123811D00260006</t>
  </si>
  <si>
    <t>KRSM113028</t>
  </si>
  <si>
    <t>F-35 Adal Building 118 For Flight Simulator</t>
  </si>
  <si>
    <t>Creative Times, Inc. (CTI)</t>
  </si>
  <si>
    <t>W9123811D00240002</t>
  </si>
  <si>
    <t>WWCX103032</t>
  </si>
  <si>
    <t>Dormitory (48 Pn)</t>
  </si>
  <si>
    <t>Pilegaard-Henriksen</t>
  </si>
  <si>
    <t>W912DS13C0030</t>
  </si>
  <si>
    <t>LXEZ134286</t>
  </si>
  <si>
    <t>Improve Family Housing Infrastructure, Ph 2</t>
  </si>
  <si>
    <t>Tokyu Construction Co., Ltd. (Tokyo, Japan)</t>
  </si>
  <si>
    <t>W912HV13C0004</t>
  </si>
  <si>
    <t>QKKA133001P2</t>
  </si>
  <si>
    <t>Improve Family Housing, Ph 2</t>
  </si>
  <si>
    <t>Nishimatsu Construction Co., Ltd</t>
  </si>
  <si>
    <t>FZ520513C0005</t>
  </si>
  <si>
    <t>QKKA134001</t>
  </si>
  <si>
    <t>Improve Mfh Infrastructure, Phase 2</t>
  </si>
  <si>
    <t>Tokyu Construction Co., Ltd</t>
  </si>
  <si>
    <t>FZ520513C0006</t>
  </si>
  <si>
    <t>FBNV133500</t>
  </si>
  <si>
    <t>T-10 Engine Test Cell (AMARG)</t>
  </si>
  <si>
    <t>J.I. GARCIA CONSTRUCTION</t>
  </si>
  <si>
    <t>W912PL10D0110</t>
  </si>
  <si>
    <t>NKAK113003</t>
  </si>
  <si>
    <t>C130J Propeller Repair Training Facility</t>
  </si>
  <si>
    <t>HGL Construction</t>
  </si>
  <si>
    <t>FA446011D00075014</t>
  </si>
  <si>
    <t>WWYK120123A</t>
  </si>
  <si>
    <t>Correct Life Safety Code Deficiencies, Bldg 282</t>
  </si>
  <si>
    <t>Southwind Construction</t>
  </si>
  <si>
    <t>W912BV12D00180003</t>
  </si>
  <si>
    <t>RVKQ099095</t>
  </si>
  <si>
    <t>Flight Simulator Facility</t>
  </si>
  <si>
    <t>SCMS, LLC</t>
  </si>
  <si>
    <t>W912QR14C0012</t>
  </si>
  <si>
    <t>KYJM129022</t>
  </si>
  <si>
    <t>Add Simulator Bay, Building 191</t>
  </si>
  <si>
    <t>CCI</t>
  </si>
  <si>
    <t>W9127810D001180020</t>
  </si>
  <si>
    <t>HAYW109006</t>
  </si>
  <si>
    <t>F-15 Conversion</t>
  </si>
  <si>
    <t>RS Morris Construction</t>
  </si>
  <si>
    <t>W912LA11D00180010</t>
  </si>
  <si>
    <t>RS Morris Cosntruction</t>
  </si>
  <si>
    <t>W912LA11D00180011</t>
  </si>
  <si>
    <t>NUEX093007</t>
  </si>
  <si>
    <t>Construct Addition, Field Training Facility, B936</t>
  </si>
  <si>
    <t>Candelaria Corp</t>
  </si>
  <si>
    <t>W912PL10D01080004</t>
  </si>
  <si>
    <t>NUEX093011</t>
  </si>
  <si>
    <t>Construct Squadron Operations/Aircraft Maintenance Unit (#3)</t>
  </si>
  <si>
    <t>Okland Construction Company</t>
  </si>
  <si>
    <t>W912PL14C0007</t>
  </si>
  <si>
    <t>BAEY143000</t>
  </si>
  <si>
    <t>Distributed Common Ground Station (DCGS) Operations Facility</t>
  </si>
  <si>
    <t>Swinerton Builders,Arvada,CO</t>
  </si>
  <si>
    <t>W9123814C0046</t>
  </si>
  <si>
    <t>AJJY143760</t>
  </si>
  <si>
    <t>Hardened Structures For POL Fuel Systems</t>
  </si>
  <si>
    <t>P&amp;S Construction Inc.</t>
  </si>
  <si>
    <t>N4019210D28040020</t>
  </si>
  <si>
    <t>AJJY153011</t>
  </si>
  <si>
    <t>Guam Strike Tactical Missile Maintenance Facility</t>
  </si>
  <si>
    <t>AIC International, Inc.</t>
  </si>
  <si>
    <t>N6274214C1318</t>
  </si>
  <si>
    <t>KNMD142222</t>
  </si>
  <si>
    <t>C-17 Modernize Hangar 35, Docks 1 and 2</t>
  </si>
  <si>
    <t>SRB International LLC</t>
  </si>
  <si>
    <t>N6274214C1312</t>
  </si>
  <si>
    <t>PRQE145117</t>
  </si>
  <si>
    <t>KC-46A 2-Bay Corrosion/Fuel Hangar</t>
  </si>
  <si>
    <t>Archer Western Aviation Part</t>
  </si>
  <si>
    <t>W912DQ14C4006</t>
  </si>
  <si>
    <t>SGBP100904C;</t>
  </si>
  <si>
    <t>PRQE145136</t>
  </si>
  <si>
    <t>KC-46A Alter Apron Fuels Distribution Systems</t>
  </si>
  <si>
    <t>MEB General Contractors, INC</t>
  </si>
  <si>
    <t>W912DQ14C4010</t>
  </si>
  <si>
    <t>PRQE145137</t>
  </si>
  <si>
    <t>KC-46A Alter Miscellaneous Facilities</t>
  </si>
  <si>
    <t>Red Cedar Enterprises, Inc</t>
  </si>
  <si>
    <t>W912DQ13D40010002</t>
  </si>
  <si>
    <t>PRQE145138</t>
  </si>
  <si>
    <t>KC-46A Alter Aircraft Parking Apron</t>
  </si>
  <si>
    <t>Archer Western Aviation Partn</t>
  </si>
  <si>
    <t>PRQE145142</t>
  </si>
  <si>
    <t>KC-46A 1-Bay Maintenance Hangar</t>
  </si>
  <si>
    <t>PRQE155119</t>
  </si>
  <si>
    <t>KC-46A 3-Bay General Purpose Maintenance Hangar</t>
  </si>
  <si>
    <t>PRQE155122</t>
  </si>
  <si>
    <t>KC-46A Pipeline Student Dormitory (48PN)</t>
  </si>
  <si>
    <t>PentaCon</t>
  </si>
  <si>
    <t>W912DQ14C4021</t>
  </si>
  <si>
    <t>ACC123183</t>
  </si>
  <si>
    <t>MACNAK Korte Group</t>
  </si>
  <si>
    <t>W912QR14C0027</t>
  </si>
  <si>
    <t>PAYZ130011</t>
  </si>
  <si>
    <t>U.S. Cyber Command Joint Operations Center</t>
  </si>
  <si>
    <t>W912DR14C0016</t>
  </si>
  <si>
    <t>YWHG111010</t>
  </si>
  <si>
    <t>WSA: Construct Two New MOP Igloos</t>
  </si>
  <si>
    <t>Record Steel And Construction</t>
  </si>
  <si>
    <t>W912DQ14C4005</t>
  </si>
  <si>
    <t>LKTC073101</t>
  </si>
  <si>
    <t>Land Acquisition</t>
  </si>
  <si>
    <t>USACE</t>
  </si>
  <si>
    <t>W81EYN42417577</t>
  </si>
  <si>
    <t>RKMF083002</t>
  </si>
  <si>
    <t>Dormitory</t>
  </si>
  <si>
    <t>Macnac-Korte</t>
  </si>
  <si>
    <t>W912PL14C0003</t>
  </si>
  <si>
    <t>RKMF103005</t>
  </si>
  <si>
    <t>F-35A ADAL AME Storage Facility</t>
  </si>
  <si>
    <t>RCDS Contractors</t>
  </si>
  <si>
    <t>W912PL10D0113</t>
  </si>
  <si>
    <t>RKMF103006</t>
  </si>
  <si>
    <t>F-35A Parts Store</t>
  </si>
  <si>
    <t>Sybrant Candelaria</t>
  </si>
  <si>
    <t>W912PL10D00970005</t>
  </si>
  <si>
    <t>RKMF103009</t>
  </si>
  <si>
    <t>F-35A Add/Alter Fuel Cell Hangar</t>
  </si>
  <si>
    <t>TeeHee Straub</t>
  </si>
  <si>
    <t>W912PL10D00960002</t>
  </si>
  <si>
    <t>RKMF113005</t>
  </si>
  <si>
    <t>RPA Weapons School</t>
  </si>
  <si>
    <t>W912PL14C0008</t>
  </si>
  <si>
    <t>CZQZ073050</t>
  </si>
  <si>
    <t>Dormitory (144 Rm)</t>
  </si>
  <si>
    <t>MACNAK Korte Team LLC, Lakewood, Washington</t>
  </si>
  <si>
    <t>W912PP14C0020</t>
  </si>
  <si>
    <t>MHMV103105B</t>
  </si>
  <si>
    <t>Nuclear Systems Wing &amp; Sustainment Center Ph 2</t>
  </si>
  <si>
    <t>K.L. House Construction</t>
  </si>
  <si>
    <t>W912PP14C0016</t>
  </si>
  <si>
    <t>QJVF092013</t>
  </si>
  <si>
    <t>B-52 Munitions Storage Igloos</t>
  </si>
  <si>
    <t>Raass Brother's Inc.</t>
  </si>
  <si>
    <t>W9128F14C0009</t>
  </si>
  <si>
    <t>AGGN143001</t>
  </si>
  <si>
    <t>KC-46A FTU Renovate Facility For 97 OG &amp; 97 MXTS</t>
  </si>
  <si>
    <t>The Ross Grp Construction Corp</t>
  </si>
  <si>
    <t>W912BV10D20140006</t>
  </si>
  <si>
    <t>AGGN143002</t>
  </si>
  <si>
    <t>KC-46A FTU ADAL Sq Ops/Amu</t>
  </si>
  <si>
    <t>AGGN143003</t>
  </si>
  <si>
    <t>KC-46A FTU Fuselage Trainer Phase 1</t>
  </si>
  <si>
    <t>The Ross Group Construction Corporation</t>
  </si>
  <si>
    <t>W912BV14C0015</t>
  </si>
  <si>
    <t>AGGN143004</t>
  </si>
  <si>
    <t>KC-46A FTU Ftc Simulator Facility Phase 1</t>
  </si>
  <si>
    <t>AETC176870</t>
  </si>
  <si>
    <t>Construct New BAK 12/14 Aircraft Arresting Syst At Rwy 3-21</t>
  </si>
  <si>
    <t>Head, Inc/Columbus/Ohio</t>
  </si>
  <si>
    <t>W9127S14C6000</t>
  </si>
  <si>
    <t>KRSM103011</t>
  </si>
  <si>
    <t>F-35 ADAL Hangar 45E/AMU</t>
  </si>
  <si>
    <t>CTI</t>
  </si>
  <si>
    <t>WWCX103028</t>
  </si>
  <si>
    <t>Consolidated Vehicle Maint And Pavements &amp; Grounds Facility</t>
  </si>
  <si>
    <t>Per Aarsleff</t>
  </si>
  <si>
    <t>W912DS14C0016</t>
  </si>
  <si>
    <t>LXEZ144287</t>
  </si>
  <si>
    <t>Improve MFH Infrastructure, Phase 3</t>
  </si>
  <si>
    <t>WITCO Industries Ltd (Stearley-Water&amp;Sewer)</t>
  </si>
  <si>
    <t>W912HV12D00020006</t>
  </si>
  <si>
    <t>Sumitomo Heavy Industries, Ltd (Kishaba-Water&amp;Sewer))</t>
  </si>
  <si>
    <t>W912HV12D00030005</t>
  </si>
  <si>
    <t>Sumitomo Heavy Industries, Ltd (Plaza-Electrical)</t>
  </si>
  <si>
    <t>W912HV12D00030006</t>
  </si>
  <si>
    <t>Sanken Setsubi Kogyo Co., Ltd/Tokyo, Japan</t>
  </si>
  <si>
    <t>W912HV14C0016</t>
  </si>
  <si>
    <t>QSEU123003</t>
  </si>
  <si>
    <t>Add HC-130J Aircraft Maintenance Unit Facility</t>
  </si>
  <si>
    <t>Artesian Construction Co.</t>
  </si>
  <si>
    <t>FA483014D00040001</t>
  </si>
  <si>
    <t>NUEX103005</t>
  </si>
  <si>
    <t>CONSTRUCT FLIGHTLINE FILLSTANDS</t>
  </si>
  <si>
    <t>SAI-TALON JV</t>
  </si>
  <si>
    <t>W912PL15C0005</t>
  </si>
  <si>
    <t>SAKW059006</t>
  </si>
  <si>
    <t>PRTC - RED HORSE LOGISTICS FACILITY</t>
  </si>
  <si>
    <t>P&amp;S Construction Inc</t>
  </si>
  <si>
    <t>N4019210D28040025</t>
  </si>
  <si>
    <t>SAKW143031</t>
  </si>
  <si>
    <t>PRTC SATELLITE FIRE STATION</t>
  </si>
  <si>
    <t>N4019210D28040024</t>
  </si>
  <si>
    <t>PRQE145118</t>
  </si>
  <si>
    <t>KC-46A FUSELAGE TRAINER</t>
  </si>
  <si>
    <t>Hanke Constructors</t>
  </si>
  <si>
    <t>W912DQ14D400300101</t>
  </si>
  <si>
    <t>PRQE155118</t>
  </si>
  <si>
    <t>KC-46A ADAL MOBILITY BAG STORAGE EXPANSION</t>
  </si>
  <si>
    <t>PRQE155124</t>
  </si>
  <si>
    <t>KC-46A ALTER TAXIWAY FOXTROT</t>
  </si>
  <si>
    <t>K&amp;K Industries, Inc</t>
  </si>
  <si>
    <t>W912DQ14D40090002</t>
  </si>
  <si>
    <t>VKAG133001</t>
  </si>
  <si>
    <t>OPERATIONS SUPPORT SQUADRON/WAR ROOM FACILITY</t>
  </si>
  <si>
    <t>Crew MW, LLC</t>
  </si>
  <si>
    <t>FA480915CC001</t>
  </si>
  <si>
    <t>UNITED STATES</t>
  </si>
  <si>
    <t>54785</t>
  </si>
  <si>
    <t>Child Development Center</t>
  </si>
  <si>
    <t>ASSET Group, Inc.</t>
  </si>
  <si>
    <t>W9127S-11-C-6011</t>
  </si>
  <si>
    <t>KOREA, SOUTH</t>
  </si>
  <si>
    <t>58784</t>
  </si>
  <si>
    <t>Barracks Complex</t>
  </si>
  <si>
    <t>ECC International, LLC (ECC)</t>
  </si>
  <si>
    <t>W912UM-12-C-0058</t>
  </si>
  <si>
    <t>Chung Kwang Construction Co., Ltd.</t>
  </si>
  <si>
    <t>63714</t>
  </si>
  <si>
    <t>Base Camp</t>
  </si>
  <si>
    <t>PLANEX  Ltd.</t>
  </si>
  <si>
    <t>W912GB-12-D-0030</t>
  </si>
  <si>
    <t>60859</t>
  </si>
  <si>
    <t>Water Treatment Plant</t>
  </si>
  <si>
    <t>Cushman Contracting Corporation</t>
  </si>
  <si>
    <t>W91238-09-C-0009</t>
  </si>
  <si>
    <t>66725</t>
  </si>
  <si>
    <t>Ballistic Evaluation Facility Ph 1</t>
  </si>
  <si>
    <t>APS Contracting Inc.</t>
  </si>
  <si>
    <t>W912DS-12-C-0030</t>
  </si>
  <si>
    <t>68786</t>
  </si>
  <si>
    <t>Brigade Complex</t>
  </si>
  <si>
    <t>dck-ecc pacific, LLC</t>
  </si>
  <si>
    <t>W9128A-11-C-0004</t>
  </si>
  <si>
    <t>68821</t>
  </si>
  <si>
    <t>Battalion Complex</t>
  </si>
  <si>
    <t>68822</t>
  </si>
  <si>
    <t>68866</t>
  </si>
  <si>
    <t>69224</t>
  </si>
  <si>
    <t>Warrior in Transition (WT) Complex</t>
  </si>
  <si>
    <t>Kevcon Inc.</t>
  </si>
  <si>
    <t>W912DW-10-D-1016</t>
  </si>
  <si>
    <t>Doyon Management Services, LLC</t>
  </si>
  <si>
    <t>W912DW-13-C-0043</t>
  </si>
  <si>
    <t>69308</t>
  </si>
  <si>
    <t>Infrastructure Expansion</t>
  </si>
  <si>
    <t>58625</t>
  </si>
  <si>
    <t>Satellite Communications Facility</t>
  </si>
  <si>
    <t>Harkins Builders, Inc.</t>
  </si>
  <si>
    <t>W912DR-10-C-0068</t>
  </si>
  <si>
    <t>65133</t>
  </si>
  <si>
    <t>ZIESON CONSTRUCTION CO.</t>
  </si>
  <si>
    <t>W912DQ-13-D-4002</t>
  </si>
  <si>
    <t>66011</t>
  </si>
  <si>
    <t>Forensic Lab</t>
  </si>
  <si>
    <t>Trend Construction, Inc.</t>
  </si>
  <si>
    <t>W912HN-12-D-0030</t>
  </si>
  <si>
    <t>66545</t>
  </si>
  <si>
    <t>General Purpose Storage Building</t>
  </si>
  <si>
    <t>W912BV-13-D-0011</t>
  </si>
  <si>
    <t>66726</t>
  </si>
  <si>
    <t>Ballistic Evaluation Facility, Ph 2</t>
  </si>
  <si>
    <t>67106</t>
  </si>
  <si>
    <t>Fuse &amp; Detonator Magazine, Depot Level</t>
  </si>
  <si>
    <t>Carson &amp; Associates, Inc.</t>
  </si>
  <si>
    <t>W9127S-10-C-6008</t>
  </si>
  <si>
    <t>69150</t>
  </si>
  <si>
    <t>Training Battalion Complex</t>
  </si>
  <si>
    <t>Brasfield &amp; Gorrie LLC</t>
  </si>
  <si>
    <t>W912HN-10-D-0046</t>
  </si>
  <si>
    <t>69417</t>
  </si>
  <si>
    <t>Balfour Beatty Construction, LLC</t>
  </si>
  <si>
    <t>W91236-10-C-0058</t>
  </si>
  <si>
    <t>69461</t>
  </si>
  <si>
    <t>Army Reserve Center/Land</t>
  </si>
  <si>
    <t>Carothers Construction, Inc.</t>
  </si>
  <si>
    <t>W912QR-14-C-0024</t>
  </si>
  <si>
    <t>GERMANY</t>
  </si>
  <si>
    <t>71421</t>
  </si>
  <si>
    <t>Family Housing Replacement Construction</t>
  </si>
  <si>
    <t>LBB Niederlassung Idar-Oberstein</t>
  </si>
  <si>
    <t>W912GB-10-C-0042</t>
  </si>
  <si>
    <t>KUWAIT</t>
  </si>
  <si>
    <t>71485</t>
  </si>
  <si>
    <t>APS Warehouses</t>
  </si>
  <si>
    <t>Contrack International, Inc.</t>
  </si>
  <si>
    <t>W912ER-13-C-0032</t>
  </si>
  <si>
    <t>58925, 62783</t>
  </si>
  <si>
    <t>AFGHANISTAN</t>
  </si>
  <si>
    <t>71488</t>
  </si>
  <si>
    <t>Coalition Operation Center</t>
  </si>
  <si>
    <t>Ch2m Hill-Yuksel Joint Venture</t>
  </si>
  <si>
    <t>W912ER-11-D-0008</t>
  </si>
  <si>
    <t>72477</t>
  </si>
  <si>
    <t>USFOR-A Headquarters &amp; Housing</t>
  </si>
  <si>
    <t>Contrack International Inc.</t>
  </si>
  <si>
    <t>W912ER-11-C-0049</t>
  </si>
  <si>
    <t>74408</t>
  </si>
  <si>
    <t>Ft Lewis-McChord AFB Joint Access</t>
  </si>
  <si>
    <t>TSS-Garco Joint Venture</t>
  </si>
  <si>
    <t>W912DW-13-C-0040</t>
  </si>
  <si>
    <t>52269</t>
  </si>
  <si>
    <t>Barracks</t>
  </si>
  <si>
    <t>Nan, Inc. dba Ocean House Builders</t>
  </si>
  <si>
    <t>W9128A-11-C-0016</t>
  </si>
  <si>
    <t>78054</t>
  </si>
  <si>
    <t>53555</t>
  </si>
  <si>
    <t>ACC Construction Co. Inc.</t>
  </si>
  <si>
    <t>W912HN-11-C-0013</t>
  </si>
  <si>
    <t>Atlantic Marine Construction Company, Inc</t>
  </si>
  <si>
    <t>W912HN-07-D-0025</t>
  </si>
  <si>
    <t>53794</t>
  </si>
  <si>
    <t>Trainee Barracks Complex, Ph 1</t>
  </si>
  <si>
    <t>W. G. YATES &amp; SONS CONSTRUCTION COMPANY</t>
  </si>
  <si>
    <t>W9126G-09-D-0018</t>
  </si>
  <si>
    <t>56024</t>
  </si>
  <si>
    <t>Flood Mitigation</t>
  </si>
  <si>
    <t>Nan, Inc.</t>
  </si>
  <si>
    <t>W9128A-12-C-0019</t>
  </si>
  <si>
    <t>57317</t>
  </si>
  <si>
    <t>57735</t>
  </si>
  <si>
    <t>Infantry Squad Battle Course</t>
  </si>
  <si>
    <t>Dynamic Construction of Northern New York, LLC</t>
  </si>
  <si>
    <t>W912DS-12-C-0008</t>
  </si>
  <si>
    <t>59044</t>
  </si>
  <si>
    <t>Science Facility, Ph 2</t>
  </si>
  <si>
    <t>Walsh Construction Company II L.L.C.</t>
  </si>
  <si>
    <t>W912DS-11-C-0023</t>
  </si>
  <si>
    <t>59434</t>
  </si>
  <si>
    <t>Physical Fitness Center</t>
  </si>
  <si>
    <t>Staatliches Hochbauamt Nurnberg II</t>
  </si>
  <si>
    <t>W912GB-09-C-0040</t>
  </si>
  <si>
    <t>60285</t>
  </si>
  <si>
    <t>General Instruction Building</t>
  </si>
  <si>
    <t>Romero General Construction Corp.</t>
  </si>
  <si>
    <t>W91238-13-D-0009</t>
  </si>
  <si>
    <t>60555</t>
  </si>
  <si>
    <t>Information Processing Center</t>
  </si>
  <si>
    <t>Hessisches Baumanagement Wiesbaden</t>
  </si>
  <si>
    <t>W912GB-08-C-0005</t>
  </si>
  <si>
    <t>61453</t>
  </si>
  <si>
    <t>Replace Fire Station</t>
  </si>
  <si>
    <t>TMG SERVICES, INC. Linda Frazier</t>
  </si>
  <si>
    <t>W912DR-13-C-0030</t>
  </si>
  <si>
    <t>61533</t>
  </si>
  <si>
    <t>Command and Control Facility</t>
  </si>
  <si>
    <t>W91278-07-D-0026</t>
  </si>
  <si>
    <t>63015</t>
  </si>
  <si>
    <t>Watts Constructors, LLC</t>
  </si>
  <si>
    <t>W91238-14-C-0040</t>
  </si>
  <si>
    <t>65650</t>
  </si>
  <si>
    <t>Command and Control Facility, Ph 1</t>
  </si>
  <si>
    <t>Niking Corporation</t>
  </si>
  <si>
    <t>W9128A-12-C-0003</t>
  </si>
  <si>
    <t>65726</t>
  </si>
  <si>
    <t>MOUT Collective Training Fac</t>
  </si>
  <si>
    <t>Jordan-Versar, LLC</t>
  </si>
  <si>
    <t>W91236-08-D-0056</t>
  </si>
  <si>
    <t>66465</t>
  </si>
  <si>
    <t>Confinement Facility</t>
  </si>
  <si>
    <t>LBB Kaiserslautern</t>
  </si>
  <si>
    <t>W912GB-09-C-0039</t>
  </si>
  <si>
    <t>66595</t>
  </si>
  <si>
    <t>W912GB-09-C-0014</t>
  </si>
  <si>
    <t>66717</t>
  </si>
  <si>
    <t>Military Working Dog Kennel</t>
  </si>
  <si>
    <t>Sunlight Enterprises Co., Inc</t>
  </si>
  <si>
    <t>W9126G-13-C-2005</t>
  </si>
  <si>
    <t>66834</t>
  </si>
  <si>
    <t>Vehicle Maintenance Shop</t>
  </si>
  <si>
    <t>W912GB-09-C-0030</t>
  </si>
  <si>
    <t>67194</t>
  </si>
  <si>
    <t>Simulations Center</t>
  </si>
  <si>
    <t>Blackhawk Ventrues, LLC</t>
  </si>
  <si>
    <t>W9126G-09-D-0093</t>
  </si>
  <si>
    <t>68074</t>
  </si>
  <si>
    <t>Construct New ACP</t>
  </si>
  <si>
    <t>W912GB-09-C-0059</t>
  </si>
  <si>
    <t>Sensitive Compartmented Information Fac</t>
  </si>
  <si>
    <t>ECC International LLC</t>
  </si>
  <si>
    <t>W912GB-13-C-0003</t>
  </si>
  <si>
    <t>OBG Hochbau GmbH &amp; Co. KG</t>
  </si>
  <si>
    <t>OBG Engineering GmbH &amp; Co. KG</t>
  </si>
  <si>
    <t>69830</t>
  </si>
  <si>
    <t>Aviation Unit Operations Complex</t>
  </si>
  <si>
    <t>Lunacon Engineering Group Corp</t>
  </si>
  <si>
    <t>W912HN-13-D-0004</t>
  </si>
  <si>
    <t>Siler Excavating LLC</t>
  </si>
  <si>
    <t>W912HN-14-D-0010</t>
  </si>
  <si>
    <t>71119</t>
  </si>
  <si>
    <t>Training Aids Center</t>
  </si>
  <si>
    <t>PENTACON, LLC</t>
  </si>
  <si>
    <t>W912HP-11-D-0007</t>
  </si>
  <si>
    <t>71422</t>
  </si>
  <si>
    <t>W912GB-09-C-0007</t>
  </si>
  <si>
    <t>71462</t>
  </si>
  <si>
    <t>JAMA Constructors</t>
  </si>
  <si>
    <t>W912HN-11-D-0044</t>
  </si>
  <si>
    <t>MW Builders</t>
  </si>
  <si>
    <t>71465</t>
  </si>
  <si>
    <t>Company Operations Facilities</t>
  </si>
  <si>
    <t>W912HN-11-D-0035</t>
  </si>
  <si>
    <t>71604</t>
  </si>
  <si>
    <t>Eastside Utilities Infrastructure</t>
  </si>
  <si>
    <t>ANHAM-ICSS Joint Venture</t>
  </si>
  <si>
    <t>W912ER-11-D-0003</t>
  </si>
  <si>
    <t>71639</t>
  </si>
  <si>
    <t>Bristol General Contractors, LLC</t>
  </si>
  <si>
    <t>W9126G-13-C-0061</t>
  </si>
  <si>
    <t>72457</t>
  </si>
  <si>
    <t>Training Battalion Complex, Ph 2</t>
  </si>
  <si>
    <t>Turner Strategic Technologies, LLC</t>
  </si>
  <si>
    <t>W912HN-13-D-0013</t>
  </si>
  <si>
    <t>72854</t>
  </si>
  <si>
    <t>Regional Logistic Support Complex</t>
  </si>
  <si>
    <t>Garco Construction, Inc.</t>
  </si>
  <si>
    <t>W912DW-13-C-0020</t>
  </si>
  <si>
    <t>Maanilaq Services LLC</t>
  </si>
  <si>
    <t>Wm. Dickson Company</t>
  </si>
  <si>
    <t>74757</t>
  </si>
  <si>
    <t>Fire Alarm System</t>
  </si>
  <si>
    <t>Custom Mechanical Systems, Corp</t>
  </si>
  <si>
    <t>W912QR-12-C-0050</t>
  </si>
  <si>
    <t>79128</t>
  </si>
  <si>
    <t>DEPMEDS</t>
  </si>
  <si>
    <t>Imperial Construction</t>
  </si>
  <si>
    <t>W912QR-13-C-0046</t>
  </si>
  <si>
    <t>79762</t>
  </si>
  <si>
    <t>PRIMARY WASTE WATER TREATMENT</t>
  </si>
  <si>
    <t>79770</t>
  </si>
  <si>
    <t>WATER WELL, POTABLE</t>
  </si>
  <si>
    <t>Physical Fitness Facility</t>
  </si>
  <si>
    <t>Grahams Construction Inc.</t>
  </si>
  <si>
    <t>W912DY-11-D-0040</t>
  </si>
  <si>
    <t>Zieson Construction Co.</t>
  </si>
  <si>
    <t>W912DQ-14-D-4000</t>
  </si>
  <si>
    <t>Anthony &amp; Gordon Construction Co. Inc.</t>
  </si>
  <si>
    <t>W9126G-13-C-0005</t>
  </si>
  <si>
    <t>17220</t>
  </si>
  <si>
    <t>Fire Station</t>
  </si>
  <si>
    <t>W9126G-09-D-0101</t>
  </si>
  <si>
    <t>20697</t>
  </si>
  <si>
    <t>Chapel</t>
  </si>
  <si>
    <t>Liberty Mutual Insurance Company</t>
  </si>
  <si>
    <t>W912BV-12-C-0018</t>
  </si>
  <si>
    <t>53637</t>
  </si>
  <si>
    <t>Brigade Complex, Ph 2</t>
  </si>
  <si>
    <t>W912DW-12-C-0032</t>
  </si>
  <si>
    <t>55823</t>
  </si>
  <si>
    <t>Life Sciences Test Facility Addition</t>
  </si>
  <si>
    <t>Big-D Construction Corp</t>
  </si>
  <si>
    <t>W91238-12-C-0024</t>
  </si>
  <si>
    <t>55985</t>
  </si>
  <si>
    <t>Bauamt Amberg-Sulzbach</t>
  </si>
  <si>
    <t>W912GB-06-C-0005</t>
  </si>
  <si>
    <t>57508</t>
  </si>
  <si>
    <t>Information Dominance Center, Ph 1</t>
  </si>
  <si>
    <t>Hensel Phelps Construction Co.</t>
  </si>
  <si>
    <t>W912DR-13-C-0035</t>
  </si>
  <si>
    <t>57594</t>
  </si>
  <si>
    <t>Satellite Communications Center</t>
  </si>
  <si>
    <t>JV PGWM SATCOM</t>
  </si>
  <si>
    <t>W912GB-14-C-0003</t>
  </si>
  <si>
    <t>58046</t>
  </si>
  <si>
    <t>Operational Readiness Training Cplx, Ph 1</t>
  </si>
  <si>
    <t>W912DW-12-C-0043</t>
  </si>
  <si>
    <t>58207</t>
  </si>
  <si>
    <t>Railroad Tracks</t>
  </si>
  <si>
    <t>McAlester Contract</t>
  </si>
  <si>
    <t>DIRECT LABOR</t>
  </si>
  <si>
    <t>58537</t>
  </si>
  <si>
    <t>Reception Station, Ph 1</t>
  </si>
  <si>
    <t>Zachry Federal Construction Corporation</t>
  </si>
  <si>
    <t>W912BV-12-C-0010</t>
  </si>
  <si>
    <t>58925</t>
  </si>
  <si>
    <t>DBA ARGE JV PGWM NETCOM</t>
  </si>
  <si>
    <t>59148</t>
  </si>
  <si>
    <t>Deployment Support Facility</t>
  </si>
  <si>
    <t>Zieson Construction Company, LLC</t>
  </si>
  <si>
    <t>61211</t>
  </si>
  <si>
    <t>61515</t>
  </si>
  <si>
    <t>W911KB-13-C-0002</t>
  </si>
  <si>
    <t>61842</t>
  </si>
  <si>
    <t>Access Control Point</t>
  </si>
  <si>
    <t>Staatliches Hochbauamt Reutlingen</t>
  </si>
  <si>
    <t>W912GB-10-C-0004</t>
  </si>
  <si>
    <t>62657</t>
  </si>
  <si>
    <t>CDM CONSTRUCTORS INC.</t>
  </si>
  <si>
    <t>W912PL-12-C-0022</t>
  </si>
  <si>
    <t>62955</t>
  </si>
  <si>
    <t>Trainee Barracks Complex, Ph 2</t>
  </si>
  <si>
    <t>CLARK CONSTRUCTION GROUP LLC</t>
  </si>
  <si>
    <t>W9126G-11-D-0049</t>
  </si>
  <si>
    <t>80066</t>
  </si>
  <si>
    <t>64014</t>
  </si>
  <si>
    <t>3D Contracting Inc.</t>
  </si>
  <si>
    <t>W912DW-12-C-0046</t>
  </si>
  <si>
    <t>MEGEN Construction Company, Inc.</t>
  </si>
  <si>
    <t>64365</t>
  </si>
  <si>
    <t>Arch Insurance Company</t>
  </si>
  <si>
    <t>W912DQ-11-D-4011</t>
  </si>
  <si>
    <t>64415</t>
  </si>
  <si>
    <t>Blackhawk Ventures, LLC</t>
  </si>
  <si>
    <t>64939</t>
  </si>
  <si>
    <t>Applied Instruction Facility</t>
  </si>
  <si>
    <t>Grimberg/Amatea JV</t>
  </si>
  <si>
    <t>W912DR-12-C-0023</t>
  </si>
  <si>
    <t>64967</t>
  </si>
  <si>
    <t>57 Builders, Ltd.</t>
  </si>
  <si>
    <t>W9128A-12-C-0002</t>
  </si>
  <si>
    <t>65374</t>
  </si>
  <si>
    <t>Operational Readiness Training Complex</t>
  </si>
  <si>
    <t>AMG &amp; Satterfield &amp; Pontikes, a JV</t>
  </si>
  <si>
    <t>W9126G-12-C-0043</t>
  </si>
  <si>
    <t>65602</t>
  </si>
  <si>
    <t>Brigade Headquarters</t>
  </si>
  <si>
    <t>HHI Corporation</t>
  </si>
  <si>
    <t>W9128F-11-D-0026</t>
  </si>
  <si>
    <t>Hensel Phelps Construction Company</t>
  </si>
  <si>
    <t>W9128F-12-C-0085</t>
  </si>
  <si>
    <t>M.A. Mortenson Company dba Mortenson Construction</t>
  </si>
  <si>
    <t>W9128F-13-C-0005</t>
  </si>
  <si>
    <t>65755</t>
  </si>
  <si>
    <t>Skanska USA Building Inc.</t>
  </si>
  <si>
    <t>W912DR-13-C-0002</t>
  </si>
  <si>
    <t>66206</t>
  </si>
  <si>
    <t>Infrastructure, Ph 1</t>
  </si>
  <si>
    <t>CeSight Joint Venture</t>
  </si>
  <si>
    <t>W912DW-13-C-0024</t>
  </si>
  <si>
    <t>James Talcott Construction, Inc.</t>
  </si>
  <si>
    <t>Alutiiq Diversified Services, LLC</t>
  </si>
  <si>
    <t>66691</t>
  </si>
  <si>
    <t>Maneuver Systems Sustainment Ctr, Ph 3</t>
  </si>
  <si>
    <t>GCC McCarthy Joint Venture IV</t>
  </si>
  <si>
    <t>W9126G-12-C-0015</t>
  </si>
  <si>
    <t>67673</t>
  </si>
  <si>
    <t>Army Reserve Center</t>
  </si>
  <si>
    <t>Hunt Construction Group</t>
  </si>
  <si>
    <t>W912QR-12-C-0029</t>
  </si>
  <si>
    <t>67713</t>
  </si>
  <si>
    <t>Accel/Pacific J.V.</t>
  </si>
  <si>
    <t>W912QR-12-C-0068</t>
  </si>
  <si>
    <t>69286</t>
  </si>
  <si>
    <t>Infrastructure</t>
  </si>
  <si>
    <t>Venegas Engineering &amp; Management Construction Company</t>
  </si>
  <si>
    <t>W9126G-12-C-0044</t>
  </si>
  <si>
    <t>69489</t>
  </si>
  <si>
    <t>Combat Aviation Brigade Complex, Ph 1</t>
  </si>
  <si>
    <t>David Boland, Inc.</t>
  </si>
  <si>
    <t>W9128A-12-C-0009</t>
  </si>
  <si>
    <t>69501</t>
  </si>
  <si>
    <t>Unmanned Aerial Vehicle Maintenance Hangar</t>
  </si>
  <si>
    <t>Archer Western Federal JV</t>
  </si>
  <si>
    <t>W912QR-12-C-0058</t>
  </si>
  <si>
    <t>69614</t>
  </si>
  <si>
    <t>Staatliches Hochbauamt Amberg</t>
  </si>
  <si>
    <t>W912GB-10-C-0043</t>
  </si>
  <si>
    <t>69745</t>
  </si>
  <si>
    <t>Trainee Barracks Complex, Ph 3</t>
  </si>
  <si>
    <t>SOCO Contracting Company, INC.</t>
  </si>
  <si>
    <t>W9126G-13-C-0014</t>
  </si>
  <si>
    <t>69828</t>
  </si>
  <si>
    <t>JAM-MAP JV</t>
  </si>
  <si>
    <t>W9126G-14-C-0016</t>
  </si>
  <si>
    <t>69834</t>
  </si>
  <si>
    <t>Law Company, Inc.</t>
  </si>
  <si>
    <t>W912DQ-14-C-4003</t>
  </si>
  <si>
    <t>69835</t>
  </si>
  <si>
    <t>Caddell Construction Co. (DE) LLC</t>
  </si>
  <si>
    <t>W912HN-10-D-0044</t>
  </si>
  <si>
    <t>71682</t>
  </si>
  <si>
    <t>W9126G-12-C-0018</t>
  </si>
  <si>
    <t>Solis Constructors, Inc</t>
  </si>
  <si>
    <t>72650</t>
  </si>
  <si>
    <t>Samsung C&amp;T Corporation</t>
  </si>
  <si>
    <t>W912UM-12-C-0012</t>
  </si>
  <si>
    <t>Hanmi C&amp;E Co., LTD.</t>
  </si>
  <si>
    <t>74067</t>
  </si>
  <si>
    <t>Construct Drainage System, Ph 3</t>
  </si>
  <si>
    <t>ANHAM-ICSS JV</t>
  </si>
  <si>
    <t>74084</t>
  </si>
  <si>
    <t>Barracks, Ph 5</t>
  </si>
  <si>
    <t>Bryan 77 Construction JV</t>
  </si>
  <si>
    <t>W912ER-11-D-0004</t>
  </si>
  <si>
    <t>76235</t>
  </si>
  <si>
    <t>Fine Construction Co., Ltd.</t>
  </si>
  <si>
    <t>W912UM-12-C-0022</t>
  </si>
  <si>
    <t>80087</t>
  </si>
  <si>
    <t>76767</t>
  </si>
  <si>
    <t>Aviation Unit Complex, Ph 1A</t>
  </si>
  <si>
    <t>W912DW-14-C-0004</t>
  </si>
  <si>
    <t>76768</t>
  </si>
  <si>
    <t>Aviation Complex, Ph 1B</t>
  </si>
  <si>
    <t>CJW Construction, Inc.</t>
  </si>
  <si>
    <t>W912DW-12-C-0051</t>
  </si>
  <si>
    <t>Glen/Mar Construction, Inc.</t>
  </si>
  <si>
    <t>77187</t>
  </si>
  <si>
    <t>W9126G-14-C-0006</t>
  </si>
  <si>
    <t>77264</t>
  </si>
  <si>
    <t>77265</t>
  </si>
  <si>
    <t>77302</t>
  </si>
  <si>
    <t>77306</t>
  </si>
  <si>
    <t>Aircraft Maintenance Hangar</t>
  </si>
  <si>
    <t>W9128F-12-C-0055</t>
  </si>
  <si>
    <t>78475</t>
  </si>
  <si>
    <t>Family Housing Improvements</t>
  </si>
  <si>
    <t>Klebl GmbH</t>
  </si>
  <si>
    <t>W912GB-15-C-0003</t>
  </si>
  <si>
    <t>78505</t>
  </si>
  <si>
    <t>Family Housing New Construction</t>
  </si>
  <si>
    <t>W912GB-11-C-0027</t>
  </si>
  <si>
    <t>78506</t>
  </si>
  <si>
    <t>W912GB-11-C-0016</t>
  </si>
  <si>
    <t>78841</t>
  </si>
  <si>
    <t>W912GB-12-C-0018</t>
  </si>
  <si>
    <t>WAYSS &amp; FREYTAG INGENIEURBAU AG</t>
  </si>
  <si>
    <t>79097</t>
  </si>
  <si>
    <t>W912GB-12-C-0017</t>
  </si>
  <si>
    <t>79652</t>
  </si>
  <si>
    <t>Radar Security and Support Facilities</t>
  </si>
  <si>
    <t>American Int'l Contractors Inc</t>
  </si>
  <si>
    <t>W912ER-14-C-0021</t>
  </si>
  <si>
    <t>79749</t>
  </si>
  <si>
    <t>Forward Operating Site</t>
  </si>
  <si>
    <t>EMTA INSAAT A.S</t>
  </si>
  <si>
    <t>W912GB-12-D-0033</t>
  </si>
  <si>
    <t>79846</t>
  </si>
  <si>
    <t>Electromag Interference Fac</t>
  </si>
  <si>
    <t>Kiewit Federal Group  Inc.</t>
  </si>
  <si>
    <t>W912DR-11-D-0021</t>
  </si>
  <si>
    <t>80001</t>
  </si>
  <si>
    <t>Waste Management Complex (60 Tons)</t>
  </si>
  <si>
    <t>80231</t>
  </si>
  <si>
    <t>Replace Oil Water Separators</t>
  </si>
  <si>
    <t>East Coast Utility Contractors, LTD</t>
  </si>
  <si>
    <t>W912DR-14-C-0041</t>
  </si>
  <si>
    <t>Automated Infantry Squad Battle Course</t>
  </si>
  <si>
    <t>Howard W. Pence, Inc.</t>
  </si>
  <si>
    <t>W912QR-13-C-0020</t>
  </si>
  <si>
    <t>33771</t>
  </si>
  <si>
    <t>Adv Individual Training Barracks Cplx, Ph2</t>
  </si>
  <si>
    <t>Purcell Construction Corporation</t>
  </si>
  <si>
    <t>W91236-13-C-0064</t>
  </si>
  <si>
    <t>VISTA Construction LLC</t>
  </si>
  <si>
    <t>51519</t>
  </si>
  <si>
    <t>Ballistic Evaluation Center</t>
  </si>
  <si>
    <t>Benard Associates, Inc.</t>
  </si>
  <si>
    <t>W912DS-13-C-0049</t>
  </si>
  <si>
    <t>54489</t>
  </si>
  <si>
    <t>Trainee Barracks Complex 3, Ph 2</t>
  </si>
  <si>
    <t>Caddell Construction Co. (DE), LLC</t>
  </si>
  <si>
    <t>W912DQ-13-C-4024</t>
  </si>
  <si>
    <t>Donald Maggi, Inc.</t>
  </si>
  <si>
    <t>57794</t>
  </si>
  <si>
    <t>Digital Multipurpose Training Range</t>
  </si>
  <si>
    <t>Caddell Construction Co. (DE),  LLC</t>
  </si>
  <si>
    <t>58970</t>
  </si>
  <si>
    <t>Trainee Barracks Complex 2, Ph 2</t>
  </si>
  <si>
    <t>ACC Construction Co., Inc</t>
  </si>
  <si>
    <t>W912HP-14-C-0003</t>
  </si>
  <si>
    <t>59626</t>
  </si>
  <si>
    <t>NEU Security Services, LLC</t>
  </si>
  <si>
    <t>W9128F-13-C-0016</t>
  </si>
  <si>
    <t>61810</t>
  </si>
  <si>
    <t>Battalion Headquarters Complex</t>
  </si>
  <si>
    <t>Sundt Construction Inc.</t>
  </si>
  <si>
    <t>W912QR-14-C-0007</t>
  </si>
  <si>
    <t>Orocon-Carothers JV1</t>
  </si>
  <si>
    <t>JAPAN</t>
  </si>
  <si>
    <t>62783</t>
  </si>
  <si>
    <t>Prime Projects International Japan Co., Ltd.</t>
  </si>
  <si>
    <t>W912HV-14-C-0007</t>
  </si>
  <si>
    <t>65679</t>
  </si>
  <si>
    <t>ACC Construction Co., Inc.</t>
  </si>
  <si>
    <t>W912DQ-13-C-4011</t>
  </si>
  <si>
    <t>66023</t>
  </si>
  <si>
    <t>Automated Infantry Platoon Battle Course</t>
  </si>
  <si>
    <t>Goodfellow Bros., Inc.</t>
  </si>
  <si>
    <t>W9128A-14-C-0005</t>
  </si>
  <si>
    <t>66099</t>
  </si>
  <si>
    <t>Battalion Complex Facilities</t>
  </si>
  <si>
    <t>MW Builders, Inc.</t>
  </si>
  <si>
    <t>67019</t>
  </si>
  <si>
    <t>Automated Combat Pistol Qual Crse</t>
  </si>
  <si>
    <t>Komada, LLC</t>
  </si>
  <si>
    <t>W912DY-12-D-0025</t>
  </si>
  <si>
    <t>67545</t>
  </si>
  <si>
    <t>Convoy Live Fire Range</t>
  </si>
  <si>
    <t>Vet Industrial Inc.</t>
  </si>
  <si>
    <t>W912DW-10-D-1021</t>
  </si>
  <si>
    <t>67652</t>
  </si>
  <si>
    <t>Cox Construction Co.</t>
  </si>
  <si>
    <t>W912QR-15-C-0007</t>
  </si>
  <si>
    <t>67659</t>
  </si>
  <si>
    <t>Accel/Pacific Joint Venture</t>
  </si>
  <si>
    <t>W912QR-13-C-0024</t>
  </si>
  <si>
    <t>67660</t>
  </si>
  <si>
    <t>Army Reserve Center/AMSA</t>
  </si>
  <si>
    <t>MACNAK Korte Team LLC</t>
  </si>
  <si>
    <t>W912QR-13-C-0014</t>
  </si>
  <si>
    <t>67689</t>
  </si>
  <si>
    <t>Central Issue Facility</t>
  </si>
  <si>
    <t>KEPA-TCI JV LLC</t>
  </si>
  <si>
    <t>W912QR-13-C-0016</t>
  </si>
  <si>
    <t>67715</t>
  </si>
  <si>
    <t>S.M. Wilson &amp; Co.</t>
  </si>
  <si>
    <t>W912QR-13-C-0017</t>
  </si>
  <si>
    <t>68077</t>
  </si>
  <si>
    <t>Add/Alt Army Reserve Center</t>
  </si>
  <si>
    <t>Arriba Corporation</t>
  </si>
  <si>
    <t>W912QR-14-C-0023</t>
  </si>
  <si>
    <t>71120</t>
  </si>
  <si>
    <t>W912DY-12-D-0030</t>
  </si>
  <si>
    <t>71482</t>
  </si>
  <si>
    <t>ORTC</t>
  </si>
  <si>
    <t>Sauer Incorporated</t>
  </si>
  <si>
    <t>W912QR-14-C-0006</t>
  </si>
  <si>
    <t>71675</t>
  </si>
  <si>
    <t>Flight Equipment Complex</t>
  </si>
  <si>
    <t>The Bedwell Company</t>
  </si>
  <si>
    <t>W912DS-14-C-0004</t>
  </si>
  <si>
    <t>71720</t>
  </si>
  <si>
    <t>Eastern Construction &amp; Electric, Inc.</t>
  </si>
  <si>
    <t>W912QR-13-C-0015</t>
  </si>
  <si>
    <t>71997</t>
  </si>
  <si>
    <t>Dining Facility</t>
  </si>
  <si>
    <t>TCI Architects Engineers Contractor Inc.</t>
  </si>
  <si>
    <t>W912QR-13-C-0026</t>
  </si>
  <si>
    <t>72088</t>
  </si>
  <si>
    <t>ECS TEMF</t>
  </si>
  <si>
    <t>W912QR-13-C-0018</t>
  </si>
  <si>
    <t>72160</t>
  </si>
  <si>
    <t>UPH Barracks</t>
  </si>
  <si>
    <t>Pre Con Industries, Inc.</t>
  </si>
  <si>
    <t>W912QR-13-C-0027</t>
  </si>
  <si>
    <t>73008</t>
  </si>
  <si>
    <t>Unmanned Aerial Vehicle Complex</t>
  </si>
  <si>
    <t>Caddell Construction CO. (DE), LLC</t>
  </si>
  <si>
    <t>75165</t>
  </si>
  <si>
    <t>Waste Water Treatment Plant</t>
  </si>
  <si>
    <t>CDM Constructors Inc.</t>
  </si>
  <si>
    <t>W912DW-14-C-0002</t>
  </si>
  <si>
    <t>76086</t>
  </si>
  <si>
    <t>Lightning Protection System</t>
  </si>
  <si>
    <t>Hal Hays Construction Inc.</t>
  </si>
  <si>
    <t>W91238-14-C-0050</t>
  </si>
  <si>
    <t>76091</t>
  </si>
  <si>
    <t>Engineering/Housing Maintenance Shop</t>
  </si>
  <si>
    <t>Federal Solutions Group</t>
  </si>
  <si>
    <t>W91238-14-C-0051</t>
  </si>
  <si>
    <t>76196</t>
  </si>
  <si>
    <t>Hyosung Corporation</t>
  </si>
  <si>
    <t>W912UM-13-C-0021</t>
  </si>
  <si>
    <t>76239</t>
  </si>
  <si>
    <t>W912QR-13-C-0012</t>
  </si>
  <si>
    <t>76586</t>
  </si>
  <si>
    <t>W9128A-13-C-0001</t>
  </si>
  <si>
    <t>76587</t>
  </si>
  <si>
    <t>76903</t>
  </si>
  <si>
    <t>Combat Aviation Brigade Barracks</t>
  </si>
  <si>
    <t>Nan-Samsung, LLC</t>
  </si>
  <si>
    <t>W9128A-14-C-0002</t>
  </si>
  <si>
    <t>77416</t>
  </si>
  <si>
    <t>Ground Source Heat Transfer System</t>
  </si>
  <si>
    <t>R. C. Construction Co., Inc.</t>
  </si>
  <si>
    <t>W912HN-10-D-0058</t>
  </si>
  <si>
    <t>77419</t>
  </si>
  <si>
    <t>79980</t>
  </si>
  <si>
    <t>WATER SUPPLY/TREATMENT BUILDING, POTABLE</t>
  </si>
  <si>
    <t>Huffman Construction, LLC</t>
  </si>
  <si>
    <t>W912DQ-13-C-4018</t>
  </si>
  <si>
    <t>Controlled Humidity Warehouse, Installatio</t>
  </si>
  <si>
    <t>Tyler Construction Co., INC</t>
  </si>
  <si>
    <t>W912HN-10-D-0060</t>
  </si>
  <si>
    <t>80112</t>
  </si>
  <si>
    <t>Sauer Inc. d/b/a Sauer Southeast</t>
  </si>
  <si>
    <t>W91278-12-D-0039</t>
  </si>
  <si>
    <t>80113</t>
  </si>
  <si>
    <t>J&amp;S Construction Company, Inc</t>
  </si>
  <si>
    <t>W9126G-13-C-0039</t>
  </si>
  <si>
    <t>Carntribe-Clement 8aJV #1, LLC</t>
  </si>
  <si>
    <t>80246</t>
  </si>
  <si>
    <t>VETCO Contracting Services, LLC</t>
  </si>
  <si>
    <t>W912DS-09-D-0007</t>
  </si>
  <si>
    <t>Black Horse Group LLC</t>
  </si>
  <si>
    <t>Upstate Construction Services, Inc.</t>
  </si>
  <si>
    <t>80317</t>
  </si>
  <si>
    <t>WATER DISTRIBUTION LINES, POTABLE</t>
  </si>
  <si>
    <t>FLBE, INC.</t>
  </si>
  <si>
    <t>W912DR-14-C-0006</t>
  </si>
  <si>
    <t>80937</t>
  </si>
  <si>
    <t>Construct Additional Admin Spt</t>
  </si>
  <si>
    <t>Futurenet Group, Inc.</t>
  </si>
  <si>
    <t>W912QR-09-D-0050</t>
  </si>
  <si>
    <t>81106</t>
  </si>
  <si>
    <t>POLICE/MP STATION</t>
  </si>
  <si>
    <t>W91238-11-D-0026</t>
  </si>
  <si>
    <t>81300</t>
  </si>
  <si>
    <t>AIRCRAFT MAINTENANCE HANGAR</t>
  </si>
  <si>
    <t>CMS of Colorado Springs, Inc. dba CMS</t>
  </si>
  <si>
    <t>W9128F-13-C-0023</t>
  </si>
  <si>
    <t>81320</t>
  </si>
  <si>
    <t>STORAGE BUILDING, GENERAL PURPOSE, INSTALL</t>
  </si>
  <si>
    <t>Northcon, Inc.</t>
  </si>
  <si>
    <t>W912DW-13-C-0047</t>
  </si>
  <si>
    <t>81367</t>
  </si>
  <si>
    <t>EXPLOSIVES RECEIVING/SERVICE BUILDING, DEP</t>
  </si>
  <si>
    <t>Cyber Professional Solution Corp</t>
  </si>
  <si>
    <t>W912PL-14-C-0006</t>
  </si>
  <si>
    <t>81431</t>
  </si>
  <si>
    <t>ADMINISTRATIVE BUILDING, GENERAL PURPOSE</t>
  </si>
  <si>
    <t>PORTICO SERVICES, LLC</t>
  </si>
  <si>
    <t>W912DR-14-C-0028</t>
  </si>
  <si>
    <t>Portico Services</t>
  </si>
  <si>
    <t>81462</t>
  </si>
  <si>
    <t>DIESEL OIL/JP8 STORAGE, ABOVE GROUND, BULK</t>
  </si>
  <si>
    <t>Nan Inc</t>
  </si>
  <si>
    <t>W9128A-12-D-0012</t>
  </si>
  <si>
    <t>81515</t>
  </si>
  <si>
    <t>CIDC FIELD OPERATIONS BUILDING</t>
  </si>
  <si>
    <t>Guyco, Inc.</t>
  </si>
  <si>
    <t>W9126G-09-D-0095</t>
  </si>
  <si>
    <t>81629</t>
  </si>
  <si>
    <t>AIR CONDITIONING/REFRIGERATION PLANT</t>
  </si>
  <si>
    <t>Team Henry Enterprises, LLC</t>
  </si>
  <si>
    <t>W91236-13-D-0042</t>
  </si>
  <si>
    <t>82067</t>
  </si>
  <si>
    <t>Unheated Storage Building</t>
  </si>
  <si>
    <t>W912QR-14-C-0003</t>
  </si>
  <si>
    <t>Cadet Barracks</t>
  </si>
  <si>
    <t>Walsh Construction Company II, LLC</t>
  </si>
  <si>
    <t>W912DS-13-C-0032</t>
  </si>
  <si>
    <t>Cadet Barracks, Incr 2</t>
  </si>
  <si>
    <t>79933</t>
  </si>
  <si>
    <t>Cadet Barracks, Incr 3</t>
  </si>
  <si>
    <t>51868</t>
  </si>
  <si>
    <t>53584</t>
  </si>
  <si>
    <t>Adv Individual Training Barracks Cplx, Ph3</t>
  </si>
  <si>
    <t>W91236-14-C-0046</t>
  </si>
  <si>
    <t>54106</t>
  </si>
  <si>
    <t>Automated Multipurpose Machine Gun Range</t>
  </si>
  <si>
    <t>W912DW-14-C-0012</t>
  </si>
  <si>
    <t>65277</t>
  </si>
  <si>
    <t>Consolidated Dining Facility</t>
  </si>
  <si>
    <t>Boro Developers, Inc. d.b.a. Boro Construction</t>
  </si>
  <si>
    <t>W912QR-14-C-0015</t>
  </si>
  <si>
    <t>67116</t>
  </si>
  <si>
    <t xml:space="preserve">Aviation Battalion Complex </t>
  </si>
  <si>
    <t>Silver Mountain Construction, LLC</t>
  </si>
  <si>
    <t>W911KB-14-C-0019</t>
  </si>
  <si>
    <t>Arctic-American JV</t>
  </si>
  <si>
    <t>ALCAN BUILDERS INC.</t>
  </si>
  <si>
    <t>69624</t>
  </si>
  <si>
    <t>Brantley Construction Services, LLC</t>
  </si>
  <si>
    <t>W912HN-10-D-0056</t>
  </si>
  <si>
    <t>69669</t>
  </si>
  <si>
    <t>Ranco Construction, Inc.</t>
  </si>
  <si>
    <t>W912QR-14-C-0021</t>
  </si>
  <si>
    <t>71221</t>
  </si>
  <si>
    <t>Mountain West Precast Concrete</t>
  </si>
  <si>
    <t>W9128F-14-C-0022</t>
  </si>
  <si>
    <t>71502</t>
  </si>
  <si>
    <t>Adv Individual Training Barracks Cplx, Ph1</t>
  </si>
  <si>
    <t>W912DQ-14-C-4009</t>
  </si>
  <si>
    <t>71769</t>
  </si>
  <si>
    <t>Modified Record Fire Range</t>
  </si>
  <si>
    <t>RACC/ Nelcorp JV</t>
  </si>
  <si>
    <t>W912QR-14-C-0060</t>
  </si>
  <si>
    <t>71900</t>
  </si>
  <si>
    <t>ACC Construction Co Inc.</t>
  </si>
  <si>
    <t>W912QR-14-C-0054</t>
  </si>
  <si>
    <t>71999</t>
  </si>
  <si>
    <t>NCO Academy Dining Facility</t>
  </si>
  <si>
    <t>Wilson Brigadier Joint Venture</t>
  </si>
  <si>
    <t>W912QR-14-C-0013</t>
  </si>
  <si>
    <t>72284</t>
  </si>
  <si>
    <t>TASS Training Center (TTC)</t>
  </si>
  <si>
    <t>Bara Infoware Inc.</t>
  </si>
  <si>
    <t>W912QR-14-C-0053</t>
  </si>
  <si>
    <t>74638</t>
  </si>
  <si>
    <t>SGS, LLC</t>
  </si>
  <si>
    <t>W9126G-15-C-0091</t>
  </si>
  <si>
    <t>74861</t>
  </si>
  <si>
    <t>Carlson Constructors Corporation</t>
  </si>
  <si>
    <t>W9128F-14-C-0050</t>
  </si>
  <si>
    <t>75019</t>
  </si>
  <si>
    <t>Simulator Building</t>
  </si>
  <si>
    <t>W912DQ-15-C-4000</t>
  </si>
  <si>
    <t>76024</t>
  </si>
  <si>
    <t>W912DQ-14-C-4008</t>
  </si>
  <si>
    <t>76601</t>
  </si>
  <si>
    <t>Aviation Storage Hangar</t>
  </si>
  <si>
    <t>UNIT COMPANY</t>
  </si>
  <si>
    <t>W911KB-14-C-0021</t>
  </si>
  <si>
    <t>ANCOR, INC.</t>
  </si>
  <si>
    <t>Tunista Construction, LLC</t>
  </si>
  <si>
    <t>C.I. Contractors INC.</t>
  </si>
  <si>
    <t>76777</t>
  </si>
  <si>
    <t>W912DW-14-C-0023</t>
  </si>
  <si>
    <t>The Renew Group, Inc.</t>
  </si>
  <si>
    <t>77262</t>
  </si>
  <si>
    <t>Mirador Enterprises, Inc.</t>
  </si>
  <si>
    <t>W9128F-14-C-0020</t>
  </si>
  <si>
    <t>Medvolt, LLC</t>
  </si>
  <si>
    <t>77304</t>
  </si>
  <si>
    <t>Swinerton Builders</t>
  </si>
  <si>
    <t>W9128F-14-C-0031</t>
  </si>
  <si>
    <t>John Bowman, Inc.</t>
  </si>
  <si>
    <t>Hartland/Mass JV LLC</t>
  </si>
  <si>
    <t>SEK JV</t>
  </si>
  <si>
    <t>77405</t>
  </si>
  <si>
    <t>W9128F-14-C-0068</t>
  </si>
  <si>
    <t>Blackhorse Worldwide LLC</t>
  </si>
  <si>
    <t>Agile Infrastructure Services, L.L.C.</t>
  </si>
  <si>
    <t>77539</t>
  </si>
  <si>
    <t>Automated Sniper Field Fire Range</t>
  </si>
  <si>
    <t>Barlovento, LLC</t>
  </si>
  <si>
    <t>W91278-10-D-0072</t>
  </si>
  <si>
    <t>77885</t>
  </si>
  <si>
    <t>Runway</t>
  </si>
  <si>
    <t>Federal Contracting Inc dba Bryan Construction</t>
  </si>
  <si>
    <t>W9128F-14-C-0012</t>
  </si>
  <si>
    <t>77980</t>
  </si>
  <si>
    <t>Cantonment Area, Roads, Paved</t>
  </si>
  <si>
    <t>FutureNet Group, Inc.</t>
  </si>
  <si>
    <t>78778</t>
  </si>
  <si>
    <t>Battlefield Weather Support Facility</t>
  </si>
  <si>
    <t>TJC Engineering</t>
  </si>
  <si>
    <t>W912QR-14-C-0018</t>
  </si>
  <si>
    <t>79618</t>
  </si>
  <si>
    <t>W9128F-14-C-0021</t>
  </si>
  <si>
    <t>79679</t>
  </si>
  <si>
    <t>Materials Analysis Lab</t>
  </si>
  <si>
    <t>Au' Authum Ki, Inc</t>
  </si>
  <si>
    <t>W912PL-10-D-0109</t>
  </si>
  <si>
    <t>80477</t>
  </si>
  <si>
    <t>Fragmentation Simulation Lab</t>
  </si>
  <si>
    <t>The Clement Group, L.L.C.</t>
  </si>
  <si>
    <t>W91278-11-D-0029</t>
  </si>
  <si>
    <t>80919</t>
  </si>
  <si>
    <t>Underground Electric Lines</t>
  </si>
  <si>
    <t>W912DW-14-C-0029</t>
  </si>
  <si>
    <t>80992</t>
  </si>
  <si>
    <t>Upgrade Power Distribution</t>
  </si>
  <si>
    <t>Red One Construction, LLC</t>
  </si>
  <si>
    <t>W9128A-15-C-0002</t>
  </si>
  <si>
    <t>81155</t>
  </si>
  <si>
    <t>W9126G-15-C-0005</t>
  </si>
  <si>
    <t>81875</t>
  </si>
  <si>
    <t>Operations and Maintenance Facilities</t>
  </si>
  <si>
    <t>Edifice-Schlosser JV, LLC</t>
  </si>
  <si>
    <t>W912DR-14-C-0017</t>
  </si>
  <si>
    <t>82268</t>
  </si>
  <si>
    <t>Illinois Ave (PREPO) Yd</t>
  </si>
  <si>
    <t>Tarver Land Development, LLC</t>
  </si>
  <si>
    <t>W9126G-14-C-0059</t>
  </si>
  <si>
    <t>82371</t>
  </si>
  <si>
    <t>Power Plant Facility 994</t>
  </si>
  <si>
    <t>San Juan Construction, Inc.</t>
  </si>
  <si>
    <t>W9128A-12-D-0010</t>
  </si>
  <si>
    <t>85260</t>
  </si>
  <si>
    <t xml:space="preserve">Secure Operations Center </t>
  </si>
  <si>
    <t>Kaiserkane, Inc.</t>
  </si>
  <si>
    <t>W912HN-14-C-0022</t>
  </si>
  <si>
    <t>420511</t>
  </si>
  <si>
    <t>Readiness Center, Add/Alt</t>
  </si>
  <si>
    <t xml:space="preserve">Lobar Incorporated </t>
  </si>
  <si>
    <t xml:space="preserve">DGS 961-20.1 </t>
  </si>
  <si>
    <t>Congressional Add, PL 111-117 Rescission &amp; PL 112-25 (Budget Control Act, 2011), Site corrections &amp; electrical punchlist pending</t>
  </si>
  <si>
    <t>540105</t>
  </si>
  <si>
    <t>Joint Interagency Training Education Center, PH 1</t>
  </si>
  <si>
    <t>The Whiting-Turner Contracting Company</t>
  </si>
  <si>
    <t xml:space="preserve">DEFK10003 </t>
  </si>
  <si>
    <t>Emerging Requirement, PL 111-117 Rescission &amp; PL 112-25 (Budget Control Act, 2011)</t>
  </si>
  <si>
    <t>540206</t>
  </si>
  <si>
    <t>Multi-Purpose Building, PH II</t>
  </si>
  <si>
    <t xml:space="preserve">Rycon Construction Inc. </t>
  </si>
  <si>
    <t>DEFK10004</t>
  </si>
  <si>
    <t>Congressional Add, PL 111-117 Rescission &amp; PL 112-25 (Budget Control Act, 2011), Final Settlement Actions - PM to complete upon execution</t>
  </si>
  <si>
    <t>010279</t>
  </si>
  <si>
    <t>Urban Assault Course</t>
  </si>
  <si>
    <t>Baggette Construction, Inc.</t>
  </si>
  <si>
    <t>AC-10-C-0045-S</t>
  </si>
  <si>
    <t>060115</t>
  </si>
  <si>
    <t>Readiness Center, PH 1</t>
  </si>
  <si>
    <t>Bethel Services, Inc.</t>
  </si>
  <si>
    <t>W912LA-10-C-0009</t>
  </si>
  <si>
    <t>PL 112-25 (Budget Control Act, 2011)/2853 Notification ($20,505)</t>
  </si>
  <si>
    <t>Readiness Center</t>
  </si>
  <si>
    <t>Commander, NAVFAC Pacific</t>
  </si>
  <si>
    <t xml:space="preserve">N40192-10-C-1335 </t>
  </si>
  <si>
    <t>PL 112-25 (Budget Control Act, 2011)/2853 Notification ($20,537)</t>
  </si>
  <si>
    <t xml:space="preserve">Capital Development Board  </t>
  </si>
  <si>
    <t>W91SMC-10-2-2001-100</t>
  </si>
  <si>
    <t>Congressional Add, PL 112-25 (Budget Control Act, 2011) Completed (Pending dispute resolution w/State for paperwork)</t>
  </si>
  <si>
    <t>270263</t>
  </si>
  <si>
    <t>CST, Add/Alt</t>
  </si>
  <si>
    <t xml:space="preserve">LS Black Constructors </t>
  </si>
  <si>
    <t xml:space="preserve">W912LM-10-D-0004 </t>
  </si>
  <si>
    <t>320143</t>
  </si>
  <si>
    <t>The Penta Building Company</t>
  </si>
  <si>
    <t>060413</t>
  </si>
  <si>
    <t>PL 112-25 (Budget Control Act, 2011) (Closeout procedures are in progress)</t>
  </si>
  <si>
    <t>370896</t>
  </si>
  <si>
    <t>Architectural Design Studio</t>
  </si>
  <si>
    <t>W91242-10-2-2002</t>
  </si>
  <si>
    <t>Congressional Add, PL 112-25 (Budget Control Act, 2011)</t>
  </si>
  <si>
    <t>450252</t>
  </si>
  <si>
    <t>Army Aviation Support Facility, Add/Alt</t>
  </si>
  <si>
    <t>Willis Mechanical, Inc.</t>
  </si>
  <si>
    <t>W912QG-10-C-0005</t>
  </si>
  <si>
    <t>090115, 220241 and 220243</t>
  </si>
  <si>
    <t>PL 112-25 (Budget Control Act, 2011)/2853 Notification ($14,759)</t>
  </si>
  <si>
    <t>450353</t>
  </si>
  <si>
    <t xml:space="preserve">Hendrick Construction </t>
  </si>
  <si>
    <t>460114576</t>
  </si>
  <si>
    <t>220241, 220243, and 530035</t>
  </si>
  <si>
    <t>PL 112-25 (Budget Control Act, 2011)/2853 Notification ($27,936)</t>
  </si>
  <si>
    <t>480175</t>
  </si>
  <si>
    <t>Armed Forces Reserve Center</t>
  </si>
  <si>
    <t>Satterfield &amp; Pontikes Construction, Inc.</t>
  </si>
  <si>
    <t>TX10-ENG-25</t>
  </si>
  <si>
    <t>PL 112-25 (Budget Control Act, 2011), Site corrections &amp; electrical punshlist pending</t>
  </si>
  <si>
    <t>480176</t>
  </si>
  <si>
    <t>Field Maintenance Shop, Joint</t>
  </si>
  <si>
    <t>VIRGIN ISLANDS, U.S.</t>
  </si>
  <si>
    <t>520014</t>
  </si>
  <si>
    <t>Regional Training Institute, PH 1</t>
  </si>
  <si>
    <t>Tip Top Construction, Inc.</t>
  </si>
  <si>
    <t>W9127P-10-C-0001</t>
  </si>
  <si>
    <t>060429</t>
  </si>
  <si>
    <t>Combined Arms Collective Training Facility</t>
  </si>
  <si>
    <t>Cox Construction Company</t>
  </si>
  <si>
    <t>W912LA-11-R-0005</t>
  </si>
  <si>
    <t>361103</t>
  </si>
  <si>
    <t>PL 112-10 SEC 1119 (a) 0.2% Recission &amp; PL 112-25 (Budget Control Act, 2011)/2853 Notification ($12,379)</t>
  </si>
  <si>
    <t>080067</t>
  </si>
  <si>
    <t>Mass Service &amp; Supply, LLC</t>
  </si>
  <si>
    <t>PL 112-10 SEC 1119 (a) 0.2% Recission &amp; PL 112-25 (Budget Control Act, 2011), Informal Reprogramming $2,000 Formal Reprogramming $9,300 funds from FY10 project savings {PNs: 160120 ($6,000) &amp; 350043 ($3,300)}</t>
  </si>
  <si>
    <t>130123</t>
  </si>
  <si>
    <t>TEPA</t>
  </si>
  <si>
    <t>W912JM-10-D-0018</t>
  </si>
  <si>
    <t>130127</t>
  </si>
  <si>
    <t>Cooper &amp; Company General Contractors, Inc.</t>
  </si>
  <si>
    <t>41100-033-0000078159</t>
  </si>
  <si>
    <t>160093</t>
  </si>
  <si>
    <t>Barracks (ORTC), Ph 1</t>
  </si>
  <si>
    <t>Ewing Company, Inc.</t>
  </si>
  <si>
    <t>W912J7-11-C-0002</t>
  </si>
  <si>
    <t>PL 112-10 SEC 1119 (a) 0.2% Recission &amp; PL 112-25 (Budget Control Act, 2011)/2853 Notification ($12,969)</t>
  </si>
  <si>
    <t>220222</t>
  </si>
  <si>
    <t>Tactical Unmanned Aircraft System Facility</t>
  </si>
  <si>
    <t>Ratcliff Construction Company</t>
  </si>
  <si>
    <t>LA11-C-139</t>
  </si>
  <si>
    <t>240186</t>
  </si>
  <si>
    <t>G-W Management Services, LLC</t>
  </si>
  <si>
    <t>N40080-10-D-0498</t>
  </si>
  <si>
    <t>270267</t>
  </si>
  <si>
    <t>Donlar Construction Company</t>
  </si>
  <si>
    <t xml:space="preserve">DON050003 </t>
  </si>
  <si>
    <t>310107</t>
  </si>
  <si>
    <t>The Weltz Company, LLC</t>
  </si>
  <si>
    <t>330034</t>
  </si>
  <si>
    <t>Classroom Facility (Regional Training Institute)</t>
  </si>
  <si>
    <t>Eckman Construction Company, Inc.</t>
  </si>
  <si>
    <t>80342R-G</t>
  </si>
  <si>
    <t>330035</t>
  </si>
  <si>
    <t>Barracks Facility (Regional Training Institute)</t>
  </si>
  <si>
    <t>370898</t>
  </si>
  <si>
    <t>Holden Building Company, Inc.</t>
  </si>
  <si>
    <t>W912421022003</t>
  </si>
  <si>
    <t>436021</t>
  </si>
  <si>
    <t>Multi Purpose Machine Gun Range</t>
  </si>
  <si>
    <t>Eastern Construction and Electrical Inc.</t>
  </si>
  <si>
    <t>W912LR-14-B-2004</t>
  </si>
  <si>
    <t>436023</t>
  </si>
  <si>
    <t>Live Fire Shoot House</t>
  </si>
  <si>
    <t>Remex Co.</t>
  </si>
  <si>
    <t>W912LR-11-B-0001</t>
  </si>
  <si>
    <t>440009</t>
  </si>
  <si>
    <t>United States Property and Fiscal Office</t>
  </si>
  <si>
    <t>Maron Construction Co Inc.</t>
  </si>
  <si>
    <t>W912LD-12-C-0001</t>
  </si>
  <si>
    <t>PL 112-10 SEC 1119 (a) 0.2% Recission &amp; PL 112-25 (Budget Control Act, 2011), (Note SB Size Protest delayed award and construction start of project)</t>
  </si>
  <si>
    <t>460085</t>
  </si>
  <si>
    <t>Breitbach Construction Company, Inc.</t>
  </si>
  <si>
    <t>W912MM-06-2-20002</t>
  </si>
  <si>
    <t>PL 112-10 SEC 1119 (a) 0.2% Recission &amp; PL 112-25 (Budget Control Act, 2011)/2853 Notification ($18,225)</t>
  </si>
  <si>
    <t>520034</t>
  </si>
  <si>
    <t>Readiness Center (JFHQ)</t>
  </si>
  <si>
    <t>W9127P-11-C-0005</t>
  </si>
  <si>
    <t>530022</t>
  </si>
  <si>
    <t>Combined Support Maintenance Shop</t>
  </si>
  <si>
    <t>Pease &amp; Sons, Inc.</t>
  </si>
  <si>
    <t>PL 112-10 SEC 1119 (a) 0.2% Recission &amp; PL 112-25 (Budget Control Act, 2011), State waiting on demolition of the old CSMS</t>
  </si>
  <si>
    <t>550139</t>
  </si>
  <si>
    <t>Aircraft Parking</t>
  </si>
  <si>
    <t>Buteyn Peterson Construction Co.</t>
  </si>
  <si>
    <t>NGB-47-11-C-0014</t>
  </si>
  <si>
    <t>011006</t>
  </si>
  <si>
    <t>Metro D. Constructions, LLC</t>
  </si>
  <si>
    <t>AC-12-C-0036-S</t>
  </si>
  <si>
    <t>010263</t>
  </si>
  <si>
    <t>Readiness Center, Ph2</t>
  </si>
  <si>
    <t>W912JA-12-C-0001</t>
  </si>
  <si>
    <t>040294</t>
  </si>
  <si>
    <t>Haydon Building Corporation-Tem</t>
  </si>
  <si>
    <t>M11-0045</t>
  </si>
  <si>
    <t>050172</t>
  </si>
  <si>
    <t>Convoy Live Fire/Entry Control Point Range</t>
  </si>
  <si>
    <t>USPFO - AK</t>
  </si>
  <si>
    <t>9751104</t>
  </si>
  <si>
    <t>050190</t>
  </si>
  <si>
    <t>Wash Platform, Installation</t>
  </si>
  <si>
    <t>Wilkins Construction, Inc.</t>
  </si>
  <si>
    <t>060170</t>
  </si>
  <si>
    <t>Field Maintenance Shop</t>
  </si>
  <si>
    <t>Goshawk LLC</t>
  </si>
  <si>
    <t>W912LA-12-C-0003</t>
  </si>
  <si>
    <t>060432</t>
  </si>
  <si>
    <t>WEP Enterprises</t>
  </si>
  <si>
    <t>W912LA-11-D-0024</t>
  </si>
  <si>
    <t>FY07 Congressionally Directed, Used FY10 funds</t>
  </si>
  <si>
    <t>060438</t>
  </si>
  <si>
    <t>Red Mountain LLC</t>
  </si>
  <si>
    <t>W912LA-12-C-0002</t>
  </si>
  <si>
    <t>PL 112-25 (Budget Control Act, 2011)/2853 Notification ($4,835)</t>
  </si>
  <si>
    <t>080093</t>
  </si>
  <si>
    <t>Barracks Complex (ORTC)</t>
  </si>
  <si>
    <t>FSA &amp; JKC Joint Venture One, LLC.</t>
  </si>
  <si>
    <t>080206</t>
  </si>
  <si>
    <t>McCauley Constructors, Inc.</t>
  </si>
  <si>
    <t>120277</t>
  </si>
  <si>
    <t>Unit Storage Building (TUAS)</t>
  </si>
  <si>
    <t>C. Young Construction</t>
  </si>
  <si>
    <t>130063</t>
  </si>
  <si>
    <t>Maneauver Area Training and Equipment Site, Ph 1</t>
  </si>
  <si>
    <t>J&amp;S Construction Company, Inc.</t>
  </si>
  <si>
    <t>W912JM-12-R-0011</t>
  </si>
  <si>
    <t>PL 112-25 (Budget Control Act, 2011)/2853 Notification &amp; Formal Reprogramming $2,331 funds from FY10 project savings PN: 130077</t>
  </si>
  <si>
    <t>130068</t>
  </si>
  <si>
    <t>Readiness Center Ph 1</t>
  </si>
  <si>
    <t>Juneau Construction Company, LLC</t>
  </si>
  <si>
    <t>130120</t>
  </si>
  <si>
    <t>McKnight Construction Co, Inc.</t>
  </si>
  <si>
    <t>171005</t>
  </si>
  <si>
    <t>Battalion Maintenance Shelter</t>
  </si>
  <si>
    <t>H&amp;N Construction</t>
  </si>
  <si>
    <t>W91SMC-10-2-2005</t>
  </si>
  <si>
    <t>(NGB 593)</t>
  </si>
  <si>
    <t>180012</t>
  </si>
  <si>
    <t>JFHQ Add/Alt</t>
  </si>
  <si>
    <t>F.A. WILHELM Construction, Inc.</t>
  </si>
  <si>
    <t>MDI-SAB-13-C-0012</t>
  </si>
  <si>
    <t>PL 112-25 (Budget Control Act, 2011), Informal Reprogramming $2.000 FY09 {PN: 040026} &amp; Formal Reprogramming $7,271 funds from FY09 project savings {PNs: 040226 ($2,540), 180116 ($3,805), 180137 ($510) and 260211 ($416)}</t>
  </si>
  <si>
    <t>180142</t>
  </si>
  <si>
    <t>Railhead Expansion &amp; Container Facility</t>
  </si>
  <si>
    <t>Milestone, Contractors, L.P.</t>
  </si>
  <si>
    <t>MDI-SAB-13-C-0011</t>
  </si>
  <si>
    <t>180156</t>
  </si>
  <si>
    <t>Deployment Processing Facility</t>
  </si>
  <si>
    <t>180160</t>
  </si>
  <si>
    <t>Operations Readiness Training Complex 1</t>
  </si>
  <si>
    <t>Hunt Construction Group, Inc.</t>
  </si>
  <si>
    <t>MDI-SAB-12-C-0031</t>
  </si>
  <si>
    <t>180161</t>
  </si>
  <si>
    <t>Operations Readiness Training Complx 2</t>
  </si>
  <si>
    <t>220233</t>
  </si>
  <si>
    <t>Waste Water Treatment Facility</t>
  </si>
  <si>
    <t>Max Foote Construction Co., Inc.</t>
  </si>
  <si>
    <t>LA12-C-117</t>
  </si>
  <si>
    <t>230046</t>
  </si>
  <si>
    <t>ITSI Gibane</t>
  </si>
  <si>
    <t>TBD</t>
  </si>
  <si>
    <t>230071</t>
  </si>
  <si>
    <t>J.C.N. Construction Co, Inc.</t>
  </si>
  <si>
    <t>PL 112-25 (Budget Control Act, 2011), Informal Reprogramming</t>
  </si>
  <si>
    <t>240017</t>
  </si>
  <si>
    <t>Readiness Center Add/Alt</t>
  </si>
  <si>
    <t>001B3400152</t>
  </si>
  <si>
    <t>240187</t>
  </si>
  <si>
    <t>Harkins Builders</t>
  </si>
  <si>
    <t>001B3400154</t>
  </si>
  <si>
    <t>240193</t>
  </si>
  <si>
    <t xml:space="preserve">Readiness Center </t>
  </si>
  <si>
    <t>Coakley &amp; Williams Construction Inc.</t>
  </si>
  <si>
    <t>001B3400155</t>
  </si>
  <si>
    <t>250135</t>
  </si>
  <si>
    <t>J &amp; J Contractors, Inc.</t>
  </si>
  <si>
    <t>MIL1001-DC1</t>
  </si>
  <si>
    <t>250178</t>
  </si>
  <si>
    <t>J-1 Range North Pump and Treat Facility</t>
  </si>
  <si>
    <t>Tetra Tech/Mead &amp; Hunt JV</t>
  </si>
  <si>
    <t>DACW33-03-D-0006</t>
  </si>
  <si>
    <t>Used FY13 funds</t>
  </si>
  <si>
    <t>270266</t>
  </si>
  <si>
    <t>Multipurpose Machine Gun Range</t>
  </si>
  <si>
    <t>W. Gohman Construction Co.</t>
  </si>
  <si>
    <t>WGO010008</t>
  </si>
  <si>
    <t>PL 112-25 (Budget Control Act, 2011)/2853 Notification ($4,718)</t>
  </si>
  <si>
    <t xml:space="preserve">310142  </t>
  </si>
  <si>
    <t>CATS Waste Water Treatment Facility</t>
  </si>
  <si>
    <t>All Purpose Construction</t>
  </si>
  <si>
    <t>330052</t>
  </si>
  <si>
    <t>Turnstone Corporation</t>
  </si>
  <si>
    <t xml:space="preserve">330052-GC </t>
  </si>
  <si>
    <t>(Closeout procedures are in progress)</t>
  </si>
  <si>
    <t>340115</t>
  </si>
  <si>
    <t>Senate Builders &amp; Const Manager</t>
  </si>
  <si>
    <t>W912KN-12-C-0006</t>
  </si>
  <si>
    <t>400605</t>
  </si>
  <si>
    <t>Upgrade: Combined Arms Collective Training Facility</t>
  </si>
  <si>
    <t>Benham Companies, LLC</t>
  </si>
  <si>
    <t>W90FYQ-09-D-0006-9J01</t>
  </si>
  <si>
    <t>400606</t>
  </si>
  <si>
    <t>W90FYQ-09-D-0006-9J02</t>
  </si>
  <si>
    <t>410026</t>
  </si>
  <si>
    <t xml:space="preserve">Hoffman Construction Company  </t>
  </si>
  <si>
    <t>410026D002</t>
  </si>
  <si>
    <t>430010</t>
  </si>
  <si>
    <t>RB Construction Group Inc.</t>
  </si>
  <si>
    <t>W912LR-12-C-0005</t>
  </si>
  <si>
    <t>PL 112-25 (Budget Control Act, 2011)/2853 Notification ($40,565)</t>
  </si>
  <si>
    <t>450403</t>
  </si>
  <si>
    <t>M. B. Kahn Construction Co., Inc.</t>
  </si>
  <si>
    <t>510307</t>
  </si>
  <si>
    <t>Joint Forces Construction LLC</t>
  </si>
  <si>
    <t>W912LQ-13-C-0001</t>
  </si>
  <si>
    <t>540085</t>
  </si>
  <si>
    <t>Readiness Center Ph1</t>
  </si>
  <si>
    <t xml:space="preserve">Paramount Builders LLC </t>
  </si>
  <si>
    <t>DEK 13002</t>
  </si>
  <si>
    <t>550245</t>
  </si>
  <si>
    <t>Nuvo Construction Company Inc.</t>
  </si>
  <si>
    <t>NGB-47-12-C-0002</t>
  </si>
  <si>
    <t>PL 112-25 (Budget Control Act, 2011)/2853 Notification ($4,250)</t>
  </si>
  <si>
    <t>011007</t>
  </si>
  <si>
    <t>National Guard Readiness Center, Add/Alt</t>
  </si>
  <si>
    <t>Butler Construction Company, LLC.</t>
  </si>
  <si>
    <t>AC-13-B-0051-S</t>
  </si>
  <si>
    <t>010278</t>
  </si>
  <si>
    <t>Hurst Construction, LLC</t>
  </si>
  <si>
    <t>AC-13-C-0052-S</t>
  </si>
  <si>
    <t xml:space="preserve">PL 113-6 (Consolidated and Further Continuing Appropriations Act, 2013) &amp; PL 112-25 (Budget Control Act, 2011) </t>
  </si>
  <si>
    <t>040669</t>
  </si>
  <si>
    <t>Underground Electrical Lines</t>
  </si>
  <si>
    <t>Ludvik Electric</t>
  </si>
  <si>
    <t>M13-0037</t>
  </si>
  <si>
    <t>050139</t>
  </si>
  <si>
    <t>Tycor Construction, LLC</t>
  </si>
  <si>
    <t>Maneuver Area Training &amp; Equipment Site Ph 3</t>
  </si>
  <si>
    <t>W912LA-13-C-0003</t>
  </si>
  <si>
    <t>PL 113-6 (Consolidated and Further Continuing Appropriations Act, 2013) &amp; PL 112-25 (Budget Control Act, 2011)/2853 Notification &amp; Formal Reprogramming $7,612 funds from FY10 project savings {PNs: 180145 (1,500), 320143 ($3,112), 250087 ($2,000) &amp; 160120 ($1,000)</t>
  </si>
  <si>
    <t>090043</t>
  </si>
  <si>
    <t>Whiting Turner</t>
  </si>
  <si>
    <t xml:space="preserve">W91ZRS-13-C-0002 </t>
  </si>
  <si>
    <t>090115</t>
  </si>
  <si>
    <t>RIP RAP</t>
  </si>
  <si>
    <t>Nutmeg Companies, Inc.</t>
  </si>
  <si>
    <t>W91ZRS-12-D-0026-0005</t>
  </si>
  <si>
    <t>10 USC 2854, Restoration or Replacement of Damaged or Destroyed Facilities (Funds reprogrammed from FY10, PN: 450252)</t>
  </si>
  <si>
    <t>100010</t>
  </si>
  <si>
    <t>Regional Training Institute Ph1</t>
  </si>
  <si>
    <t>EDIS Company</t>
  </si>
  <si>
    <t>PL 113-6 (Consolidated and Further Continuing Appropriations Act, 2013) &amp; PL 112-25 (Budget Control Act, 2011), Construction is finish, project completion is pending all closeout documentation</t>
  </si>
  <si>
    <t>120102</t>
  </si>
  <si>
    <t>Munilla Construction Management (MCM)</t>
  </si>
  <si>
    <t>120192</t>
  </si>
  <si>
    <t>Thomas May Construction Company</t>
  </si>
  <si>
    <t>120228</t>
  </si>
  <si>
    <t>Ready Building</t>
  </si>
  <si>
    <t>Halfacre Construction Company</t>
  </si>
  <si>
    <t>140040</t>
  </si>
  <si>
    <t>JFHQ Ph 4</t>
  </si>
  <si>
    <t>NAVFAC Pacific</t>
  </si>
  <si>
    <t>N40192-10-D-2800</t>
  </si>
  <si>
    <t>150023</t>
  </si>
  <si>
    <t>Army Aviation Support Facility Ph1</t>
  </si>
  <si>
    <t>USPFO - HI</t>
  </si>
  <si>
    <t>W912J6-14-R-00001</t>
  </si>
  <si>
    <t>PL 113-6 (Consolidated and Further Continuing Appropriations Act, 2013) &amp; PL 112-25 (Budget Control Act, 2011)/2853 Notification &amp; Formal Reprogramming $7,996 funds from FY11 project savings {PNs: 200063 ($4,000) &amp; 200090 ($3,996)}</t>
  </si>
  <si>
    <t>160100</t>
  </si>
  <si>
    <t>ORTC (Barracks) Ph2</t>
  </si>
  <si>
    <t>Trainor Enterprises</t>
  </si>
  <si>
    <t>W912J7-13-C-0001</t>
  </si>
  <si>
    <t>180106</t>
  </si>
  <si>
    <t xml:space="preserve">Gamong Construction </t>
  </si>
  <si>
    <t>MDI-SAB-14-C-0002</t>
  </si>
  <si>
    <t>180144</t>
  </si>
  <si>
    <t>Armed Forces Reserve Center Add/Alt</t>
  </si>
  <si>
    <t>Ziolkowski Construction</t>
  </si>
  <si>
    <t xml:space="preserve">MDI-SAB-14-C-0001 </t>
  </si>
  <si>
    <t>Grow the Army, PL 113-6 (Consolidated and Further Continuing Appropriations Act, 2013) &amp; PL 112-25 (Budget Control Act, 2011)</t>
  </si>
  <si>
    <t>200102</t>
  </si>
  <si>
    <t>Taxiway, Ramp &amp; Hangar Alterations</t>
  </si>
  <si>
    <t>Senne &amp; Co</t>
  </si>
  <si>
    <t>200127</t>
  </si>
  <si>
    <t>Water Distribution Lines, Portable</t>
  </si>
  <si>
    <t>Harbin Construction</t>
  </si>
  <si>
    <t>W912JC-12-D-5308</t>
  </si>
  <si>
    <t>210001</t>
  </si>
  <si>
    <t>DW Wilburn</t>
  </si>
  <si>
    <t>CT2 1300000269</t>
  </si>
  <si>
    <t>220241</t>
  </si>
  <si>
    <t>National Guard Readiness Center</t>
  </si>
  <si>
    <t xml:space="preserve">Holly and Smith Architects </t>
  </si>
  <si>
    <t>LA15-C-005</t>
  </si>
  <si>
    <t>10 USC 2854, Restoration or Replacement of Damaged or Destroyed Facilities (Funds reprogrammed from FY10, $4,400 - PN: 450252, $4,900 - PN: 450353 )</t>
  </si>
  <si>
    <t>220243</t>
  </si>
  <si>
    <t>Jackson Barracks Billeting Replacement</t>
  </si>
  <si>
    <t>Gibbs Construction</t>
  </si>
  <si>
    <t>LA06-C-081</t>
  </si>
  <si>
    <t>10 USC 2854, Restoration or Replacement of Damaged or Destroyed Facilities (Funds reprogrammed from FY10, $3,000 - PN: 450252, $2,700 - PN: 450353)</t>
  </si>
  <si>
    <t>240194</t>
  </si>
  <si>
    <t>Combat Pistol/MP Firearms Qualification Course</t>
  </si>
  <si>
    <t>W M Schlosser</t>
  </si>
  <si>
    <t>001B4400150</t>
  </si>
  <si>
    <t>250065</t>
  </si>
  <si>
    <t>Unit Training Equipment Site</t>
  </si>
  <si>
    <t>Nauset Construction Corp.</t>
  </si>
  <si>
    <t xml:space="preserve">W912SV-13-R-0001 </t>
  </si>
  <si>
    <t>250196</t>
  </si>
  <si>
    <t>Water Well, Non-Potable</t>
  </si>
  <si>
    <t xml:space="preserve">Corps of Engineers, New England District </t>
  </si>
  <si>
    <t>270236</t>
  </si>
  <si>
    <t>Scout Reconnaissance Range</t>
  </si>
  <si>
    <t>Eagle Construction Company, Inc.</t>
  </si>
  <si>
    <t>67879</t>
  </si>
  <si>
    <t>270238</t>
  </si>
  <si>
    <t>LS Black Constructors</t>
  </si>
  <si>
    <t>W912LM-13-C-0007</t>
  </si>
  <si>
    <t>290176</t>
  </si>
  <si>
    <t>KCI Construction Company</t>
  </si>
  <si>
    <t>T1203-01B</t>
  </si>
  <si>
    <t>300032</t>
  </si>
  <si>
    <t xml:space="preserve">Jackson Contractor Group, Inc. </t>
  </si>
  <si>
    <t>W9124V-06-2-2001</t>
  </si>
  <si>
    <t>340110</t>
  </si>
  <si>
    <t>Dobco, Inc.</t>
  </si>
  <si>
    <t>SG301</t>
  </si>
  <si>
    <t>340130</t>
  </si>
  <si>
    <t>Communication Lines and Ductbank, Underground</t>
  </si>
  <si>
    <t xml:space="preserve">Rome Management Associates, LLC </t>
  </si>
  <si>
    <t>W912KN-13-D-0029</t>
  </si>
  <si>
    <t>PL 113-2 Disaster Relief Appropriations Act, 2013 &amp; PL 113-6 (Consolidated and Further Continuing Appropriations Act, 2013)</t>
  </si>
  <si>
    <t>380053</t>
  </si>
  <si>
    <t>National Guard Vehicle Maintenance Shop Addition</t>
  </si>
  <si>
    <t>Smithco Inc.</t>
  </si>
  <si>
    <t>AGND14-52</t>
  </si>
  <si>
    <t>Peterson Mechanical, Inc.</t>
  </si>
  <si>
    <t>AGND14-53</t>
  </si>
  <si>
    <t>Grotberg Electrical, Inc.</t>
  </si>
  <si>
    <t>AGND14-54</t>
  </si>
  <si>
    <t>380123</t>
  </si>
  <si>
    <t xml:space="preserve">Close Construction Company  </t>
  </si>
  <si>
    <t xml:space="preserve">AGND14-01 </t>
  </si>
  <si>
    <t>390230</t>
  </si>
  <si>
    <t>Barton Marlow Company</t>
  </si>
  <si>
    <t>ADJ-090001</t>
  </si>
  <si>
    <t>390256</t>
  </si>
  <si>
    <t>Field Maintenance Shop Add/Alt</t>
  </si>
  <si>
    <t>Henderson Contractors, Inc.</t>
  </si>
  <si>
    <t>W91364-13-D-0026</t>
  </si>
  <si>
    <t>390263</t>
  </si>
  <si>
    <t>Hutments</t>
  </si>
  <si>
    <t>KF Construction &amp; Excavating LLC.</t>
  </si>
  <si>
    <t>ADJ-140002</t>
  </si>
  <si>
    <t>10 USC 2854, Restoration or Replacement of Damaged or Destroyed Facilities (Funds reprogrammed from FY10, PN: 060115)</t>
  </si>
  <si>
    <t>400066</t>
  </si>
  <si>
    <t>Operations Readiness Training Complex</t>
  </si>
  <si>
    <t>Semi-USA</t>
  </si>
  <si>
    <t>PL 113-6 (Consolidated and Further Continuing Appropriations Act, 2013) &amp; PL 112-25 (Budget Control Act, 2011)/2853 Notification &amp; Formal Reprogramming  $5,004 funds from FY11 project savings (PN: 200090)</t>
  </si>
  <si>
    <t>420542</t>
  </si>
  <si>
    <t>Controlled Access Secure Facility</t>
  </si>
  <si>
    <t>Miller Bros. Construction, Inc.</t>
  </si>
  <si>
    <t>W912KC-14-R-0005</t>
  </si>
  <si>
    <t>SIOH all in-house; awaiting NPDES</t>
  </si>
  <si>
    <t>430081</t>
  </si>
  <si>
    <t xml:space="preserve">R B Construction Group Inc. </t>
  </si>
  <si>
    <t xml:space="preserve">W912LR-13-C-0001 </t>
  </si>
  <si>
    <t>PL 113-6 (Consolidated and Further Continuing Appropriations Act, 2013) &amp; PL 112-25 (Budget Control Act, 2011)/2853 Notification &amp; Formal Reprogramming $3,786 funds from FY10 project savings {PNs: 370897 ($2,856) &amp; 130077 ($1,300)}</t>
  </si>
  <si>
    <t>430622</t>
  </si>
  <si>
    <t>Sanitary Sewer</t>
  </si>
  <si>
    <t>Integrated Construction Services, Inc.</t>
  </si>
  <si>
    <t>W912LR-14-B-2005</t>
  </si>
  <si>
    <t>430804</t>
  </si>
  <si>
    <t>Refill Station Building</t>
  </si>
  <si>
    <t xml:space="preserve">Design Build S E </t>
  </si>
  <si>
    <t>430806</t>
  </si>
  <si>
    <t>Design Build S E</t>
  </si>
  <si>
    <t>W912LR-13-C-0002</t>
  </si>
  <si>
    <t>440053</t>
  </si>
  <si>
    <t>J J Cardosi, Inc</t>
  </si>
  <si>
    <t>W912LD-11-D-0016</t>
  </si>
  <si>
    <t>490076</t>
  </si>
  <si>
    <t>BEQ Facility (Regional Training Institute)</t>
  </si>
  <si>
    <t>Okland Construction Co. Inc.</t>
  </si>
  <si>
    <t>490444</t>
  </si>
  <si>
    <t>Regional Training Institute Ph2</t>
  </si>
  <si>
    <t>Jacobsen Construction Company</t>
  </si>
  <si>
    <t>PL 113-6 (Consolidated and Further Continuing Appropriations Act, 2013) &amp; PL 112-25 (Budget Control Act, 2011)/2853 Notification &amp; Formal Reprogramming  $8,461 funds from FY11 project savings (PN: 200063)</t>
  </si>
  <si>
    <t>490803</t>
  </si>
  <si>
    <t>Unheated Aircraft Storage Hangar</t>
  </si>
  <si>
    <t>Keller Construction Inc.</t>
  </si>
  <si>
    <t>530015</t>
  </si>
  <si>
    <t>US Army Corp of Engineers (Seattle)</t>
  </si>
  <si>
    <t xml:space="preserve">USACE Construction Contract </t>
  </si>
  <si>
    <t>530035</t>
  </si>
  <si>
    <t xml:space="preserve">Absher Construction                </t>
  </si>
  <si>
    <t>10 USC 2854, Restoration or Replacement of Damaged or Destroyed Facilities (Funds reprogrammed from FY10 -$3,000 - PN: 140300, $3,500 - PN: 270261, $6,000 - PN: 280308, $4,500 - PN: 450353, $2,500 - PN: 460141 and from FY11 - $6,500 - PN: 050163)</t>
  </si>
  <si>
    <t>540075</t>
  </si>
  <si>
    <t xml:space="preserve">DEFK14000 </t>
  </si>
  <si>
    <t>550142</t>
  </si>
  <si>
    <t>Ellis Stone Construction Company</t>
  </si>
  <si>
    <t xml:space="preserve">NGB-47-13-C-0005 </t>
  </si>
  <si>
    <t>011014</t>
  </si>
  <si>
    <t>National Guard Readiness Center Add/Alt</t>
  </si>
  <si>
    <t>Carmon Construction, Inc.</t>
  </si>
  <si>
    <t>AC-14-C-0045-S</t>
  </si>
  <si>
    <t>050182</t>
  </si>
  <si>
    <t>Scout REECE Gunnery Complex</t>
  </si>
  <si>
    <t>SSI Incorporated</t>
  </si>
  <si>
    <t>W912JF-14-B-0001</t>
  </si>
  <si>
    <t>120195</t>
  </si>
  <si>
    <t>J. Kokolakis Contracting, Inc.</t>
  </si>
  <si>
    <t xml:space="preserve">120195 D-B Kokolakis </t>
  </si>
  <si>
    <t>George Scollitt Construction Co.</t>
  </si>
  <si>
    <t>W91SMC-14-2-2004-100</t>
  </si>
  <si>
    <t>W91SMC-14-2-2003-100</t>
  </si>
  <si>
    <t>250095</t>
  </si>
  <si>
    <t>Enlisted Barracks, Transient Training Addition</t>
  </si>
  <si>
    <t>Nutmeg Company</t>
  </si>
  <si>
    <t>W912SV-14-C-0008</t>
  </si>
  <si>
    <t>260051</t>
  </si>
  <si>
    <t xml:space="preserve">Enlisted Barracks, Transient Training </t>
  </si>
  <si>
    <t>Aspen Contracting, Inc.</t>
  </si>
  <si>
    <t>Y14290</t>
  </si>
  <si>
    <t>270014</t>
  </si>
  <si>
    <t>CM Construction Company, Inc.</t>
  </si>
  <si>
    <t>281305</t>
  </si>
  <si>
    <t>Raw Sewage Lagoon and Oxidation Pond</t>
  </si>
  <si>
    <t xml:space="preserve">Miller Enterprises  </t>
  </si>
  <si>
    <t>NGB22-14-C-0007-S</t>
  </si>
  <si>
    <t>280272</t>
  </si>
  <si>
    <t>D.N.P., Incorporated</t>
  </si>
  <si>
    <t>NGB22-14-C-0003-S</t>
  </si>
  <si>
    <t>280423</t>
  </si>
  <si>
    <t>Water Supply/Treatment Building, Potable</t>
  </si>
  <si>
    <t>Larry J. Sumrall Contractors</t>
  </si>
  <si>
    <t>NGB22-14-C-0005-S</t>
  </si>
  <si>
    <t>290191</t>
  </si>
  <si>
    <t>National Guard Vehicle Maintenance Shop</t>
  </si>
  <si>
    <t>Sircal Contracting Inc.</t>
  </si>
  <si>
    <t xml:space="preserve">T1227-01C </t>
  </si>
  <si>
    <t>290221</t>
  </si>
  <si>
    <t>Global Environmental, Inc.</t>
  </si>
  <si>
    <t>W912NS-14-R-1000</t>
  </si>
  <si>
    <t>360161</t>
  </si>
  <si>
    <t>National Guard Readiness Center Alteration</t>
  </si>
  <si>
    <t>Design Resources Group Architects, A.I.A, Inc.</t>
  </si>
  <si>
    <t>390292</t>
  </si>
  <si>
    <t>Rock Industries, Inc.</t>
  </si>
  <si>
    <t>W91364-13-D-0003</t>
  </si>
  <si>
    <t>420051</t>
  </si>
  <si>
    <t>Aircraft Maintenance Instructional Building</t>
  </si>
  <si>
    <t>W912KC-14-C-0006</t>
  </si>
  <si>
    <t>430070</t>
  </si>
  <si>
    <t>Maneuver Area Training &amp; Equipment Site Addition</t>
  </si>
  <si>
    <t xml:space="preserve">Maglez Engineering and Contractor Corp </t>
  </si>
  <si>
    <t>W912LR-14-B-20003</t>
  </si>
  <si>
    <t>450131</t>
  </si>
  <si>
    <t>Hendrick Construction, Inc.</t>
  </si>
  <si>
    <t>450283</t>
  </si>
  <si>
    <t>560081</t>
  </si>
  <si>
    <t>Layton Construction Company, Inc.</t>
  </si>
  <si>
    <t>300128</t>
  </si>
  <si>
    <t>Swank Enterprises - Valier</t>
  </si>
  <si>
    <t>500036</t>
  </si>
  <si>
    <t>Spates Construction, Inc.</t>
  </si>
  <si>
    <t>0000000009999</t>
  </si>
  <si>
    <t>80230</t>
  </si>
  <si>
    <t>DFAS Administration Building</t>
  </si>
  <si>
    <t>US Army COE
Guyco,  INC</t>
  </si>
  <si>
    <t>Contract No. W9127S-09-D-6006</t>
  </si>
  <si>
    <t>Contractor has placed the final concrete on the interior of the building. Exterior framing has progressed with the west, south and north walls nearing completion ready for sheeting. The HVAC, plumbing, and electrical rough ins have begun. The roof deck is now installed with wood blocking to start in the next week.</t>
  </si>
  <si>
    <t>Joint Navy-VA Project</t>
  </si>
  <si>
    <t>Billy W. Jarrett Const Co. Inc.</t>
  </si>
  <si>
    <t>N62470 13 MPS 0046</t>
  </si>
  <si>
    <t>Funds transferred from NAVFAC to VA to execute.  Project is not financially closed out.</t>
  </si>
  <si>
    <t>Site Development, NiCOE</t>
  </si>
  <si>
    <t>Sunland Builders, Inc.</t>
  </si>
  <si>
    <t>N40085 09 D 9027  DO 0026</t>
  </si>
  <si>
    <t>Project is not financially closed.</t>
  </si>
  <si>
    <t>Veterinary Treatment Facility Alterations</t>
  </si>
  <si>
    <t>Cancelled</t>
  </si>
  <si>
    <t>Computer Operations Center</t>
  </si>
  <si>
    <t>Federal Republic of Germany</t>
  </si>
  <si>
    <t>Wayss &amp; Freytag</t>
  </si>
  <si>
    <t>Bldg 509 Alteration of Medical Laboratory</t>
  </si>
  <si>
    <t>Odyssey International, Inc.</t>
  </si>
  <si>
    <t>Final work order and DD1354 signed 11 Mar 15.  Project closed out on 26 Mar 15.  Recommend line item deletion prior to next update.</t>
  </si>
  <si>
    <t>Medical Ed. &amp; Training Facility</t>
  </si>
  <si>
    <t>Synergy Systems, Inc.</t>
  </si>
  <si>
    <t>W9126G-09-D-0105</t>
  </si>
  <si>
    <t xml:space="preserve">Switch gear was changed on 18 FEB 2015.  Project complete.   No punch list itmes.   Contract/project  closeout and Evaluation not completed.  All else is done.   </t>
  </si>
  <si>
    <t>New Clinic Addition</t>
  </si>
  <si>
    <t>Dominion Virginia Power, American Water Operations and Maintenance, Inc., and Defense Telecommunication Service</t>
  </si>
  <si>
    <t>W81W3G22363343 / 22443665 / 22443666 / 30793685</t>
  </si>
  <si>
    <t>Project required no USACE Contract or Administration. Funds MIPR'ed to Garrison.   Project financial closeout is ongoing.</t>
  </si>
  <si>
    <t>Veterinary Clinic</t>
  </si>
  <si>
    <t>W912BV-12-C-0030</t>
  </si>
  <si>
    <t>BOD Issued 12 Dec 14. Several items on punch-list remained incomplete after 31 Dec 14. Will revisit asphalt concerns with BCE and KTR in Spring 15 for possible snow plow damage. KTR is working on the close out documents.  Current obligation w/all mods  $2,046,905.00 which breaks down into $1,691,830.00 MILCON and $355,075.00  I/O funds.  We just settled an REA in the amount of $18,577 so that will be added to the obligations.</t>
  </si>
  <si>
    <t>Veterinary Clinic Replacement</t>
  </si>
  <si>
    <t>Medical Warehouse Add/Alt</t>
  </si>
  <si>
    <t>DHA provided authorization to rework design and raised PA to $3M on 6 May 2015.  NAP reworking parametric estimate to support a revised increase in PA. .</t>
  </si>
  <si>
    <t>NiCOE Satellite, Infrastructure Support</t>
  </si>
  <si>
    <t>Boykin Contracting, Inc.</t>
  </si>
  <si>
    <t>W912HN-11-D-0043-0044</t>
  </si>
  <si>
    <t xml:space="preserve">The NiCOE Contractor (WM Jordan) started work on new clinic.  WM Jordan has completed concrete slab placement and started steel erection.   Contingencies in district: $26,813.38 </t>
  </si>
  <si>
    <t>NAVAR Inc.</t>
  </si>
  <si>
    <t>W9126G-14-C-0045</t>
  </si>
  <si>
    <t>All Phase II work is complete with the exception of the pad mounted transformer(building contractor needs to complete the utility pad)  and the approaches to the dumpter and recycle pads (these items expected to wait until Phase III to prevent damage).  The site contractor is expected to start Phase III site on 2 Sep 15. DPW funded $371K for demo so total contract amount is $2,166K.</t>
  </si>
  <si>
    <t>005V</t>
  </si>
  <si>
    <t>Medical Center Add/Alt, Inc 1</t>
  </si>
  <si>
    <t xml:space="preserve">Clark/Balfour Beatty, JV  </t>
  </si>
  <si>
    <t>N40080 08 C 0007</t>
  </si>
  <si>
    <t>005A</t>
  </si>
  <si>
    <t>Medical Center Add/Alt, Inc 2</t>
  </si>
  <si>
    <t>Not financially closed. Final invoicing for equipment.</t>
  </si>
  <si>
    <t>005B</t>
  </si>
  <si>
    <t>Medical Center Add/Alt, Inc 3</t>
  </si>
  <si>
    <t>478V</t>
  </si>
  <si>
    <t>Community Hospital</t>
  </si>
  <si>
    <t>W.G. Yates &amp; Sons Construction Co.</t>
  </si>
  <si>
    <t>N69450 10 C 0763</t>
  </si>
  <si>
    <t>Not financially closed. Final invoicing for equipment - working with DLA.</t>
  </si>
  <si>
    <t>Hopsital Replacement, Inc 1</t>
  </si>
  <si>
    <t>Turner/Gilbane JV</t>
  </si>
  <si>
    <t>W91236-07-C-0053</t>
  </si>
  <si>
    <t>Project ready for closeout</t>
  </si>
  <si>
    <t>Hopsital Replacement, Inc 4</t>
  </si>
  <si>
    <t xml:space="preserve"> All Unobligated funds $245K were returned.  1354 is being prepared.</t>
  </si>
  <si>
    <t>Hopsital Replacement, Inc 5</t>
  </si>
  <si>
    <t>See above.</t>
  </si>
  <si>
    <t>San Antonio Regional MEDCEN, Inc 1</t>
  </si>
  <si>
    <t>Clark/Hunt Construction</t>
  </si>
  <si>
    <t>W9126G-08-C-0036</t>
  </si>
  <si>
    <t>There are still actions on-going that will prevent close-out:
1.  There are Department of Labor Investigations on going on some of Clark-Hunt Invoices.  Resolution period to be determined.  Clark-Hunt was the construction contractor.  
2.  Firm EYAK Technology, Inc payments have been suspended.  They provided the telephones for the project.  Throughout USACE invoices from EYAK Technology, Inc continue to be considered as part of monies owed USACE and are covered by a Contracting Officer's Demand of monies owed USACE.  USACE does not expect this matter to be resolved by the Department of Justice during FY 2014.  The status is unchanged.  The SWF invoices continue to be considered as part of monies owed USACE and are covered by a Contracting Officer's Demand of monies owed USACE.  I do not expect this matter to be resolved by the Department of Justice during FY 2014. - Per USACE CT Office
3.  TEAM Integrated Services Task Orders.  Last DCAA audit is estimated to be completed 31 Dec 2015.</t>
  </si>
  <si>
    <t>San Antonio Regional MEDCEN, Inc 2</t>
  </si>
  <si>
    <t>San Antonio Regional MEDCEN, Inc 3</t>
  </si>
  <si>
    <t>San Antonio Regional MEDCEN, Inc 4</t>
  </si>
  <si>
    <t>Health Clinic</t>
  </si>
  <si>
    <t>Satterfield &amp; Pontikes Construction</t>
  </si>
  <si>
    <t>W9126G-08-C-0024</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</si>
  <si>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</si>
  <si>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Dental Clinic</t>
  </si>
  <si>
    <t>Forrester Construction Company</t>
  </si>
  <si>
    <t>W912DR-10-C-0067</t>
  </si>
  <si>
    <t>NAB received 0516 BRAC Consolidated funding, executed the Global Settlement Modification, paid Final Invoice, and received Release of Claims from Contractor. Construction Contract and Project in Close Out Phase.  Fiscal Closeout is scheduled, and tracking for 10 Apr 2015.</t>
  </si>
  <si>
    <t>USAMRICD Replacement, Inc 1</t>
  </si>
  <si>
    <t>Clark Construction Group, LLC</t>
  </si>
  <si>
    <t>W912DR-09-C-0052</t>
  </si>
  <si>
    <t>Initial BOD of admin spaces (Bldgs A/B/C/CUP) achieved 19 Nov 14.  BOD of Building F and remaining sitework achieved 15 Apr 15.  Final BOD for Building E scheduled 30 Jun 15 subject to final systems commissioning.  Project fiscal closeout will follow pending resolution of remaining punchlist items and settlement of outstanding requests for equitable adjustment.</t>
  </si>
  <si>
    <t>Hospital Replacement, Inc 1</t>
  </si>
  <si>
    <t>Watts Webcor Obayashi A JV</t>
  </si>
  <si>
    <t>N62742 10 C 1304</t>
  </si>
  <si>
    <t>FY13 - PN80308; 
FY10 - PN61401</t>
  </si>
  <si>
    <t>3rd UXO found; work is stopped, but has restarted</t>
  </si>
  <si>
    <t>Ambulatory Care Center, Inc 1</t>
  </si>
  <si>
    <t>Manhattan Hunt JV</t>
  </si>
  <si>
    <t>N40080 13 C 0151</t>
  </si>
  <si>
    <t>Single Contract for both ACC &amp; Dental. Total contract award IAO $214,801K</t>
  </si>
  <si>
    <t>Ambulatory Care Center, Inc 2</t>
  </si>
  <si>
    <t>DHA issued $76,200,000 of FY14 MILCON dollars to NAVFAC for ACC, Inc 2, JB Andrews on 3/11/14</t>
  </si>
  <si>
    <t>Total Engineering for Site Package</t>
  </si>
  <si>
    <t>W912DR-09-C-0030</t>
  </si>
  <si>
    <t>Tier 2 P2 shows ESP $6,956,749; Main Building $21,759,697; NOTE: $6,840 for ESP award w/Balance on BRAC</t>
  </si>
  <si>
    <t>Tier 2 P2 shows ESP $6,956,749; Main Building $21,759,697; NOTE: $6,840 for ESP award w/Balance on BRAC.  $9,000 recinded as a result of Sequestration (04/29/13).</t>
  </si>
  <si>
    <t>USAMRICD Replacement, Inc 2</t>
  </si>
  <si>
    <t>BGE for Gas Line Contract</t>
  </si>
  <si>
    <t>W912DR-10-F-0217</t>
  </si>
  <si>
    <t>Main Building $142,857,143 FY10 Increment Awarded at $100,375,000 on 5 Mar 10 ($109,567,007 funded per D. Pritchett 17 Mar 10 email)</t>
  </si>
  <si>
    <t>USAMRICD Replacement, Inc 3</t>
  </si>
  <si>
    <t>Full FY11 MILCON increment placed against contract.</t>
  </si>
  <si>
    <t xml:space="preserve">USAMRICD Replacement, Inc 4 </t>
  </si>
  <si>
    <t xml:space="preserve">Early BOD of admin spaces (Bldgs A/B/C/Cup) on 19 Nov 14, with follow on remaining BOD on 30 Apr 2015 for remainder of spaces. </t>
  </si>
  <si>
    <t>USAMRIID Replacement, Incr 1</t>
  </si>
  <si>
    <t>James Construction</t>
  </si>
  <si>
    <t>W912DR-07-C-0070</t>
  </si>
  <si>
    <t xml:space="preserve">Work complete.  Contracts closed. </t>
  </si>
  <si>
    <t>W912DR-08-C-0038</t>
  </si>
  <si>
    <t>Work complete.  Contracts closed.</t>
  </si>
  <si>
    <t>W912DR-08-C-0078</t>
  </si>
  <si>
    <t>Grunley/Goel JVA LLC</t>
  </si>
  <si>
    <t>W912DR-08-C-0053</t>
  </si>
  <si>
    <t>John C. Grimberg Co. Inc.</t>
  </si>
  <si>
    <t>W912DR-08-C-0016</t>
  </si>
  <si>
    <t>Work was accomplished by contract modification to USAMRIID Steam Sterilization Plant project (FY 06, DODM, Army PN 059215).  BOD/completion dates shown are for that project.</t>
  </si>
  <si>
    <t>Manhattan/Torcon JV</t>
  </si>
  <si>
    <t>W912DR-09-C-0026</t>
  </si>
  <si>
    <t>FY07. See FY2012 remarks. Contract active, but all funds on this increment obligated.  Building to be operational NOV 2017.</t>
  </si>
  <si>
    <t>USAMRIID Replacement, Incr 2</t>
  </si>
  <si>
    <t>FY 08. Contract completion date is 16 Dec 14; liquidated damages will be assessed.</t>
  </si>
  <si>
    <t>USAMRIID Replacement, Incr 3</t>
  </si>
  <si>
    <t>FY09. See FY2012 remarks. Contract active, but all funds on this increment obligated. Contract complete date is 16 Dec 14; liquidated damages will be assessed.</t>
  </si>
  <si>
    <t>USAMRIID Replacement, Incr 4</t>
  </si>
  <si>
    <t>FY10. See FY2012 remarks. Contract active, but all funds on this increment obligated. Contract completion date is 16 Dec 14; liquidated damages will be assessed.</t>
  </si>
  <si>
    <t xml:space="preserve">Line added to show correct FYI funds usage. Work was accomplished by contract modification to USAMRIID Steam Sterilization Plant (FY06, DODM, PN 059215). BOD/completion dates are shown for that project. </t>
  </si>
  <si>
    <t>USAMRIID Replacement, Incr 5</t>
  </si>
  <si>
    <t>FY11. See FY2012 remarks. Contract active, but all funds on this increment obligated. Contract completion date is 16 Dec 14; liquidated damages will be assessed.</t>
  </si>
  <si>
    <t>USAMRIID Replacement, Incr 6</t>
  </si>
  <si>
    <t>FY12.  Scheduled 100%, Actual 94%. T&amp;E change under negotiation with contractor. Contractor is re-installing BSL4 lab coatings, cleaning smoke-damaged BSL3 area equipment, and commissioning remainder of facility. Plan is to accept admin, BSL2 and BSL3 labs Jun 2016 to start CDC certification and accept BSL4 labs Jul 2017. North Parking funding shifted to this FY. Contract completion 16 Dec 14; liquidated damages will be assessed.</t>
  </si>
  <si>
    <t>USAMRIID Replacement, Incr 7</t>
  </si>
  <si>
    <t>Utilities, DDC, Certification and related costs.</t>
  </si>
  <si>
    <t>USAMRIID Replacement, Incr 8</t>
  </si>
  <si>
    <t>Remainder of certification costs this FY. South parking/demolition is budgeted for this PN but facilities are likely not able to be available for demolition until funds expire. We will coordinate a way ahead on this when main facility is closer to turnover.</t>
  </si>
  <si>
    <t>Notional schedule shown; dependent on CDC/DA Safety certification of USAMRIID primary facility and vacation/decommissioning of existing  buildings 1408/1412/1414/1415. Due to delay in main contract, projections for award are moved out 2 years.</t>
  </si>
  <si>
    <t>Fort Bliss Hospital Repl, Incr 1</t>
  </si>
  <si>
    <t>CM JV</t>
  </si>
  <si>
    <t>W9126G-13-C-0004</t>
  </si>
  <si>
    <t xml:space="preserve">NOTE 1 :  The estimated construction completion is currently 4th Q 2017 with a BOD of 3 Oct 2017. Placement to date: $188.5M as of 30 Apr 15. The SOMD activities continue above the 3rd floor.  SOMD placement frequency is anticipated to increase over the next few weeks.  Decks released to all trades up to penthouse of hospital. Light gage framing started in hospital first floor. Spray fire proofing proceeding in hospital and CUP. Steel erection continues with erection of rotunda and spine (East/West Clinics); no issues to date on erection with 6 -10 hour day schedule.  Contractor has re-started canopy piers and proceeding with minimal issues. Construction activities that were halted after the fatal incident on 24 Feb 15 have resumed to the pre-incident level for all trades for the month of April. </t>
  </si>
  <si>
    <t>Sundt Construction, Inc.</t>
  </si>
  <si>
    <t>W912G-09-D-0004-0008</t>
  </si>
  <si>
    <t>Construction 100% Complete</t>
  </si>
  <si>
    <t>Janco</t>
  </si>
  <si>
    <t>W9126G-09-D-0096-0002</t>
  </si>
  <si>
    <t>VEMAC</t>
  </si>
  <si>
    <t>W9126G-12-C-0038</t>
  </si>
  <si>
    <t>El Paso Water Utility</t>
  </si>
  <si>
    <t>W9126G-14-P-0150</t>
  </si>
  <si>
    <t>The contractor began construction 3 Nov 14. Approximately 6400 lf of pipe has been installed. Contractor is on track for the Contract Required Completion of 10 Aug 2015.</t>
  </si>
  <si>
    <t>El Paso Electrical Substation</t>
  </si>
  <si>
    <t>W9126G-12-P-0014</t>
  </si>
  <si>
    <t>Temp Electric Contract</t>
  </si>
  <si>
    <t>Temp power costs.</t>
  </si>
  <si>
    <t>Fort Bliss Hospital Repl, Incr 2</t>
  </si>
  <si>
    <t>See Note 1 above.</t>
  </si>
  <si>
    <t>Fort Bliss Hospital Repl, Incr 3</t>
  </si>
  <si>
    <t>Fort Bliss Hospital Repl, Incr 4</t>
  </si>
  <si>
    <t>W9126G-13-C-0046</t>
  </si>
  <si>
    <t xml:space="preserve">•Final Inspection was held on 6 Nov 2014. •BOD was 24 Nov 2014. •Contractor is currently working to complete punch list items. </t>
  </si>
  <si>
    <t xml:space="preserve"> Parking Package “B”:(small business- LPTA) Est. Award: $5.5M •Solicitation Package is complete. •Proposed Award Date: FY16 </t>
  </si>
  <si>
    <t>Fort Bliss Hospital Repl, Incr 5</t>
  </si>
  <si>
    <t>ACPs</t>
  </si>
  <si>
    <t>ACP Package: (small business-Best Value) Est. Award: $24.7M •Solicitation package is complete. •Proposed Award Date: FY16</t>
  </si>
  <si>
    <t>CAT E Equipment</t>
  </si>
  <si>
    <t xml:space="preserve">No update this reporting period. </t>
  </si>
  <si>
    <t>Fort Bliss Hospital Repl, Incr 6</t>
  </si>
  <si>
    <t xml:space="preserve">Landscaping Package: (small business-LPTA) Est. Award: $22.7M •Solicitation package is complete. •Proposed Award Date: FY16. </t>
  </si>
  <si>
    <t>Ambulatory Care Center Phase 3, Inc 1</t>
  </si>
  <si>
    <t>W9126G-12-C-0051</t>
  </si>
  <si>
    <t>NOTE 2: Construction Progress: Sch. 94%, Act. 94%. Pending modifications will add time and delay completion to approximately Sep 2015. Phase 3 includes Buildings G, H, J, K, L &amp; M. Contractor has begun MEP punch-out, and finish work is ongoing in various buildings. Exterior work is complete or in the final stages. Site work: dining plaza footings underway, concrete placement continues and bollard installation ongoing. The Ph 3 CWE is now $121.8M, which is $1.166M above the PA of $120.634M.  Pending DHA confirmation, this increase is understood to be within a BTR ($2M). The increase is the result of higher estimated costs for the bathroom modification including potential extended overhead.  Again, with little to no remaining contingency the CWE's were increased to reflect the remaining unknown risks.  Principals and PDT agreed to the 1 Oct BOD with the understanding that the risk of not meeting this date remains high pending finalization of pending modifications.  The IO Project Manager (Little Rock District) joined the IPR and noted they have adopted the 1 Oct date.  DHA approval of the UFC Accessibility Waiver is pending endorsement from the 59th Medical Wing and HFD.</t>
  </si>
  <si>
    <t>Ambulatory Care Center Phase 3, Inc 2</t>
  </si>
  <si>
    <t>See Note 2 above.</t>
  </si>
  <si>
    <t>Medical Center Replacement, Incr 1</t>
  </si>
  <si>
    <t>W912GB-10-C-0031</t>
  </si>
  <si>
    <t>Environmental Compensation Also includes: Lots 7.2-7.4 Initial Compensation Measures - German government solicitation and award dates to German industry are estimated.</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</si>
  <si>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</si>
  <si>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Lot 3.4 Gas Line Relocation - Construction complete.</t>
  </si>
  <si>
    <t xml:space="preserve">Lot 3.5 Transformers/Substation - This portion of the ROBMCR project may be accomplished as a direct project through NAU due to FRG issues with sole-source contract to the German power provider.  NAU currently coordinating with FRG and power provider to prepare the SOW for this effort.  </t>
  </si>
  <si>
    <t xml:space="preserve">Removal of X- Area Fencing - Coordination of the fence removal is underway. </t>
  </si>
  <si>
    <t>Communications Cable relocation - Action 100% complete</t>
  </si>
  <si>
    <t>Construction Additional Services</t>
  </si>
  <si>
    <t>Medical Center Replacement, Incr 2</t>
  </si>
  <si>
    <t>Construction Measures, Roadways, &amp; Site Utilities - FRG revising and coordinating lot requirements for campus roadways, utilities, and additional construction measures not included in current lot packages.</t>
  </si>
  <si>
    <t>Medical Center Replacement, Incr 3</t>
  </si>
  <si>
    <t>Medical Center Replacement, Incr 4/5</t>
  </si>
  <si>
    <t>Medical Center (Bed Tower, D&amp;T, Clinics, Admin) - US led 20% MedCen final design submitted 2 Aug 2013.  USACE is transitioning design to FRG.  FRG AE target selection date is now September 2015 for follow-on 20-100% design. FRG solicitation and award dates to German industry are estimated</t>
  </si>
  <si>
    <t>Clinic Replacement, Inc 1</t>
  </si>
  <si>
    <t>Caddell Construction Co. Inc.</t>
  </si>
  <si>
    <t>W91278-07-C-0037</t>
  </si>
  <si>
    <t>Water intrusion problem update - AE and Contractor being contacted - construction Contractor reviewing their records and will provide response to AF reports NLT 10 Feb 2015.  Letter issued to Designer of Record 12 Jan 2015 requesting their response NLT 2 Feb 2015.</t>
  </si>
  <si>
    <t>Clinic Replacement, Inc 2</t>
  </si>
  <si>
    <t>Hospital Addition</t>
  </si>
  <si>
    <t>W.M. Jordan Company, Inc</t>
  </si>
  <si>
    <t>N40085 10 C 5305</t>
  </si>
  <si>
    <t>PN - 59215; 
PN - 00101; 
PN - 53577; 
PN - 77154</t>
  </si>
  <si>
    <t>Funds used for FY00 Settlement, Ft. Wainwright. Residual activity on project funding items.</t>
  </si>
  <si>
    <t>Hospital Replacement (w/FY09 BRAC PN 65081)</t>
  </si>
  <si>
    <t>Turner Construction Company</t>
  </si>
  <si>
    <t>W912HN-09-C-0045</t>
  </si>
  <si>
    <t>Commissioning of systems continues.  Contingencies at District: $426,402.  Ribbon cutting held 7 Nov 2014.  Final payment scheduled for 1 Jul 15. Benning DPW will assign # upon receipt of final 1354.</t>
  </si>
  <si>
    <t>Hospital Replacement</t>
  </si>
  <si>
    <t>Balfour Beatty / Walton JV</t>
  </si>
  <si>
    <t>W912DQ-09-C-4024</t>
  </si>
  <si>
    <t>4/24/15 Fort Riley Replacement Hospital. Current CCD: 13 May 2014 Placement: 98% actual vs. 100% scheduled (as of March's pay estimate). Construction in progress: TAB/commissioning is ongoing. Testing of the atrium curtain walls revealed multiple leaks. Repairs are underway and testing is expected to resume 04 May 2015. Inspections continue. Final inspections are progressing well. Estimated Completion: USACE estimated completion is 01 June 2015, but the Contractor is continuing to miss milestones. Huntsville has postponed the delivery and installation of equipment and furnishings until further notice. Comments: The contractor exceeded the required completion date of 13 May 2014. Liquidated damages are being withheld at $16,500 per calendar day. Corporate/senior manager engagement continues. The Council of Colonels is conducting weekly conference calls to discuss progress on 11 specific items that need to be completed before BOD. Claim Status: First Claim, Contracting Officer's Final Decision issued 15 Dec 2014 denying $14 million steel claim. This claim has been appealed to the ASBCA on 13 March 2015. (Docket No. 59884) A second claim/request for Contracting Officer's Final Decision associated with the expansion joint in the amount of $3,135,000.00 has been received and is under review. Contracting Officer's Final Decision is scheduled for July 2015. A third claim/request for Contracting Officer Final Decision associated with Cable tray clearances has been received and is under review. Contracting Officer's Final Decision is scheduled for 30 October 2015.</t>
  </si>
  <si>
    <t>Health Clinic Add/Alt</t>
  </si>
  <si>
    <t>Bette &amp; Cring, LLC</t>
  </si>
  <si>
    <t>W91DS-08-C-0019</t>
  </si>
  <si>
    <t>Financial closeout pending A-E Damages Resolution</t>
  </si>
  <si>
    <t>Burn Rehabilitation Center</t>
  </si>
  <si>
    <t>Clark/Hunt, A Joint Venture</t>
  </si>
  <si>
    <t xml:space="preserve">Contract closeout ongoing. </t>
  </si>
  <si>
    <t>Medical/Dental Clinic</t>
  </si>
  <si>
    <t>The Korte Company</t>
  </si>
  <si>
    <t>912DW-08-C-0018</t>
  </si>
  <si>
    <t>Project closed.  DD1354 requested. Looking into best source for DHA to acquire transfer document.</t>
  </si>
  <si>
    <t>Medical Clinic Replacement</t>
  </si>
  <si>
    <t>W912GB-07-C-0007-NA</t>
  </si>
  <si>
    <t>Hospital Replacement (ARRA)</t>
  </si>
  <si>
    <t>Clark/McCarthy, JV</t>
  </si>
  <si>
    <t>N62473 10 C 0001</t>
  </si>
  <si>
    <t>Multiple residual closeout issues.</t>
  </si>
  <si>
    <t>Hospital Renovation &amp; MRI Addition (Cong Add)</t>
  </si>
  <si>
    <t>Active Project.</t>
  </si>
  <si>
    <t>Central Utility Plant</t>
  </si>
  <si>
    <t>PDI - HSW JV</t>
  </si>
  <si>
    <t>N62742 09 C 1308</t>
  </si>
  <si>
    <t>Residual closeout issues.</t>
  </si>
  <si>
    <t>Hospital Alteration (ARRA)</t>
  </si>
  <si>
    <t>Federal Contracting DBA Bryan Construction</t>
  </si>
  <si>
    <t>W9128F-06-D-0019</t>
  </si>
  <si>
    <t>Chiller Plant- Need warmer weather to fully test chillers and finish commissioning.</t>
  </si>
  <si>
    <t>Hospital Replacement (Supplemental)</t>
  </si>
  <si>
    <t>W912PL-12-C-0005</t>
  </si>
  <si>
    <t>Eglin Hospital Alteration (ARRA)</t>
  </si>
  <si>
    <t>JE Dunn Construction Company</t>
  </si>
  <si>
    <t>W9126G-08-D-0057</t>
  </si>
  <si>
    <t xml:space="preserve">  Contract including all currently identified modifications is at 99.58% of PA.    Hospital Command moved into new building Dec 19.  Urology, ENT, Lab II, Surgery Phase III move in also completed mid December.  Contractor is 44 days behind schedule on base contract requirements.  Current contract completion date Dec 21, 2014.  CT/PET modification to meet Air Force certification requirements in process.  Proposal received Jan 29, 2015 which will extend the project completion date to July 28, 2015.  Estimated equipment arrival date May 1, 2015 with a scheduled move in date of July 28, 2015.  
</t>
  </si>
  <si>
    <t>Hospital Add/Alt (Supplemental)</t>
  </si>
  <si>
    <t>Travelers/Gilbane Bldg. Co.</t>
  </si>
  <si>
    <t>W912DS-11-C-0016</t>
  </si>
  <si>
    <t>Curtain wall panels continue to be delivered and installed. Air Vapor Barrier installation is 99% complete. Penthouse roof &amp; stair tower roof is complete. Main Roof is 95% complete. Exterior metal panel on penthouse and roof area is 75% complete. The Metal Panel install has started back up. Niche area metal panel on east wall is complete.  Travelers/Gilbane is working with Jordan Panel (metal panel sub) to keep them going. Jordan Panel's Bonding Company has been informed. Jordan has additional manpower on site to recover the lost time. Drywall installation continues throughout the building. Finishes are continuing on 2nd floor and 1st floors. Casework is continuing to be installed on the 2nd floor. Second floor Terrazzo installed, first floor terrazzo to be complete by end of March. Bollard installation began on 10 March 2015. The Clinic addition project was visited by Congressman Sean Patrick Maloney on 12 March 2015 for a project brief and tour.</t>
  </si>
  <si>
    <t>Hospital Renovation (Supplemental)</t>
  </si>
  <si>
    <t>Walsh Butt Joint Venture</t>
  </si>
  <si>
    <t>W912QR-11-C-0040</t>
  </si>
  <si>
    <t>Substantial completion and BOD date of 18 Mar 15 accomplished. All departments turned over.  Exterior plenum work will not be added to this contract but is still required in the project.   PDT looking at either 8a competetive or MATOC to accomplish this with MILCON funding on hand.   Construction contract extended 30 days to allow for final negotiations for customer approved changes.  Consensus by all PDT as to make up of punch list.  No additional funding is anticipated to execute remaining work including the plenum.</t>
  </si>
  <si>
    <t>A1 Tree Service</t>
  </si>
  <si>
    <t>Tree Cutting contract awarded for risk mitigation: avoidance of Indiana Bat - cutting ban (Apr - Oct).  This facilitated getting the Swing Space and Contractor lay down area cleared without potential delays of environmental (endangered species) mitigation.</t>
  </si>
  <si>
    <t>Custom Mechanical Systems Corp</t>
  </si>
  <si>
    <t>W912QR-11-C-0027</t>
  </si>
  <si>
    <t>Leased Swing Space awarded for risk mitigation.</t>
  </si>
  <si>
    <t>Medical / Dental Clinic Replacement</t>
  </si>
  <si>
    <t>Hensel-Phelps Const. Co.</t>
  </si>
  <si>
    <t>W912BV-09-D-2016</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</si>
  <si>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</si>
  <si>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Hospital Replacement, Phase 1 &amp; 2 (100% ARRA)</t>
  </si>
  <si>
    <t>Balfour Beatty-McCarthy</t>
  </si>
  <si>
    <t>W9126G-10-C-0087</t>
  </si>
  <si>
    <t>FY09A - PN100040</t>
  </si>
  <si>
    <t>Continuing to work punch list items in the clinics, the basement, and , 2nd, and 3rd floors.
Furniture install has been halted by Huntsville KO due to a lack of schedule and plan from the IO&amp;T contractor; not expected to resume until after BOD.  The government and the contractor talking through potential fix.
Continuing to remove cracking pavement on the east parking lots;  expect to be complete with paving end of June.
Still on track at this point to meet the 17 Jul 15 BOD, with the exception being Low voltage systems being complete by 22 August.</t>
  </si>
  <si>
    <t>American Water Ops &amp; Mtc</t>
  </si>
  <si>
    <t>TTG Utilities, LP</t>
  </si>
  <si>
    <t>W9126G-10-C-0032</t>
  </si>
  <si>
    <t>Charter Environmental, Inc.</t>
  </si>
  <si>
    <t>W912DY-05-D-0011</t>
  </si>
  <si>
    <t>RMA Land Construction, Inc.</t>
  </si>
  <si>
    <t>W9126G-09-D-0100</t>
  </si>
  <si>
    <t>Contractor working on additional punchlist items and close out documentation.</t>
  </si>
  <si>
    <t>Medical/Dental Clinic Replacement</t>
  </si>
  <si>
    <t>Vinci Construction UK Ltd.</t>
  </si>
  <si>
    <t>Estimated financial closure: 31 Dec 2015</t>
  </si>
  <si>
    <t>VolterFitzpatrick</t>
  </si>
  <si>
    <t>Vinci Facilities</t>
  </si>
  <si>
    <t>CT/INT21/13625</t>
  </si>
  <si>
    <t xml:space="preserve">Contractor has queried the original steelwork design, DIO currently investigating the query. No progress on site until resolved. DIO cannot close main project until this local order is complete. Awaiting contractor to provide detail to support claim that original steelwork design is not to standard. </t>
  </si>
  <si>
    <t>Boundary Gate at Nallin Pond</t>
  </si>
  <si>
    <t>W912DR-11-C-0008</t>
  </si>
  <si>
    <t xml:space="preserve">1354 was signed on 8 Jan 15.  The final intersection work was completed on 15 Apr 15; USAG opened the gate on 17 Apr 15.  Contractor is working on remaining punchlist items; retention pond and jogging path.  All pending modifications/REAs are settled. Project is current within Congressional authority (NTE $12.692M).  </t>
  </si>
  <si>
    <t>Emergency Service Center</t>
  </si>
  <si>
    <t>W912DR-10-C-0087</t>
  </si>
  <si>
    <t>W912HN-11-C-0002</t>
  </si>
  <si>
    <t>PBD from MCA.  Awarded for Construction 20 Apr 2011.  Construction complete.  Contingencies at District: $0.  Final Payment made to contractor on 20 Aug 14.  Financial close-out underway.</t>
  </si>
  <si>
    <t>Dental Clinic Replacement</t>
  </si>
  <si>
    <t>FY14 - PN77922</t>
  </si>
  <si>
    <t>Retainage on the project recently paid, processing close out.  The project funds have been returned.</t>
  </si>
  <si>
    <t xml:space="preserve">Ambulatory Care Center, Phase 1 </t>
  </si>
  <si>
    <t>W9126G-08-D-0057 (TO 0005)</t>
  </si>
  <si>
    <t>Phase 1B is complete and turned over to the Air Force.  BOD was 19 Nov 13.  Interim DD 1354 has been signed by BCE 5 Dec 13.  JE Dunn is working on the stone block installation.  JE Dunn has been instructed to address these issues as latent defects.   Review of the Phase 1B bathrooms has indicated that 13 of 24 rooms are not fully compliant with accessibility requirements.  The District intends to pursue JE Dunn (DB Construction Contractor) to correct these deficiencies.</t>
  </si>
  <si>
    <t>W9126G-08-D-0057 (TO 0006)</t>
  </si>
  <si>
    <t>Phase 1A consisting of a multi-story parking garage and a Central Energy Plant is complete and turned over to the Air Force on 13 Dec 2012.  Schedule for the final repair of the concrete cracking is pending the 59th MW approval of the garage shut-down.</t>
  </si>
  <si>
    <t>NNMC Parking Expansion</t>
  </si>
  <si>
    <t>DCK/TTEC, LLC</t>
  </si>
  <si>
    <t>N62742 09 D 1172  DO JU01</t>
  </si>
  <si>
    <t>PN - 72752</t>
  </si>
  <si>
    <t>Single contract award for both Parking Expansion and Transient Wounded Warrior Lodging, so completion dates for parking garage are not reflective of actual completion.</t>
  </si>
  <si>
    <t>Transient Wounded Warrior Lodging</t>
  </si>
  <si>
    <t>Health Clinic Addition/Alteration</t>
  </si>
  <si>
    <t>McCarthy Building Companies, Inc.</t>
  </si>
  <si>
    <t>W912HN-11-C-0006</t>
  </si>
  <si>
    <t>Contingencies at District: $18,120.  CAT E&amp;F remaining at Distirct: $825,711.12.  Financial close-out underway.</t>
  </si>
  <si>
    <t>Mental Health Clinic Addition</t>
  </si>
  <si>
    <t>Watermark Environmental, Inc.</t>
  </si>
  <si>
    <t>W912WJ-12-C-0002</t>
  </si>
  <si>
    <t>Consolidated Logistics Facility</t>
  </si>
  <si>
    <t>Arrow Kinsley JV II</t>
  </si>
  <si>
    <t>W912DR-11-C-0029</t>
  </si>
  <si>
    <t>Targeting punchlist item completion May 2015.  Furniture funding received; anticipating contract award May 2015.</t>
  </si>
  <si>
    <t>Information Services Facility Expansion</t>
  </si>
  <si>
    <t>Tatitlek Construction Services, Inc.</t>
  </si>
  <si>
    <t>W912DR-12-C-0004</t>
  </si>
  <si>
    <t>Facility turned over to garrison. Small punchlist remains.</t>
  </si>
  <si>
    <t>NIBC Security Fending and Equipment</t>
  </si>
  <si>
    <t>Rich Moe Enterprises, LLC</t>
  </si>
  <si>
    <t>W912DR-12-C-0001</t>
  </si>
  <si>
    <t>Segment 1 - Project Closed. Segment 2 will be awarded on 5 Jun 15.</t>
  </si>
  <si>
    <t>RTA date for Fence Segment 2 was 30 Jan 15.  Work structured as contract option in combined solicitation with USAMRIID Replacement North Parking which establishes overall site contours for fence construction.  Contractor proposals received 21 Apr 15; source selection underway.</t>
  </si>
  <si>
    <t>Supplemental Water Storage</t>
  </si>
  <si>
    <t>FutureNet Group</t>
  </si>
  <si>
    <t>W912DR-11-C-0028</t>
  </si>
  <si>
    <t xml:space="preserve">% Complete (Scheduled/Actual): 100/97 Contractor having difficulty completing pump facility. LD's being assessed from 30 May 2014. BOD slipped to 30 Apr 15 due to contractor performance and need to secure final MDE water system connection permit. </t>
  </si>
  <si>
    <t>Water Treatment Plant Repair</t>
  </si>
  <si>
    <t>Grimberg / Amatea GC JV</t>
  </si>
  <si>
    <t>W912DR-13-C-0007</t>
  </si>
  <si>
    <t>% Complete (Scheduled/Actual): 99/91  BOD slipped due to city sewer connection and contractor performance.  Commissioning underway. Potential CWE is showing 105% above PA.</t>
  </si>
  <si>
    <t>Health and Dental Clinic</t>
  </si>
  <si>
    <t>Charpie-Korte Dsn-Bld JV S.B. L.L.</t>
  </si>
  <si>
    <t>W9126G-11-C-0031</t>
  </si>
  <si>
    <t>Various FY11 projects</t>
  </si>
  <si>
    <t>CT final Payment made 25 NOV 14.</t>
  </si>
  <si>
    <t>Ambulatory Care Center Phase 2</t>
  </si>
  <si>
    <t>W9126G-11-C-0053</t>
  </si>
  <si>
    <t>FY11 - PN72727               
FY11 - PN62886                     
FY14- PN77000</t>
  </si>
  <si>
    <t>Phase 2 is 96% complete.  Current completion date of 4 Apr 2015 is expected to slip to Sep 2015 as a result of pending modifications. Phase 2 includes Buildings A, B, C and Concourse. Punch list ongoing in most areas. Testing and Balancing is underway. Central Energy plant equipment startup, testing, and commissioning are ongoing. Completion of generator startup pending repair of generator, and resolution of generator room ventilation issue. Principals and PDT agreed to the 1 Oct BOD with the understanding that the risk of not meeting this date remains high pending finalization of the ABA and electrical mods in April.  The IO Project Manager (Little Rock District) joined the IPR and noted they have adopted the 1 Oct date.   The Area Office anticipates issuing pending mods by mid-June.</t>
  </si>
  <si>
    <t>Fiscal Closeout is scheduled, and tracking for 10 Apr 2015, along with Project # 64241.</t>
  </si>
  <si>
    <t>Health/Dental Clinic Replacement</t>
  </si>
  <si>
    <t>W912GB-09-C-0029-NA</t>
  </si>
  <si>
    <t>W912GB-09-C-0038</t>
  </si>
  <si>
    <t>Ilsung Construction Co. Ltd.</t>
  </si>
  <si>
    <t>W912UM-11-C-0024</t>
  </si>
  <si>
    <t xml:space="preserve">The Carroll Dental Clinic OIC and NCOIC were in the lead for a ribbon cutting ceremony, however, per HFPO, a ceremony does not appear to be occurring.  Awaiting final billing ($19,954.70) from DLA for LOGCAT F equipment training.  </t>
  </si>
  <si>
    <t>CT/INT21/13487</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</si>
  <si>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 Contractor has requested a further extension of time of 14 calendar days due to late information from SPAWAR. this is currently being reviewed by the Contracting Officer.</t>
  </si>
  <si>
    <t>Naval Hospital Great Lakes Health Clinic Demolition</t>
  </si>
  <si>
    <t>Brandenburg Industrial Svc Co.</t>
  </si>
  <si>
    <t>N40083 12 C 0001</t>
  </si>
  <si>
    <t>Whiting Turner Contracting Co</t>
  </si>
  <si>
    <t>N4008010D0494  DO 0005</t>
  </si>
  <si>
    <t xml:space="preserve">Manhattan Hunt JV </t>
  </si>
  <si>
    <t xml:space="preserve">Single Contract for both ACC &amp; Dental. Total contract award IAO $214,801K. </t>
  </si>
  <si>
    <t>Branch Health Clinic</t>
  </si>
  <si>
    <t>N69450 12 C 0754</t>
  </si>
  <si>
    <t>PN - 72754</t>
  </si>
  <si>
    <t>Show cause ltr issued to contractor 23 March 2015</t>
  </si>
  <si>
    <t>Medical Clinic</t>
  </si>
  <si>
    <t>BL Harbert International, LLC</t>
  </si>
  <si>
    <t>W91278-12-C-0028</t>
  </si>
  <si>
    <t xml:space="preserve">Final document turnover in process.  Performing post BOD changes at user request, PT room flooring, walk off matts, rear gate padlocks and door hardware.  Final Pay anticipated April, 2015.    </t>
  </si>
  <si>
    <t>Hospital Addition/Alteration Phase 2</t>
  </si>
  <si>
    <t>W912HN-12-C-0019</t>
  </si>
  <si>
    <t xml:space="preserve">PA $58,845,000.  Design error (for exterior precast panels) required work stoppage to remove, redesign, &amp; replace the panels.  145 days were added to the emergency dept interim milestone &amp; 83 days to overall project completion.   Demand Letter dated 30 Jan 15 issued to A-E for $1.8M incurred costs as a result of this design error.  A-E response to Demand Letter was received 6 Mar 2015.  Project is over 11% contingencies which are being funded by bid savings and excess CAT E&amp;F funds.  SAS submitted to HQUSACE a cost control plan for implementation.  A revised phasing plan is under review to aid in cost savings.  Contingencies at district: $558,780 of which $287,232 is for temp. swing space. </t>
  </si>
  <si>
    <t>Hospital Addition/Alteration</t>
  </si>
  <si>
    <t>M.A. Mortenson Company</t>
  </si>
  <si>
    <t>W912QR-12-C-0036</t>
  </si>
  <si>
    <t xml:space="preserve">Construction Directive 13 provided for $300K to supplement project funding.  The Contractor and his subs continue to make progress in renovation work.  Until a modification changes the existing contract the Contract Required Completion (CRC) date is 25 March 2015.  End users and customers understand that our projected Construction Completion date is 23 Oct 2015.   Update on the Curtain Wall claim resolution:  The third party schedule analyzer collected documents and schedule data from the field.   Time Impact Analysis delivered to USACE 1 May 2015, current under review. . </t>
  </si>
  <si>
    <t>Hospital Alteration</t>
  </si>
  <si>
    <t>The Robins &amp; Morton Group</t>
  </si>
  <si>
    <t>W912HN-12-C-0013</t>
  </si>
  <si>
    <t xml:space="preserve">Contractor is 31% behind schedule.  Contingencies at District: $217,325.  Contractor has been issued an Interim Marginal CCASS.  Emergency Dept construction is on schedule, Contractor has installed walls and is currently in the process of installing and finishing the terrazzo.  Tile re-work on 4th Floor is underway, anticipated completion date is 15 May 15.  Negotiations underway on DHA approved User Change to delete work on 2 floors from the contract.  </t>
  </si>
  <si>
    <t>Dental Clinic Addition /Alteration</t>
  </si>
  <si>
    <t>Structural Associates Inc.</t>
  </si>
  <si>
    <t>W91DS-13-C-0002</t>
  </si>
  <si>
    <t>BOD 19 DEC 14.</t>
  </si>
  <si>
    <t>Medical Clinic (SFCC)</t>
  </si>
  <si>
    <t>W912DS-13-C-0022</t>
  </si>
  <si>
    <t>BOD 5 MAR 15.  Minor punchlist items being resolved</t>
  </si>
  <si>
    <t>Hospital Nutrition Care Department Add/Alt</t>
  </si>
  <si>
    <t>W9126G-12-C-0050</t>
  </si>
  <si>
    <t>T.B. Penick &amp; Sons, Inc.</t>
  </si>
  <si>
    <t>N62473 10 D 5412   DO 0007</t>
  </si>
  <si>
    <t>Navy Drug Lab Replacement</t>
  </si>
  <si>
    <t>Blinderman Constr Co.</t>
  </si>
  <si>
    <t>N40083 13 C 0003</t>
  </si>
  <si>
    <t>FY13-PN78146</t>
  </si>
  <si>
    <t>Drug Lab BOD Apr 2015, Second Contract to Demo Bldg 38H underway</t>
  </si>
  <si>
    <t>Branch Health Clinic Replacement</t>
  </si>
  <si>
    <t>N40080 14 C 0154</t>
  </si>
  <si>
    <t>Implement Base Installation Appearance Plan</t>
  </si>
  <si>
    <t>Allen &amp; Shariff</t>
  </si>
  <si>
    <t>N40080 10 D 0496  DO 0021</t>
  </si>
  <si>
    <t xml:space="preserve">Temporary Facilities </t>
  </si>
  <si>
    <t>G-W Management Servicxes Inc.</t>
  </si>
  <si>
    <t>N40080 10 D 0498  DO 0025</t>
  </si>
  <si>
    <t>Dosimetry Complete</t>
  </si>
  <si>
    <t>Remaining Temporary Facility On hold per DHA</t>
  </si>
  <si>
    <t>Electrical Utility Upgrades</t>
  </si>
  <si>
    <t>Walsh Construction Company II LLC</t>
  </si>
  <si>
    <t>N40080 14 C 0158</t>
  </si>
  <si>
    <t>Reprogrammed $19,460 in FY10 MILCON funds from NAVHOSP Guam for FY13 Bethesda Electrical and Cooling Towers project on 7 Jul 2014.</t>
  </si>
  <si>
    <t>Medical Clinic Addition</t>
  </si>
  <si>
    <t>Homeland Contracting Corp</t>
  </si>
  <si>
    <t>N40085 13 C 6003</t>
  </si>
  <si>
    <t>Walsh Federal, LLC</t>
  </si>
  <si>
    <t>N69450 13 C 1756</t>
  </si>
  <si>
    <t>Veterinarian Facility</t>
  </si>
  <si>
    <t>Kenmar-Gaskins JV</t>
  </si>
  <si>
    <t>N40085 13 D 7772  DO 0001</t>
  </si>
  <si>
    <t xml:space="preserve">USARIEM Replacement High Altitude Research Lab </t>
  </si>
  <si>
    <t>Completion of design will be concurrent with that of the City of Colorado Springs Pike Peak Summit House.</t>
  </si>
  <si>
    <t>Medical Logistics Warehouse Replacement</t>
  </si>
  <si>
    <t>R&amp;W Builders</t>
  </si>
  <si>
    <t>W912QR-13-C-0021</t>
  </si>
  <si>
    <t>Contingency balance is zero. Closeout is in progress.</t>
  </si>
  <si>
    <t xml:space="preserve">Dental Clinic  </t>
  </si>
  <si>
    <t>Macnak-Korte Joint Venture</t>
  </si>
  <si>
    <t>W912DQ-13-C-4017</t>
  </si>
  <si>
    <t>FY13-PN72718</t>
  </si>
  <si>
    <t>Complete 19 Feb. Facility transfered with some pending items awaiting replacement parts/materials.  BOD is 18 Aug 15 DD1354 has not been completed pending installation of items by HFPA.</t>
  </si>
  <si>
    <t>Heery International, Inc., 999 Peachtree Street, NE, Suite 300, Atlanta, GA  30309-3915</t>
  </si>
  <si>
    <t>W9126G-08-D-0056-CV01</t>
  </si>
  <si>
    <t xml:space="preserve">Contractor continues with site work and site demo.  Placement of foundations, site utilities and paving  are underway.  Contingencies at District: $465,125.19. Cat E&amp;F Equip funds at District: $1,723,000 </t>
  </si>
  <si>
    <t>JE Dunn + HWA</t>
  </si>
  <si>
    <t>W9127S-13-D-6001</t>
  </si>
  <si>
    <t>FY09-PNS0013</t>
  </si>
  <si>
    <t>Submittal #2 (65% bldg/ 95% site design) received 3 April 2015. Review Conference to take place 4-8 May at Cannon AFB.  PDT to discuss PFD changes and associated cost, as proposed by the contractor.</t>
  </si>
  <si>
    <t>Soldier Specality Care Clinic</t>
  </si>
  <si>
    <t>W91DS-14-C-0003</t>
  </si>
  <si>
    <t>Exterior masonry and underslab utility installation have begun</t>
  </si>
  <si>
    <t>Medical/Dental Clinic Addition</t>
  </si>
  <si>
    <t>Yuil Engineering &amp; Construction Co., Ltd.</t>
  </si>
  <si>
    <t>W912UM-13-C-0018</t>
  </si>
  <si>
    <t>Seohee Construction Co. Ltd.</t>
  </si>
  <si>
    <t>W912UM-13-C-0025</t>
  </si>
  <si>
    <t>Mechanical &amp; Electrical Improvements</t>
  </si>
  <si>
    <t>N40080 15 C 0156</t>
  </si>
  <si>
    <t>Parking Garage</t>
  </si>
  <si>
    <t>N40080 10 D 0492  DO 0009</t>
  </si>
  <si>
    <t>Public Health Command Laboratory Replacement</t>
  </si>
  <si>
    <t>OSD requested contractor proposal extensions through 30 Jun 15.  Contract award pending completion of award documentation and ATR reprogrsamming.</t>
  </si>
  <si>
    <t>Gilbane</t>
  </si>
  <si>
    <t>W9127S-13-D-6000</t>
  </si>
  <si>
    <t>FY14-PN81340</t>
  </si>
  <si>
    <t xml:space="preserve">Contractor working toward Submittal #2 (65% Arch/MEP/Fire, 100% Foundation/Structural, IFC Civil/Site) due 13 May 2015.    </t>
  </si>
  <si>
    <t>SAMMC Hyperbaric Facility Addition</t>
  </si>
  <si>
    <t>W9127S-13-D-6000 DY01</t>
  </si>
  <si>
    <t>95% submittal scheduled for 19 May 15;  slipped four weeks.  Mass Excavation scheduled to begin 10 Aug 15.</t>
  </si>
  <si>
    <t>Planned Aug 2015 award of a Design-Build contract with a one-year design period will be delayed.  Delay in  advertisement/award is being driven by site availability, pending completion of an on-going MCN project, the P908 Operations and Support Facilities.  A large required security-related modification to this ongoing project is the primary cause of the schedule push.  Will have new site availability date o/a 10 May 15 to develop COAs and establish new planned award date.  RFP package is complete and ready to advertise when new schedule is established.</t>
  </si>
  <si>
    <t>Current Proposal receipt date is 4 Jun 15.</t>
  </si>
  <si>
    <t>Medical Clinic Replacement (Reid Clinic)</t>
  </si>
  <si>
    <t>Advertised on 20 MAR 2015. Bid Opening 14 MAY 2015. Planned Award 22 Jun 2015.</t>
  </si>
  <si>
    <t>Hospital Add/CUP Replacement</t>
  </si>
  <si>
    <t>Ellerbe Becket &amp; RLF JV</t>
  </si>
  <si>
    <t xml:space="preserve">S-2 Submittal review completed 22 Apr 15.  S-3 Submittal due 15 June 15.  The AE1 PoP to RTA provides an Advertise date of 17 AUG 15.   The construction contract will also include turnkey FFE and medical equipment increasing the procurement to &gt; $50M.  DHA supports Jan 2016 award. NAO has obtained and MOA to secure capacity on the SWL iDBIO MATOC for award. </t>
  </si>
  <si>
    <t>Completed the onsite charrette last week (27-30 Apr 15); DHA now working to draft the 1391; expect to finalize in June for submission for approval. 
USACE will validate 1391 prior to submission for approval as part of the overall development process.</t>
  </si>
  <si>
    <t>Geotechnical Report has been completed (20 Mar 15) and provided to HNC.  Awaiting validation of project costs.</t>
  </si>
  <si>
    <t>DD1391 has been approved and NWS is proceeding with development of RFP.  Code 7 Design Directive has been requested.  NWS has been advised that Code 7 will not be issued until funding for Fisher House has been obtained.  Schedule impacts are probable.</t>
  </si>
  <si>
    <t>154207</t>
  </si>
  <si>
    <t>Emergency Backup Water System</t>
  </si>
  <si>
    <t>AKIMA Construction Services, LLC</t>
  </si>
  <si>
    <t>Approp. - $1,012</t>
  </si>
  <si>
    <t>DIA10-002</t>
  </si>
  <si>
    <t>Replace MSIC Explosive Ordinance Exploitation (EOE) Complex</t>
  </si>
  <si>
    <t>Southeast Cherokee Construction Company</t>
  </si>
  <si>
    <t>Approp. - $12,000.  Bid Base amount $10,191,600.  Notice to Proceed issued on 12 July 2012.  Official BOD was 26 August 2014.  Several minor and two significant punch list items remain to be resolved.  Contingency funds will be used in FY15 for within scope modifications.</t>
  </si>
  <si>
    <t>DIA10-001</t>
  </si>
  <si>
    <t>FOB-K Renovation of Two Buildings to Include Administrative and SCIF Spaces</t>
  </si>
  <si>
    <t>SEONG BO Construction Co, Ltd.</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</si>
  <si>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</si>
  <si>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DIA11-002</t>
  </si>
  <si>
    <t>JBAB Paving of Gravel Parking Lot</t>
  </si>
  <si>
    <t>Grunley/Goel Joint Venture</t>
  </si>
  <si>
    <t xml:space="preserve">DIA10-001 </t>
  </si>
  <si>
    <t>Approp. $2994 - reprogramming action completed and MIPR HHM402-2-0273 for $690k deducted from current contract obligation.  Beneficial Occupancy Date (BOD) was 25 July 2012.  Received As-Built drawings.  Still awaiting final DD Form 1354 and closeout.</t>
  </si>
  <si>
    <t>DIA12000005</t>
  </si>
  <si>
    <t>Construction of Remote Delivery Facility (RDF) Meeting SCIF Standards</t>
  </si>
  <si>
    <t>Heard Construction</t>
  </si>
  <si>
    <t>Approp. - $10,758; CAT I Reimbursable acceptance received on 17 Dec 2012.  In Jun 2013 notification of scope reduction signed IAW Title 10USC2853.  $4.7M returned to DIA in May 2013.  Preponderence of mechanical and electrical work complete; installing VTC in office area, tile work in restrooms, large trench drain at north loading ramp.  Paving of NE parking lot scheduled for week of 11 May 2015.</t>
  </si>
  <si>
    <t>DIA12000001</t>
  </si>
  <si>
    <t>DIAC Parking Garage Replacement</t>
  </si>
  <si>
    <t>Arriba</t>
  </si>
  <si>
    <t>Approp. - $13,645 - $793,156 CAT I obligated.  Concept Design Workshop was conducted on 20 November 2014. 100% design review meeting held on 23 April 2015.  Design package being sent to DC Department of Environment for review and approval.</t>
  </si>
  <si>
    <t>DIA12000003</t>
  </si>
  <si>
    <t>DIAC Chilled Water Project for Data Center</t>
  </si>
  <si>
    <t>Estimates indicate project costs exceed programmed amounts.  DIA initiating reprogramming action to move funds to UPS for Data Center</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</si>
  <si>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</si>
  <si>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</si>
  <si>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t>
  </si>
  <si>
    <t>Parking Garage Demolition</t>
  </si>
  <si>
    <t>This line was reduced due to sequestration.  The remaining funds are insufficient to complete demolition of the existing parking garage.  DIA is currently exploring options</t>
  </si>
  <si>
    <t>DDCX0802</t>
  </si>
  <si>
    <t>Replace Headquarters Facility - New Cumberland</t>
  </si>
  <si>
    <t>Walsh Construction</t>
  </si>
  <si>
    <t>W912DR-12-C-011</t>
  </si>
  <si>
    <t>FY13 Andersen AFB</t>
  </si>
  <si>
    <t>DDCX1102</t>
  </si>
  <si>
    <t>Public Safety Facility - Tracy</t>
  </si>
  <si>
    <t>MASCON, INC</t>
  </si>
  <si>
    <t>W91238-12-C-0021</t>
  </si>
  <si>
    <t>DDCX1202</t>
  </si>
  <si>
    <t>Replace General Purpose Warehouse - New Cumberland</t>
  </si>
  <si>
    <t>Corothers Construction Inc.</t>
  </si>
  <si>
    <t>W912DR-14-C-0005</t>
  </si>
  <si>
    <t>2853 Reprogramming</t>
  </si>
  <si>
    <t>DDCX1203</t>
  </si>
  <si>
    <t>Upgrade Access Control Points - New Cumberland</t>
  </si>
  <si>
    <t>The Matthews Group</t>
  </si>
  <si>
    <t>W912DR-13-C-0054</t>
  </si>
  <si>
    <t>DDCX1301</t>
  </si>
  <si>
    <t>Replace Communications Building - New Cumberland</t>
  </si>
  <si>
    <t>Orocon - Carothers JV2</t>
  </si>
  <si>
    <t>W912DR-14-C-0035</t>
  </si>
  <si>
    <t>DDCX1303</t>
  </si>
  <si>
    <t>Replace Sewage Treatment Plant - New Cumberland</t>
  </si>
  <si>
    <t>Johnston Construction Company</t>
  </si>
  <si>
    <t>W912DR-14-C-0029</t>
  </si>
  <si>
    <t>DDCX1404</t>
  </si>
  <si>
    <t>General Purpose Warehouse - Tracy</t>
  </si>
  <si>
    <t>Gilbane Federal</t>
  </si>
  <si>
    <t>W91238-14-C-0049</t>
  </si>
  <si>
    <t>DESC 1306</t>
  </si>
  <si>
    <t>Replace Fuel Pier - Pt Loma</t>
  </si>
  <si>
    <t>Nova Shimmick Joint Venture</t>
  </si>
  <si>
    <t>N62473-13-C-4215</t>
  </si>
  <si>
    <t>wo# 1124159</t>
  </si>
  <si>
    <t>DESC0503</t>
  </si>
  <si>
    <t>Hydrant Fuel System - Misawa AB</t>
  </si>
  <si>
    <t>Tokyo Construction Co., Ltd.</t>
  </si>
  <si>
    <t>W912HV-12-C-0013</t>
  </si>
  <si>
    <t>FY14 Tinker</t>
  </si>
  <si>
    <t>DESC0704</t>
  </si>
  <si>
    <t>Replace Fuel Storage Facilities INC #1 - NAV SUP Fleet Logistics Center, Point Loma San Diego</t>
  </si>
  <si>
    <t>Nova Group Inc. - Underground Construction Company - AJV</t>
  </si>
  <si>
    <t>N62473-08-C-7501</t>
  </si>
  <si>
    <t>wo# 861477</t>
  </si>
  <si>
    <t>Replace Fuel Storage Facilities INCR#2 (of 4 Increments) - NAV SUP Fleet Logistics Center, Point Loma San Diego</t>
  </si>
  <si>
    <t>FY09 PH-H, FY10 Travis, FY13 New Cumberlan Sewage Treatment</t>
  </si>
  <si>
    <t>wo#861477</t>
  </si>
  <si>
    <t>Replace Fuel Storage Facilities incr#3 (of 4 Increments) - Pt. Loma</t>
  </si>
  <si>
    <t>FY13 New Cumberland Sewage Treatment, FY14 Tinker</t>
  </si>
  <si>
    <t>wo#974938</t>
  </si>
  <si>
    <t>Replace Fuel Storage Facilities INCR#4  (of 4 Increments) - Pt. Loma</t>
  </si>
  <si>
    <t>DESC0905</t>
  </si>
  <si>
    <t>Replace Hydrant Fuel System - RAF Mildenhall</t>
  </si>
  <si>
    <t>Spiecapag</t>
  </si>
  <si>
    <t>DEUSFMIL/13232</t>
  </si>
  <si>
    <t>DESC0907</t>
  </si>
  <si>
    <t>Hydrant Fuel System - Osan AB</t>
  </si>
  <si>
    <t>Namwha Construction Co.</t>
  </si>
  <si>
    <t>W912UM-10-C-0013</t>
  </si>
  <si>
    <t>FY12 New Cumberland General Purpose Warehous</t>
  </si>
  <si>
    <t>DESC0908</t>
  </si>
  <si>
    <t>Replace Jet Fuel Storage Complex - Jacksonville ANG</t>
  </si>
  <si>
    <t>Reliable Contracting Group</t>
  </si>
  <si>
    <t>W912EP-10-C-0023</t>
  </si>
  <si>
    <t>DESC0909</t>
  </si>
  <si>
    <t>Replace Fuel Pier - Craney Island</t>
  </si>
  <si>
    <t>Mclean Contracting Company</t>
  </si>
  <si>
    <t>N40085-11-C-0001</t>
  </si>
  <si>
    <t>wo# 799865</t>
  </si>
  <si>
    <t>DESC1101</t>
  </si>
  <si>
    <t>Replace Fuel Storage Facility - Charleston AFB</t>
  </si>
  <si>
    <t>MEB General Contractors Inc.</t>
  </si>
  <si>
    <t>N694501-12-C-1757</t>
  </si>
  <si>
    <t>2853 Reprogramming         wo# 972228</t>
  </si>
  <si>
    <t>DESC1102</t>
  </si>
  <si>
    <t>Upgrade Hydrant Fuel System - Westover ARB</t>
  </si>
  <si>
    <t>W912WJ-13-C-0004</t>
  </si>
  <si>
    <t>FY14 Iwakuni</t>
  </si>
  <si>
    <t>DESC1103</t>
  </si>
  <si>
    <t>Replace Hydrant Fuel System - Davis Montham AFB</t>
  </si>
  <si>
    <t>Nova Group Inc.</t>
  </si>
  <si>
    <t>W912PL-12-C-0029</t>
  </si>
  <si>
    <t>DESC1107</t>
  </si>
  <si>
    <t>Replace Fuel Pipeline - Minot AFB</t>
  </si>
  <si>
    <t>Reliable Contracting Group, LLC</t>
  </si>
  <si>
    <t>W9128F-14-C-0013</t>
  </si>
  <si>
    <t>DESC11U2</t>
  </si>
  <si>
    <t>Replace Ground Vehicle Fueling Facility - Panama City</t>
  </si>
  <si>
    <t>N62583-09-D-0129</t>
  </si>
  <si>
    <t>wo# 1302082</t>
  </si>
  <si>
    <t>DESC1203</t>
  </si>
  <si>
    <t>Replace Fuel Pier - GTMO</t>
  </si>
  <si>
    <t>URS Group</t>
  </si>
  <si>
    <t>N62742-09-D-1174</t>
  </si>
  <si>
    <t>wo# 1124257</t>
  </si>
  <si>
    <t>DESC1205</t>
  </si>
  <si>
    <t>Replace Fuel Facilities - San Clemente Is.</t>
  </si>
  <si>
    <t>N62473-13-C-4213</t>
  </si>
  <si>
    <t>2853 Reprogramming             wo# 973902</t>
  </si>
  <si>
    <t>DESC12S1</t>
  </si>
  <si>
    <t>Replace Hydrant Fuel System - Camp Dawson</t>
  </si>
  <si>
    <t>Kinley Construction Company</t>
  </si>
  <si>
    <t>W9128F-10D-0052</t>
  </si>
  <si>
    <t>DESC1303</t>
  </si>
  <si>
    <t>Upgrade Fuel Pipeline - Andersen AFB</t>
  </si>
  <si>
    <t>Nova Underground Joint Venture</t>
  </si>
  <si>
    <t>N40192-14-C-1300</t>
  </si>
  <si>
    <t>wo# 1125022</t>
  </si>
  <si>
    <t>DESC1304</t>
  </si>
  <si>
    <t>Replace Fuel Storage - Edwards AFB</t>
  </si>
  <si>
    <t>W912PL-13-C-0012</t>
  </si>
  <si>
    <t>DESC1305</t>
  </si>
  <si>
    <t>Replace Truck Off-Load Facility - Dover AFB</t>
  </si>
  <si>
    <t>W9128F-09-R-0083</t>
  </si>
  <si>
    <t>DESC1390</t>
  </si>
  <si>
    <t>Upgrade Pumphouse - Barksdale AFB</t>
  </si>
  <si>
    <t>Environmental Management Resources</t>
  </si>
  <si>
    <t>N69450-10-D-0787</t>
  </si>
  <si>
    <t>wo# 1123107</t>
  </si>
  <si>
    <t>DESC1391</t>
  </si>
  <si>
    <t>Construct Fuel Storage Facility - Hurlburt AFB</t>
  </si>
  <si>
    <t>W91278-13-C1001</t>
  </si>
  <si>
    <t>DESC13S1</t>
  </si>
  <si>
    <t>Replace Transfer Fuel Line to Pump House #2 - Seymour Johnson</t>
  </si>
  <si>
    <t>Shaw Environmental &amp; Infrastructure, Inc.</t>
  </si>
  <si>
    <t>W9128F-10-D-0073</t>
  </si>
  <si>
    <t>DESC13S2</t>
  </si>
  <si>
    <t>Replace Fuel Pipeline - Tyndall AFB</t>
  </si>
  <si>
    <t>W91278-15-C-0005</t>
  </si>
  <si>
    <t>wo# 1163305</t>
  </si>
  <si>
    <t>DESC13S3</t>
  </si>
  <si>
    <t>Replace Truck Loading Facility - GTMO</t>
  </si>
  <si>
    <t>N69450-13-C1260</t>
  </si>
  <si>
    <t>wo# 1303226</t>
  </si>
  <si>
    <t>DESC13S4</t>
  </si>
  <si>
    <t>Replace Truck Unload Facility - Yuma</t>
  </si>
  <si>
    <t>Richard Brady &amp; Associates, Inc.</t>
  </si>
  <si>
    <t>N62473-13-C-4612</t>
  </si>
  <si>
    <t>2853 Reprogramming           wo# 1133398</t>
  </si>
  <si>
    <t>DESC1401</t>
  </si>
  <si>
    <t>Construct Type III Hydrant Fueling system - Iwakuni MCAS</t>
  </si>
  <si>
    <t>DESC1407</t>
  </si>
  <si>
    <t>W912HV-15-C-005</t>
  </si>
  <si>
    <t>DESC1402</t>
  </si>
  <si>
    <t>Replace Fuel Pipeline - Jacksonville</t>
  </si>
  <si>
    <t>Industrial Power Systems</t>
  </si>
  <si>
    <t>N69450-14-C-1255</t>
  </si>
  <si>
    <t>DESC1405</t>
  </si>
  <si>
    <t>Replace Fuel Pier Breakwater, Whidbey Island</t>
  </si>
  <si>
    <t>Manson Construction Co.</t>
  </si>
  <si>
    <t>N44255-14-D-9004</t>
  </si>
  <si>
    <t>wo#1140322</t>
  </si>
  <si>
    <t>Replace Hydrant Fuel System, Holloman AFB</t>
  </si>
  <si>
    <t>W912PP-15-C-003</t>
  </si>
  <si>
    <t>DESC14S2</t>
  </si>
  <si>
    <t>Replace Ground Vehicle Fueling Facility - Moody AFB</t>
  </si>
  <si>
    <t>Pond Constructors Inc.</t>
  </si>
  <si>
    <t>W9128F-14-D-0051</t>
  </si>
  <si>
    <t>DESC14U1</t>
  </si>
  <si>
    <t>Upgrades to Fuel Pier for Fire Protection - Pt Loma</t>
  </si>
  <si>
    <t>CB&amp;I Federal Services LLC</t>
  </si>
  <si>
    <t>N62583-09-D-0130               TO-027</t>
  </si>
  <si>
    <t>wo#1360039</t>
  </si>
  <si>
    <t>DESC14U2</t>
  </si>
  <si>
    <t>Replace Existing Refueler Parking Lot - Davis Monthan AFB</t>
  </si>
  <si>
    <t>DESC1501</t>
  </si>
  <si>
    <t>Replace Fuel Distribution Components, JB McGuire Dix Lakehurst</t>
  </si>
  <si>
    <t>Eastern Construction &amp; Electric</t>
  </si>
  <si>
    <t>W912DS-14-C-0030</t>
  </si>
  <si>
    <t>DESC1502</t>
  </si>
  <si>
    <t>Replace Fuel Distribution Facilities, Tinker AFB</t>
  </si>
  <si>
    <t>W912BV-15-C-0070</t>
  </si>
  <si>
    <t>Rockford Corporation</t>
  </si>
  <si>
    <t>W912BV-15-C-0017</t>
  </si>
  <si>
    <t>DESC1503</t>
  </si>
  <si>
    <t>Replace Diesel Fuel Pumps - Yokosuka</t>
  </si>
  <si>
    <t>W912HV-14-C-0002</t>
  </si>
  <si>
    <t>DESC1504</t>
  </si>
  <si>
    <t>Upgrade Fuel Island - Hunter AAF</t>
  </si>
  <si>
    <t>Nova Group Inc. Underground Construction</t>
  </si>
  <si>
    <t>W912HN-14-C-0001</t>
  </si>
  <si>
    <t>DESC1561</t>
  </si>
  <si>
    <t>Replace Refueler Parking, Altus AFB</t>
  </si>
  <si>
    <t>W9128F-10-D-0050</t>
  </si>
  <si>
    <t>DESC15S1</t>
  </si>
  <si>
    <t>Replace Ground Vehicle Fueling Facility - Atsugi</t>
  </si>
  <si>
    <t>Ichibo Co. Ltd</t>
  </si>
  <si>
    <t>DESI1101</t>
  </si>
  <si>
    <t>Alter Warehouse Space - JB PH Hickam</t>
  </si>
  <si>
    <t xml:space="preserve">GSI-ASI JV, LLC </t>
  </si>
  <si>
    <t>N62478-11-D-4042/0004</t>
  </si>
  <si>
    <t>DRMS12U2</t>
  </si>
  <si>
    <t>Warehouse 6 Distribution - Tracy</t>
  </si>
  <si>
    <t>W91238-10-D0036</t>
  </si>
  <si>
    <t>DSCC1201</t>
  </si>
  <si>
    <t>Security Enhancements - Columbus</t>
  </si>
  <si>
    <t>Pinnacle Construction Development Group</t>
  </si>
  <si>
    <t>W912QR-12-C-0031</t>
  </si>
  <si>
    <t>9/262014</t>
  </si>
  <si>
    <t>DSCP1201</t>
  </si>
  <si>
    <t>Upgrade HVAC System - Philadelphia</t>
  </si>
  <si>
    <t>WU &amp; Associates, Inc.</t>
  </si>
  <si>
    <t>N40085-10-D-9451</t>
  </si>
  <si>
    <t>wo# 971006</t>
  </si>
  <si>
    <t>EUR826708</t>
  </si>
  <si>
    <t>FY10 DoDDS EUR826708 Kaiserslautern High School</t>
  </si>
  <si>
    <t>W912GB-12-C-0008 / 17387653</t>
  </si>
  <si>
    <t>AM 856 07</t>
  </si>
  <si>
    <t xml:space="preserve">New Elementary School </t>
  </si>
  <si>
    <t>Sauer, Inc. d/b/a Sauer Southeast</t>
  </si>
  <si>
    <t>W91278-07-D-0030 / 16648126</t>
  </si>
  <si>
    <t>EUR 8197 02</t>
  </si>
  <si>
    <t xml:space="preserve">Multi-Purpose Room, Bus Area &amp; Sports Fields  (Kaiserslautern Complex)    </t>
  </si>
  <si>
    <t>W912GB-08-C-0046 / 14328568</t>
  </si>
  <si>
    <t>EUR 8320 03</t>
  </si>
  <si>
    <t>Replace School (Boblingen ES)</t>
  </si>
  <si>
    <t>W912GB-10-C-0014 / 17287571</t>
  </si>
  <si>
    <t>W912GB-10-C-0014 / 36343223</t>
  </si>
  <si>
    <t>W912GB-10-C-0014 / 40873377</t>
  </si>
  <si>
    <t>EUR 8318 09</t>
  </si>
  <si>
    <t>Replace School (SHAPE ES)</t>
  </si>
  <si>
    <t>Besix SA</t>
  </si>
  <si>
    <t>W912GB-12-C-0001 / 18238110</t>
  </si>
  <si>
    <t>Wayss &amp; Freytag Ingenieurbal</t>
  </si>
  <si>
    <t>W912GB-11-D-0035 / 36147376</t>
  </si>
  <si>
    <t>EUR 8268 02</t>
  </si>
  <si>
    <t>Replace School (Boblingen HS)</t>
  </si>
  <si>
    <t>W912GB-10-C-0015 / 24348244</t>
  </si>
  <si>
    <t>W912GB-10-C-0015 / 40873376</t>
  </si>
  <si>
    <t>W912GB-10-C-0015 / 43326728</t>
  </si>
  <si>
    <t>AM2455205</t>
  </si>
  <si>
    <t>Construct Addition and Renovate West Point MS</t>
  </si>
  <si>
    <t>Bernard Associates</t>
  </si>
  <si>
    <t>W912DS-12-C-0001 / 25312318</t>
  </si>
  <si>
    <t>D9124-1</t>
  </si>
  <si>
    <t>Replace Schools (SHAPE MS/HS)</t>
  </si>
  <si>
    <t>W912GB-12-C-0001 / 18238151</t>
  </si>
  <si>
    <t>W912GB-11-D-0035 / 36069514</t>
  </si>
  <si>
    <t>association besix-cmc jv</t>
  </si>
  <si>
    <t>W912GB-12-C-0013 / 33888490</t>
  </si>
  <si>
    <t>AM8193 01</t>
  </si>
  <si>
    <t>Replace Elementary School (Antilles ES)</t>
  </si>
  <si>
    <t>Gilbane Building Company</t>
  </si>
  <si>
    <t>W912EP-12-C-0015 / 21176983</t>
  </si>
  <si>
    <t>AM2455206</t>
  </si>
  <si>
    <t>Replace/Consolidate Elementary Schools</t>
  </si>
  <si>
    <t>Homeland Contracting Corp.</t>
  </si>
  <si>
    <t>N4008012C0007</t>
  </si>
  <si>
    <t>Remove at end of FY15</t>
  </si>
  <si>
    <t>AM100801</t>
  </si>
  <si>
    <t>Replace Elementary School (Murray ES)</t>
  </si>
  <si>
    <t>Brasfield &amp; Gorrie, LLC</t>
  </si>
  <si>
    <t>W912HN-10-D-0046 / 21121826</t>
  </si>
  <si>
    <t>AMD02051</t>
  </si>
  <si>
    <t>Replace Elementary School ( McNair ES)</t>
  </si>
  <si>
    <t>W912HN-10-D-0046 / 21121890</t>
  </si>
  <si>
    <t>PA00019</t>
  </si>
  <si>
    <t>OTH PA00019 Replace Temp Classroom Bldg, JK Mendel ES, Yokota AB</t>
  </si>
  <si>
    <t>Hibiya Engineering, Ltd.</t>
  </si>
  <si>
    <t>W912HV-13-C-0002 / 29312081</t>
  </si>
  <si>
    <t>EU00053</t>
  </si>
  <si>
    <t>Replace Elementary/Middle School (Ansbach EMS)</t>
  </si>
  <si>
    <t>W912GB-11-C-0025 / 42039612</t>
  </si>
  <si>
    <t>W912GB-11-C-0025 / 27244046</t>
  </si>
  <si>
    <t>PA00020</t>
  </si>
  <si>
    <t>Replace Elementary School (Osan ES)</t>
  </si>
  <si>
    <t>Ilsung Construction Co., Ltd.</t>
  </si>
  <si>
    <t>W912UM-13-C-0031 / 32048435</t>
  </si>
  <si>
    <t>AM00023</t>
  </si>
  <si>
    <t>Replace McBride Elementary School</t>
  </si>
  <si>
    <t>Caddell Construction CO., INC</t>
  </si>
  <si>
    <t>W912HN-10-D-0044 / 27629446</t>
  </si>
  <si>
    <t>W912HN-10-D-0044 / 42130927</t>
  </si>
  <si>
    <t>AM00027</t>
  </si>
  <si>
    <t>Replace Hanscom Middle School</t>
  </si>
  <si>
    <t>J&amp;J Contractors &amp; Engineers, Inc.</t>
  </si>
  <si>
    <t>W912WJ-14-C-0007 / 27163388</t>
  </si>
  <si>
    <t>AM00028</t>
  </si>
  <si>
    <t>Replace Barkley Elementary School</t>
  </si>
  <si>
    <t>SBH Services &amp; CORE Construction JV II, of Gallatin, Tennessee</t>
  </si>
  <si>
    <t>W912QR-14-C-0001 / 33717591</t>
  </si>
  <si>
    <t>AM00026</t>
  </si>
  <si>
    <t>Replace Kingsolver/Pierce School</t>
  </si>
  <si>
    <t>AWA Wilson JV</t>
  </si>
  <si>
    <t>W912QR-14-C-0010 / 26828267</t>
  </si>
  <si>
    <t>EU00043</t>
  </si>
  <si>
    <t>Replace Wiesbaden High School</t>
  </si>
  <si>
    <t>W912GB-12-C-0007 / 43817336</t>
  </si>
  <si>
    <t>W912GB-12-C-0007 / 43817338</t>
  </si>
  <si>
    <t>W912GB-12-C-0007 / 33866995</t>
  </si>
  <si>
    <t>W912GB-12-C-0007 / 33867015</t>
  </si>
  <si>
    <t>AM00025</t>
  </si>
  <si>
    <t>Replace Delalio Elementary School</t>
  </si>
  <si>
    <t xml:space="preserve">United Builders Group/Sundt </t>
  </si>
  <si>
    <t>N4008514C8409</t>
  </si>
  <si>
    <t>The occupancy date 1 Jun 16 is for the BOD of the school. This is the completion of Phase 1 of the project. The school can be occupied at this time. The 20 May 17 date is the completion of Phase 2, which includes demo of the old school, construction of the bus loop, parking lot, and misc sitework items in the footprint of the school. The entire contract will be completed in May 17.</t>
  </si>
  <si>
    <t>PA00033</t>
  </si>
  <si>
    <t>Replace Bob Hope &amp; Amelia Earhart Elementary School</t>
  </si>
  <si>
    <t>TOA Gilbane JV</t>
  </si>
  <si>
    <t>W912HV-14-C-0004/32154717</t>
  </si>
  <si>
    <t xml:space="preserve">W912HV-14-C-0004 / 44853644
</t>
  </si>
  <si>
    <t>W912HV-14-C-0004 / 44853642</t>
  </si>
  <si>
    <t xml:space="preserve">W912HV-14-C-0004 / 44853645
</t>
  </si>
  <si>
    <t>EU00062</t>
  </si>
  <si>
    <t>Netzaberg Middle School Addition</t>
  </si>
  <si>
    <t>Bauamnt Amberg-Sulzbach</t>
  </si>
  <si>
    <t>W912GB-11-C-0022/44939183</t>
  </si>
  <si>
    <t>W912GB-11-C-0022/27240065</t>
  </si>
  <si>
    <t>AM00024</t>
  </si>
  <si>
    <t>Faith Middle School Addition</t>
  </si>
  <si>
    <t>Team Construction LLC 
A JV of Mil Fed/WT</t>
  </si>
  <si>
    <t>W912HN-10-D-0068/30272172</t>
  </si>
  <si>
    <t>AM00040</t>
  </si>
  <si>
    <t>Replace Marshall Elementary School</t>
  </si>
  <si>
    <t>Walsh Federal JV</t>
  </si>
  <si>
    <t>W912QR-14-C-0025/33717848</t>
  </si>
  <si>
    <t>AM00038</t>
  </si>
  <si>
    <t>Diamond Elementary School Replacement</t>
  </si>
  <si>
    <t>Archer Western Contractors LLC</t>
  </si>
  <si>
    <t>W91278-11-D-0073/34282229</t>
  </si>
  <si>
    <t>PA00018</t>
  </si>
  <si>
    <t>Daegu Middle/High School Replacement</t>
  </si>
  <si>
    <t>eTEC Engr. &amp; Const. Ltd</t>
  </si>
  <si>
    <t>W912UM-14-C-0027/35411026</t>
  </si>
  <si>
    <t>PA00030</t>
  </si>
  <si>
    <t>Replace Zukeran Elementary School</t>
  </si>
  <si>
    <t>Obayashi Corporation</t>
  </si>
  <si>
    <t>W912HV-14-C-0015/25756668</t>
  </si>
  <si>
    <t>AM00050</t>
  </si>
  <si>
    <t>White Elementary School Replacement</t>
  </si>
  <si>
    <t>Carothers Construction Inc</t>
  </si>
  <si>
    <t>W91278-12-D-0037/30329012</t>
  </si>
  <si>
    <t>AM00034</t>
  </si>
  <si>
    <t>Replace Fort Campbell High School</t>
  </si>
  <si>
    <t>Walsh Group Ventures</t>
  </si>
  <si>
    <t>W912QR-15-C-0001</t>
  </si>
  <si>
    <t>AM00031</t>
  </si>
  <si>
    <t>Pope Holbrook Elementary School</t>
  </si>
  <si>
    <t>SAUER Incorporated</t>
  </si>
  <si>
    <t>W91278-12-D-0039/30132665</t>
  </si>
  <si>
    <t>AM00037</t>
  </si>
  <si>
    <t>Replace Bolden-Galer Elementary School</t>
  </si>
  <si>
    <t>Elkins Constructors, Inc.</t>
  </si>
  <si>
    <t>N6945015C1606</t>
  </si>
  <si>
    <t>PA00027</t>
  </si>
  <si>
    <t>Replace Yokota High School</t>
  </si>
  <si>
    <t>Daiwa Odakyu Construction - JDC JV</t>
  </si>
  <si>
    <t>W912HV-15-C-0002/ 29312181</t>
  </si>
  <si>
    <t>PA00035</t>
  </si>
  <si>
    <t>Kadena Middle School Addition/Renovation</t>
  </si>
  <si>
    <t>Nippo Corporation</t>
  </si>
  <si>
    <t>W912HV-15-C-0003 / 34596540</t>
  </si>
  <si>
    <t>P646</t>
  </si>
  <si>
    <t>DSS Headquarters Addition</t>
  </si>
  <si>
    <t>[Solicitation/Advertise Date: Phase I - 21-Sep-2012 Phase II - 20-Dec-2012]</t>
  </si>
  <si>
    <t>P659</t>
  </si>
  <si>
    <t>Defense Access Road Improvements-Telegraph Rd</t>
  </si>
  <si>
    <t>Shirley Contracting Company, LLC</t>
  </si>
  <si>
    <t>This project is being managed and funded via FHWA. [Solicitation/Advertise Date: Phase I - 22-Jan-2013 Phase II - 04-Apr-2013] - UPDATE: The discovery of two underground storage tanks delayed the completion of the new storm drain system. Final paving activities may need to be delayed until Spring 2015 for a winter shutdown period.</t>
  </si>
  <si>
    <t>Missile Test Vehicle Storage Facility</t>
  </si>
  <si>
    <t>Arctic Slope Regional Corporation (ASRC)</t>
  </si>
  <si>
    <t>W912DY-14-D-0042-0001</t>
  </si>
  <si>
    <t>Awaiting  Interim 1354</t>
  </si>
  <si>
    <t xml:space="preserve">Aegis Ashore Missile Defense Test Complex </t>
  </si>
  <si>
    <t>TOMCO CORP.</t>
  </si>
  <si>
    <t>N62478-10-D-4024</t>
  </si>
  <si>
    <t>Clearing and Grubbing Only</t>
  </si>
  <si>
    <t>URS GROUP, INC</t>
  </si>
  <si>
    <t>GMAC Construction - awaiting Interim 1354</t>
  </si>
  <si>
    <t>Von Braun Complex Phase IV</t>
  </si>
  <si>
    <t>Universal Construction Co., Inc. d/b/a Turner Universal</t>
  </si>
  <si>
    <t>W91278-12-C-0017</t>
  </si>
  <si>
    <t>Awaiting  Final 1354</t>
  </si>
  <si>
    <t>In-Flight Interceptor Data Terminal Complex</t>
  </si>
  <si>
    <t xml:space="preserve">Black Horse Group, LLC </t>
  </si>
  <si>
    <t>W912DS-09-D-0004</t>
  </si>
  <si>
    <t>Awaiting Final 1354</t>
  </si>
  <si>
    <t>Aegis Ashore Missile Defense System Complex, Incr #1</t>
  </si>
  <si>
    <t xml:space="preserve">Kellogg Brown &amp; Root Services, Inc, </t>
  </si>
  <si>
    <t>W912GB-13-R-0003</t>
  </si>
  <si>
    <t>Aegis Ashore Missile Defense System Complex, Incr #2</t>
  </si>
  <si>
    <t>BMDS Upgrade Early Warning Radar (UEWR)</t>
  </si>
  <si>
    <t>Alutiiq General Contractor, LLC</t>
  </si>
  <si>
    <t>W911KB-14-C-0011</t>
  </si>
  <si>
    <t>648</t>
  </si>
  <si>
    <t>AN/TPY-2 Radar Site</t>
  </si>
  <si>
    <t>MIRAIT.T-ACTY J.V.</t>
  </si>
  <si>
    <t>W912HV-14-D-0005</t>
  </si>
  <si>
    <t>Mechanical-Electrical Building (MEB) Missile Field 1 (MF1)</t>
  </si>
  <si>
    <t>Watterson Construction Company</t>
  </si>
  <si>
    <t>W911KB-14-R-0008</t>
  </si>
  <si>
    <t>Construction re-mobilized on 23 March 2015; Awaiting  Interim 1354</t>
  </si>
  <si>
    <t>M00146136</t>
  </si>
  <si>
    <t>BACHELOR ENLISTED QUARTERS</t>
  </si>
  <si>
    <t>KISAQ-RQ 8A 2 JV</t>
  </si>
  <si>
    <t>N4008511C4026 AWD</t>
  </si>
  <si>
    <t>M00146148</t>
  </si>
  <si>
    <t>MISSILE MAGAZINE</t>
  </si>
  <si>
    <t>SAUER, INC.</t>
  </si>
  <si>
    <t>N4008511C4010 P00003</t>
  </si>
  <si>
    <t>M00146163</t>
  </si>
  <si>
    <t>MARINE AIR SUPPORT SQUADRON COMPOUND</t>
  </si>
  <si>
    <t>MITCHELL INDUSTRIAL CONTRACTORS INC/BRASFIELD &amp; GORRIE, LLC JOINT VENT</t>
  </si>
  <si>
    <t>N4008513C6015 AWD</t>
  </si>
  <si>
    <t>M00146164</t>
  </si>
  <si>
    <t>MARINER'S BAY LAND ACQUISITION BOGUE</t>
  </si>
  <si>
    <t>NAVY STANDARD DOCUMENT</t>
  </si>
  <si>
    <t>N4008509RP00103</t>
  </si>
  <si>
    <t>M00146176</t>
  </si>
  <si>
    <t>STATION INFRASTRUCTURE UPGRADES</t>
  </si>
  <si>
    <t>QUADRANT CONSTRUCTION, INC</t>
  </si>
  <si>
    <t>N4008510D0261 0003</t>
  </si>
  <si>
    <t>M00146601</t>
  </si>
  <si>
    <t>ARMORY</t>
  </si>
  <si>
    <t>WHITING-TURNER CONTRACTING CO</t>
  </si>
  <si>
    <t>N4008510D5330 0006</t>
  </si>
  <si>
    <t>M00146991</t>
  </si>
  <si>
    <t>H-1 HELICOPTER GEARBOX REPAIR &amp; TEST FACILITY</t>
  </si>
  <si>
    <t>WALBRIDGE ALDINGER COMPANY, INC.</t>
  </si>
  <si>
    <t>N4008510D5331 0003</t>
  </si>
  <si>
    <t>M00243313</t>
  </si>
  <si>
    <t>ENTRY CONTROL POINT (GATE 5)</t>
  </si>
  <si>
    <t>A&amp;D GC INC</t>
  </si>
  <si>
    <t>N6247309D1658 0013</t>
  </si>
  <si>
    <t>M00243400</t>
  </si>
  <si>
    <t>MARINE CORPS ENERGY INITIATIVE</t>
  </si>
  <si>
    <t>DYNALECTRIC COMPANY INC</t>
  </si>
  <si>
    <t>N6247310D5480 0012</t>
  </si>
  <si>
    <t>M00263382</t>
  </si>
  <si>
    <t>FRONT GATE AT/FP IMPROVMENTS</t>
  </si>
  <si>
    <t>FUTURENET, GROUP, INC.</t>
  </si>
  <si>
    <t>N6945014C1757 AWD</t>
  </si>
  <si>
    <t>M00264541</t>
  </si>
  <si>
    <t>ADDITION, MCU RESEARCH CENTER</t>
  </si>
  <si>
    <t>CDM SMITH/COAKLEY WILLIAMS, JV</t>
  </si>
  <si>
    <t>N4008012C0006 AWD</t>
  </si>
  <si>
    <t>Sequestration Reprogramming</t>
  </si>
  <si>
    <t>M00264543</t>
  </si>
  <si>
    <t>WASTE WATER TREATMENT PLANT, CAMPT UPSHUR</t>
  </si>
  <si>
    <t>G-W MANAGEMENT SERVICES, LLC</t>
  </si>
  <si>
    <t>N4008010D0498 0020</t>
  </si>
  <si>
    <t>M00264562</t>
  </si>
  <si>
    <t>THE BASIC SCHOOL STUDENT QUARTERS, PHASE 7</t>
  </si>
  <si>
    <t>HARPER CONSTRUCTION COMPANY, INC</t>
  </si>
  <si>
    <t>N4008013C0001 A00001</t>
  </si>
  <si>
    <t>M00264566</t>
  </si>
  <si>
    <t>STUDENT QUARTERS, THE BASIC SCHOOL, PHASE 5</t>
  </si>
  <si>
    <t>N4008013C0001 AWD</t>
  </si>
  <si>
    <t>M00264567</t>
  </si>
  <si>
    <t>THE BASIC SCHOOL STUDENT QUARTERS, PHASE 6</t>
  </si>
  <si>
    <t>M00264571</t>
  </si>
  <si>
    <t>REALIGN PURVIS RD/RUSSELL RD INTERSECTION</t>
  </si>
  <si>
    <t>CORINTHIAN CONTRACTORS, INC</t>
  </si>
  <si>
    <t>N4008010D0497 0011</t>
  </si>
  <si>
    <t>M00264599</t>
  </si>
  <si>
    <t>BACHELOR ENLISTED QUARTERS, THE BASIC SCHOOL</t>
  </si>
  <si>
    <t>URS GROUP, INC.</t>
  </si>
  <si>
    <t>N6274209D1174 JU01</t>
  </si>
  <si>
    <t>M00264611</t>
  </si>
  <si>
    <t>N4008010D0494 0008</t>
  </si>
  <si>
    <t>M00264612</t>
  </si>
  <si>
    <t>ENLISTED DINING FACILITY</t>
  </si>
  <si>
    <t>M00264615</t>
  </si>
  <si>
    <t>SNCO ACADEMIC FACILITY ADDITION</t>
  </si>
  <si>
    <t>TTEC-TESORO JOINT VENTURE</t>
  </si>
  <si>
    <t>N4008010D0493 0002</t>
  </si>
  <si>
    <t>M00264621</t>
  </si>
  <si>
    <t>EMBASSY SECURITY GROUP FACILITIES</t>
  </si>
  <si>
    <t>ARGO SYSTEMS, LLC</t>
  </si>
  <si>
    <t>N4008013C0002 AWD</t>
  </si>
  <si>
    <t>M00264632</t>
  </si>
  <si>
    <t>ACADEMIC INSTRUCTION FACILITY</t>
  </si>
  <si>
    <t>N47608561</t>
  </si>
  <si>
    <t>M00264644</t>
  </si>
  <si>
    <t>WEAPONS TRAINING BATALLION MESS HALL</t>
  </si>
  <si>
    <t>C.E.R. INC.</t>
  </si>
  <si>
    <t>N4008010D0302 0020</t>
  </si>
  <si>
    <t>M00318006</t>
  </si>
  <si>
    <t>PHYSICAL FITNESS CENTER, CAMP SMITH</t>
  </si>
  <si>
    <t>AMEC - NAN JOINT VENTURE</t>
  </si>
  <si>
    <t>N6274209D1171 HC01</t>
  </si>
  <si>
    <t>M00318778</t>
  </si>
  <si>
    <t>ARMORY ADDITION AND RENOVATION</t>
  </si>
  <si>
    <t>DAWSON-HAWAIIAN BUILDERS I</t>
  </si>
  <si>
    <t>N6274215C1316</t>
  </si>
  <si>
    <t>M00318816</t>
  </si>
  <si>
    <t>WATERFRONT OPERATIONS FACILITY</t>
  </si>
  <si>
    <t>WATTS-HEALY TIBBITTS A JV</t>
  </si>
  <si>
    <t>N6247809D4019 0006</t>
  </si>
  <si>
    <t>M00318822</t>
  </si>
  <si>
    <t>MCAS OPERATIONS COMPLEX</t>
  </si>
  <si>
    <t>DCK-ECC PACIFIC GUAM, LLC</t>
  </si>
  <si>
    <t>N6274210D1308 HC01</t>
  </si>
  <si>
    <t>M00318852</t>
  </si>
  <si>
    <t>3RD RADIO BATTALION COMPLEX</t>
  </si>
  <si>
    <t>N6274214C1310 AWD</t>
  </si>
  <si>
    <t>M00318858</t>
  </si>
  <si>
    <t>HAWAIIAN DREDGING CONTRUCTIONCOMPANY INC</t>
  </si>
  <si>
    <t>N6247811C1492 AWD</t>
  </si>
  <si>
    <t>N60191527, N60191582, Sequestration Reprogramming</t>
  </si>
  <si>
    <t>M0031886167</t>
  </si>
  <si>
    <t>TEMPORARY MEDICAL FACILITY SITE PREPARATION</t>
  </si>
  <si>
    <t>CT JV</t>
  </si>
  <si>
    <t>N6247814D4004  KB01</t>
  </si>
  <si>
    <t>M00318864</t>
  </si>
  <si>
    <t>AIRCRAFT MAINTENANCE EXPANSION</t>
  </si>
  <si>
    <t>FTSI PHELPS JOINT VENTURE</t>
  </si>
  <si>
    <t>N6274214C1315 AWD</t>
  </si>
  <si>
    <t>M00318884</t>
  </si>
  <si>
    <t>AVIATION SIMULATOR MODERNIZATION/ADDITION</t>
  </si>
  <si>
    <t>ALLIED PACIFIC BUILDERS INC</t>
  </si>
  <si>
    <t>N6274214C1300 AWD</t>
  </si>
  <si>
    <t>M00318904</t>
  </si>
  <si>
    <t>MV-22 HANGAR AND INFRASTRUCTURE</t>
  </si>
  <si>
    <t>WATTS CONTRACK A JV</t>
  </si>
  <si>
    <t>N6274214C1327 AWD</t>
  </si>
  <si>
    <t>M00318905</t>
  </si>
  <si>
    <t>AIRCRAFT STAGING AREA</t>
  </si>
  <si>
    <t>M00318907</t>
  </si>
  <si>
    <t>MV-22 PARKING APRON/INFRASTRUCTURE</t>
  </si>
  <si>
    <t>HENSEL PHELPS CONSTRUCTION CO.</t>
  </si>
  <si>
    <t>N6274215C1301</t>
  </si>
  <si>
    <t>M00318908</t>
  </si>
  <si>
    <t>MV-22 HANGAR</t>
  </si>
  <si>
    <t>M006811014</t>
  </si>
  <si>
    <t>TRUCK COMPANY OPERATIONS COMPLEX</t>
  </si>
  <si>
    <t>STRAUB-DRIVER A JOINT VENTURE</t>
  </si>
  <si>
    <t>N6247311C0405 AWD</t>
  </si>
  <si>
    <t>M006811037</t>
  </si>
  <si>
    <t>INDIVIDUAL EQUIPMENT ISSUE WAREHOUSE</t>
  </si>
  <si>
    <t>BALFOUR BEATTY CONSTRUCTION, LLC</t>
  </si>
  <si>
    <t>N6247310D5407 0002-PC000002</t>
  </si>
  <si>
    <t>N00246909</t>
  </si>
  <si>
    <t>M006811040</t>
  </si>
  <si>
    <t>INTERSECTION BRIDGE AND IMPROVEMENTS</t>
  </si>
  <si>
    <t>REYES CONSTRUCTION INC</t>
  </si>
  <si>
    <t>N6247309D1606 0009</t>
  </si>
  <si>
    <t>M006811043A</t>
  </si>
  <si>
    <t>NORTH REGION TERTIARY TREATMENT PLANT INC 2 OF 2</t>
  </si>
  <si>
    <t>M006811043</t>
  </si>
  <si>
    <t>CDM-FILANC JV</t>
  </si>
  <si>
    <t>N6247310C5011 PC000001</t>
  </si>
  <si>
    <t>M006811044</t>
  </si>
  <si>
    <t>CONVEYANCE/WATER TREATMENT</t>
  </si>
  <si>
    <t>CH2M HILL CONSTRUCTORS, INC.</t>
  </si>
  <si>
    <t>N6247312C5033 AWD</t>
  </si>
  <si>
    <t>M006811045</t>
  </si>
  <si>
    <t>NEW POTABLE WATER CONVEYANCE</t>
  </si>
  <si>
    <t>FILANC-ORION JOINT VENTURE</t>
  </si>
  <si>
    <t>N6247312C5032 AWD</t>
  </si>
  <si>
    <t>N684691400</t>
  </si>
  <si>
    <t>M006811046</t>
  </si>
  <si>
    <t>NORTH AREA WASTE WATER CONVEYANCE</t>
  </si>
  <si>
    <t>ORION CONSTRUCTION CORPORATION</t>
  </si>
  <si>
    <t>N6247310D5419 0012</t>
  </si>
  <si>
    <t>M006811109</t>
  </si>
  <si>
    <t>BACHELOR ENLISTED QUARTERS, LAS FLORES</t>
  </si>
  <si>
    <t>N6247311C0406 AWD</t>
  </si>
  <si>
    <t>M006811113</t>
  </si>
  <si>
    <t>BACHELOR ENLISTED QUARTERS, 24 AREA</t>
  </si>
  <si>
    <t>M006811176</t>
  </si>
  <si>
    <t>SAN JACINTO ROAD EXTENSION</t>
  </si>
  <si>
    <t>HAL HAYS CONSTRUCTION INC</t>
  </si>
  <si>
    <t>N6247312D0258 0022</t>
  </si>
  <si>
    <t>M006811200</t>
  </si>
  <si>
    <t>STRONGHOLD ENGINEERING INC</t>
  </si>
  <si>
    <t>N6247310D5483 0003</t>
  </si>
  <si>
    <t>M00681310</t>
  </si>
  <si>
    <t>SMALL ARMS MAGAZINE, EDSON RANGE</t>
  </si>
  <si>
    <t>KOO CONSTRUCTION INC</t>
  </si>
  <si>
    <t>N6247309D1618 0004</t>
  </si>
  <si>
    <t>M00681532</t>
  </si>
  <si>
    <t>ARMORY, 1ST MARINE DIVISION</t>
  </si>
  <si>
    <t>N6247309D1658 0006</t>
  </si>
  <si>
    <t>M60169420</t>
  </si>
  <si>
    <t>PHYSICAL FITNESS CENTER, BEAUFORT</t>
  </si>
  <si>
    <t>HIGHTOWER CONSTRUCTION CO., INC.</t>
  </si>
  <si>
    <t>N6945011C1760 AWD</t>
  </si>
  <si>
    <t>M60169427</t>
  </si>
  <si>
    <t>GROUND SUPPORT EQUIPMENT SHOP</t>
  </si>
  <si>
    <t>BRADY-FLUOR, LLC</t>
  </si>
  <si>
    <t>N6945013D1761 0001</t>
  </si>
  <si>
    <t>M60169442</t>
  </si>
  <si>
    <t>VERTICAL LANDING PADS FOR F-35B</t>
  </si>
  <si>
    <t>HEAD, INC.</t>
  </si>
  <si>
    <t>N6945012C1758 AWD</t>
  </si>
  <si>
    <t>M60169444</t>
  </si>
  <si>
    <t>TRAINING AND SIMULATOR FACILITY</t>
  </si>
  <si>
    <t>HENSEL PHELPS CONSTRUCTION CO</t>
  </si>
  <si>
    <t>N6945011C1756 AWD</t>
  </si>
  <si>
    <t>M60169454</t>
  </si>
  <si>
    <t>F-35B AIRCRAFT HANGAR FOR FRS-2</t>
  </si>
  <si>
    <t>M60169456</t>
  </si>
  <si>
    <t>SIMULATED LHD FLIGHT DECK</t>
  </si>
  <si>
    <t>N6945013C1773 AWD</t>
  </si>
  <si>
    <t>M60169465</t>
  </si>
  <si>
    <t>CAROTHERS CONSTRUCTION INC</t>
  </si>
  <si>
    <t>N6945014D1266 0001</t>
  </si>
  <si>
    <t>M60169472</t>
  </si>
  <si>
    <t>AIRFIELD SECURITY UPGRADES</t>
  </si>
  <si>
    <t>HITT CONTRACTING INC.</t>
  </si>
  <si>
    <t>N6945013C1772 AWD</t>
  </si>
  <si>
    <t>M62204925</t>
  </si>
  <si>
    <t>DIP TANK CLEANING FACILITY</t>
  </si>
  <si>
    <t>N6247309D1616 0009</t>
  </si>
  <si>
    <t>M62204939</t>
  </si>
  <si>
    <t>ENGINE DYNAMOMETER FACILITY</t>
  </si>
  <si>
    <t>SUNDT CONSTRUCTION, INC.</t>
  </si>
  <si>
    <t>N6247310D5408  0003</t>
  </si>
  <si>
    <t>M626130501</t>
  </si>
  <si>
    <t>WHOLEHOUSE REVITALIZATION MIDRISE 906</t>
  </si>
  <si>
    <t>PENTA-OCEAN CONSTRUCTION CO.,LTD.</t>
  </si>
  <si>
    <t>N4008411C5504 AWD</t>
  </si>
  <si>
    <t>M626130601</t>
  </si>
  <si>
    <t>WHOLEHOUSE REVITALIZATION MIDRISE 955</t>
  </si>
  <si>
    <t>NIPPO CORPORATION</t>
  </si>
  <si>
    <t>N4008412D6501 0002</t>
  </si>
  <si>
    <t>M626130901</t>
  </si>
  <si>
    <t>WHOLE HOUSE REVITALIZATION MIDRISE 589</t>
  </si>
  <si>
    <t>NISHIMATSU CONSTRUCTION CO.,LTD</t>
  </si>
  <si>
    <t>N4008414C5500 AWD</t>
  </si>
  <si>
    <t>M626131001</t>
  </si>
  <si>
    <t>REVITALIZE NORTH SIDE TOWNHOUSES, PHASE 1</t>
  </si>
  <si>
    <t>N4008412D6501 0004</t>
  </si>
  <si>
    <t>M626131403</t>
  </si>
  <si>
    <t>WHOLEHOUSE REVITALIZATION, MIDRISE 655</t>
  </si>
  <si>
    <t>N4008414C0012 AWD</t>
  </si>
  <si>
    <t>M62613602</t>
  </si>
  <si>
    <t>SECURITY MODS DPRI MC167-T (CVW-5 E2D EA-18G)</t>
  </si>
  <si>
    <t>N6274215MP00014</t>
  </si>
  <si>
    <t>M62613995</t>
  </si>
  <si>
    <t>MAINTENANCE HANGAR IMPROVEMENTS</t>
  </si>
  <si>
    <t>N6274214MP00027</t>
  </si>
  <si>
    <t>M62613996</t>
  </si>
  <si>
    <t>VERTICAL TAKE-OFF AND LANDING PAD NORTH</t>
  </si>
  <si>
    <t>N6274214MP00039</t>
  </si>
  <si>
    <t>M62974378</t>
  </si>
  <si>
    <t>SECURITY OPERATIONS COMPLEX</t>
  </si>
  <si>
    <t>I E PACIFIC INC</t>
  </si>
  <si>
    <t>N6247309D1657 0007</t>
  </si>
  <si>
    <t>M62974447A</t>
  </si>
  <si>
    <t>AIRCRAFT MAINTENANCE HANGAR (JSF)</t>
  </si>
  <si>
    <t>N6274209D1172 FZN1</t>
  </si>
  <si>
    <t>M62974460</t>
  </si>
  <si>
    <t>AIRCRAFT MAINTENANCE HANGAR, PHASE 2 (JSF)</t>
  </si>
  <si>
    <t>M62974533</t>
  </si>
  <si>
    <t>SIMULATOR FACILITY (JSF)</t>
  </si>
  <si>
    <t>N6247310D5408 0002</t>
  </si>
  <si>
    <t>M67925001</t>
  </si>
  <si>
    <t>M62974535</t>
  </si>
  <si>
    <t>N6247308D8617 0004</t>
  </si>
  <si>
    <t>M62974545</t>
  </si>
  <si>
    <t>DOUBLE AIRCRAFT MAINTENANCE HANGAR (JSF)</t>
  </si>
  <si>
    <t>N6247310D5406 0003</t>
  </si>
  <si>
    <t>M62974546</t>
  </si>
  <si>
    <t>UTILITY UPGRADES (JSF)</t>
  </si>
  <si>
    <t>N6274209D1172 FZN0</t>
  </si>
  <si>
    <t>M62974566</t>
  </si>
  <si>
    <t>COMBAT AIRCRAFT LOADING APRON</t>
  </si>
  <si>
    <t>BALDI BROS INC201 CALIFORNIA AVENUE</t>
  </si>
  <si>
    <t>N6247309D1603 0013</t>
  </si>
  <si>
    <t>M62974573</t>
  </si>
  <si>
    <t>INTERMEDIATE MAINT ACTIVITY FACILITY (JSF)</t>
  </si>
  <si>
    <t>N6247310D5405 0002</t>
  </si>
  <si>
    <t>M62974575</t>
  </si>
  <si>
    <t>AUXILIARY LANDING FIELD (JSF)</t>
  </si>
  <si>
    <t>N6247312C1802 AWD</t>
  </si>
  <si>
    <t>N42237636, FY 15 Prior Year Rescission</t>
  </si>
  <si>
    <t>M62974578</t>
  </si>
  <si>
    <t>VAN PAD RELOCATION (JSF)</t>
  </si>
  <si>
    <t>BILBRO CONSTRUCTION COMPANY</t>
  </si>
  <si>
    <t>N6247309D1653 0003</t>
  </si>
  <si>
    <t>M62974583</t>
  </si>
  <si>
    <t>COMMUNICATION INFRASTRUCTURE UPGRADE (JSF)</t>
  </si>
  <si>
    <t>M67001003</t>
  </si>
  <si>
    <t>STAFF NCO ACADEMY FACILITIES</t>
  </si>
  <si>
    <t>N4008510D5330 0007</t>
  </si>
  <si>
    <t>M67001004</t>
  </si>
  <si>
    <t>MOTOR TRANSPORTATION/COMM MAINTENANCE FAC</t>
  </si>
  <si>
    <t>DCK NORTH AMERICA, LLC</t>
  </si>
  <si>
    <t>N4008510D5329 0002</t>
  </si>
  <si>
    <t>M67001030</t>
  </si>
  <si>
    <t>SQUAD BATTLE COURSE</t>
  </si>
  <si>
    <t>N4008510D5330 0003</t>
  </si>
  <si>
    <t>M670011034</t>
  </si>
  <si>
    <t>2ND INTEL BN OPERATIONS COMPLEX</t>
  </si>
  <si>
    <t>UNIVERSAL CONSTRUCTION COMPANY INC.DBA TURNER/UNIVERSAL</t>
  </si>
  <si>
    <t>N4008511C4000 AWD</t>
  </si>
  <si>
    <t>M670011240</t>
  </si>
  <si>
    <t>MAINTENANCE/OPS COMPLEX, 2ND ANGLICO</t>
  </si>
  <si>
    <t>M670011246</t>
  </si>
  <si>
    <t>EOD ADDITION, 2ND MARINE LOGISTICS GROUP</t>
  </si>
  <si>
    <t>JOYCE &amp; ASSOCIATES CONSTRUCTION INC</t>
  </si>
  <si>
    <t>N4008510D0259 0007</t>
  </si>
  <si>
    <t>M670011249</t>
  </si>
  <si>
    <t>BACHELOR ENLISTED QUARTERS, WALLACE CREEK NORTH</t>
  </si>
  <si>
    <t>RQ/BRASFIELD GORRIE JV</t>
  </si>
  <si>
    <t>N4008511C4001 AWD</t>
  </si>
  <si>
    <t>M670011251</t>
  </si>
  <si>
    <t>BACHELOR ENLISTED QUARTERS, COURTHOUSE BAY</t>
  </si>
  <si>
    <t>N4008511C4009 AWD</t>
  </si>
  <si>
    <t>M670011253</t>
  </si>
  <si>
    <t>2D COMBAT ENGINEER MAINTENANCE/OPS CENTER</t>
  </si>
  <si>
    <t>RQ CONSTRUCTION, LLC</t>
  </si>
  <si>
    <t>N4008512C7719 AWD</t>
  </si>
  <si>
    <t>M670011254</t>
  </si>
  <si>
    <t>M670011256</t>
  </si>
  <si>
    <t>MESS HALL ADDITION, COURTHOUSE BAY</t>
  </si>
  <si>
    <t>DANIEL AND DANIELS CONSTRUCTIONCOMPANY INC</t>
  </si>
  <si>
    <t>N4008510D0262 0006</t>
  </si>
  <si>
    <t>M670011264</t>
  </si>
  <si>
    <t>UTILITY EXPANSION, HADNOT POINT</t>
  </si>
  <si>
    <t>S. T. WOOTEN CORPORATION</t>
  </si>
  <si>
    <t>N4008511C4030 AWD</t>
  </si>
  <si>
    <t>M670011265</t>
  </si>
  <si>
    <t>UTILITY EXPANSION, FRENCH CREEK</t>
  </si>
  <si>
    <t>M670011267</t>
  </si>
  <si>
    <t>MESS HALL, FRENCH CREEK</t>
  </si>
  <si>
    <t>ENVIRO AGSCIENCE, INC</t>
  </si>
  <si>
    <t>N4008511C4022 AWD</t>
  </si>
  <si>
    <t>M670011286</t>
  </si>
  <si>
    <t>BACHELOR ENLISTED QUARTERS, RIFLE RANGE</t>
  </si>
  <si>
    <t>BALFOUR BEATTY CONSTRUCTION, LLCBALFOUR BEATTY CONSTRUCTION</t>
  </si>
  <si>
    <t>N4008511C4008 AWD</t>
  </si>
  <si>
    <t>M670011317</t>
  </si>
  <si>
    <t>BACHELOR ENLISTED QUARTERS, FRENCH CREEK</t>
  </si>
  <si>
    <t>ANDALE-SUNDT, A JOINT VENTURE</t>
  </si>
  <si>
    <t>N4008511C4021 AWD</t>
  </si>
  <si>
    <t>M670011319</t>
  </si>
  <si>
    <t>BACHELOR ENLISTED QUARTERS, CAMP JOHNSON</t>
  </si>
  <si>
    <t>N4008511C4020 AWD</t>
  </si>
  <si>
    <t>M670011322</t>
  </si>
  <si>
    <t>M670011323</t>
  </si>
  <si>
    <t>ARMORY II MEF, WALLACE CREEK</t>
  </si>
  <si>
    <t>N4008511C4001 P00004</t>
  </si>
  <si>
    <t>M00681159</t>
  </si>
  <si>
    <t>M670011353</t>
  </si>
  <si>
    <t>LANDFILL, PHASE 4</t>
  </si>
  <si>
    <t>GLOVER CONSTRUCTION COMPANY INC</t>
  </si>
  <si>
    <t>N4008514C8400 AWD</t>
  </si>
  <si>
    <t>M67001138</t>
  </si>
  <si>
    <t>BACHELOR ENLISTED QUARTERS , WALLACE CREEK</t>
  </si>
  <si>
    <t>HOMELAND CONTRACTING CORP</t>
  </si>
  <si>
    <t>N4008512C7704 AWD</t>
  </si>
  <si>
    <t>M670011383</t>
  </si>
  <si>
    <t>BASE ENTRY POINT AND ROAD</t>
  </si>
  <si>
    <t>DRAGADOS USA, INC.</t>
  </si>
  <si>
    <t>N4008512C7714 AWD</t>
  </si>
  <si>
    <t>M670011384</t>
  </si>
  <si>
    <t>BASE ACCESS AND ROAD, PHASE 3</t>
  </si>
  <si>
    <t>M670011400</t>
  </si>
  <si>
    <t>URS-IAP LLC</t>
  </si>
  <si>
    <t>N6247006D6009 0016-02</t>
  </si>
  <si>
    <t>M670011425</t>
  </si>
  <si>
    <t>OVERHEAD RANGE BAFFLE SYSTEM</t>
  </si>
  <si>
    <t>MILITARY &amp; FEDERAL CONSTRUCTION CO,INC.</t>
  </si>
  <si>
    <t>N4008511D8026 0008</t>
  </si>
  <si>
    <t>M670011445</t>
  </si>
  <si>
    <t>STEAM DECENTRALIZATION (CAMP JOHNSON)</t>
  </si>
  <si>
    <t>DPR HARDIN CONSTRUCTIONWGI JOINT VENTURE</t>
  </si>
  <si>
    <t>N4008510D5333  0006</t>
  </si>
  <si>
    <t>M670011447</t>
  </si>
  <si>
    <t>STEAM DECENTRALIZATION (HADNOT POINT)</t>
  </si>
  <si>
    <t>M670011448</t>
  </si>
  <si>
    <t>STEAM DECENTRALIZATION, BEQ NODES (HADNOT POINT)</t>
  </si>
  <si>
    <t>M67001676</t>
  </si>
  <si>
    <t>CH-53K MAINTENANCE TRAINING FACILITY</t>
  </si>
  <si>
    <t>N4008510D5331 0005</t>
  </si>
  <si>
    <t>M67001683</t>
  </si>
  <si>
    <t>HANGAR</t>
  </si>
  <si>
    <t>THE HASKELL COMPANY</t>
  </si>
  <si>
    <t>N4008511C4019 AWD</t>
  </si>
  <si>
    <t>M67001687</t>
  </si>
  <si>
    <t>MV-22 MAINTENANCE HANGAR (HMLA)</t>
  </si>
  <si>
    <t>M67001705</t>
  </si>
  <si>
    <t>AIRCRAFT MAINTENANCE HANGAR AND APRON</t>
  </si>
  <si>
    <t>M A MORTENSON COMPANY</t>
  </si>
  <si>
    <t>N4008512C7722 AWD</t>
  </si>
  <si>
    <t>M67001710</t>
  </si>
  <si>
    <t>ORDNANCE LOADING AREA ADDITION</t>
  </si>
  <si>
    <t>M67001711</t>
  </si>
  <si>
    <t>PERSONNEL ADMINISTRATION CENTER</t>
  </si>
  <si>
    <t>N4008510D0262 0018</t>
  </si>
  <si>
    <t>M67001726</t>
  </si>
  <si>
    <t>REGIONAL COMMUNICATION STATION</t>
  </si>
  <si>
    <t>M67004934</t>
  </si>
  <si>
    <t>WEAPONS STORAGE AND INSPECTION FACILITY</t>
  </si>
  <si>
    <t>BLUEFORGE, LLC</t>
  </si>
  <si>
    <t>N6945014D1271 0001</t>
  </si>
  <si>
    <t>M67004954</t>
  </si>
  <si>
    <t>CERS DISPATCH FACILITY</t>
  </si>
  <si>
    <t>ARTESIAN CONTRACTING CO INC</t>
  </si>
  <si>
    <t>N6945012D1769 0005</t>
  </si>
  <si>
    <t>M670291101</t>
  </si>
  <si>
    <t>REPLACE INTERIOR PASSENGER LIFT QUARTERS #6</t>
  </si>
  <si>
    <t>N4008010D0498 0001-07</t>
  </si>
  <si>
    <t>M67386139</t>
  </si>
  <si>
    <t>RESERVE CENTER &amp; ADMINISTRATIVE FACILITY</t>
  </si>
  <si>
    <t>OLD VETERAN CONSTRUCTION, INC.</t>
  </si>
  <si>
    <t>N6945013D1766 0002</t>
  </si>
  <si>
    <t>M67399092</t>
  </si>
  <si>
    <t>TANK VEHICLE MAINTENANCE FACILITY</t>
  </si>
  <si>
    <t>HALBERT CONSTRUCTION</t>
  </si>
  <si>
    <t>N6247309D1615 0041</t>
  </si>
  <si>
    <t>M67399159</t>
  </si>
  <si>
    <t>CAMP WILSON INFRASTRUCTURE UPGRADES</t>
  </si>
  <si>
    <t>RQ-BERG JV</t>
  </si>
  <si>
    <t>N6247310D5482  0009</t>
  </si>
  <si>
    <t>M67399163</t>
  </si>
  <si>
    <t>BACHELOR ENLISTED QUARTERS/PARKING STRUCTURE</t>
  </si>
  <si>
    <t>STRAUB MARTIN A JOINT VENTURE</t>
  </si>
  <si>
    <t>N6247310C5007 PC000001</t>
  </si>
  <si>
    <t>M67399177</t>
  </si>
  <si>
    <t>MULTI-USE OPERATIONAL FITNESS AREA</t>
  </si>
  <si>
    <t>T. B. PENICK &amp; SONS, INC.</t>
  </si>
  <si>
    <t>N6247309D1651 0004</t>
  </si>
  <si>
    <t>M67399212</t>
  </si>
  <si>
    <t>CHILD DEVELOPMENT CENTER</t>
  </si>
  <si>
    <t>N6247310D5412 0006</t>
  </si>
  <si>
    <t>M67399541</t>
  </si>
  <si>
    <t>MULTI-PURPOSE BUILDING ADDITION</t>
  </si>
  <si>
    <t>N6247309D1655 0003</t>
  </si>
  <si>
    <t>M67399991</t>
  </si>
  <si>
    <t>LAND EXPANSION</t>
  </si>
  <si>
    <t>N6247314MPRM002</t>
  </si>
  <si>
    <t>M67400201</t>
  </si>
  <si>
    <t>N6274214MP00024</t>
  </si>
  <si>
    <t>M67400305</t>
  </si>
  <si>
    <t>DEMOLISH 45 HOUSING UNITS, KISHABA HOUSING</t>
  </si>
  <si>
    <t>N6274214MP00043</t>
  </si>
  <si>
    <t>M67604109</t>
  </si>
  <si>
    <t>CNAT/FRS AVIATION TRAINING AND BEQ</t>
  </si>
  <si>
    <t>N6247311C0434 AWD</t>
  </si>
  <si>
    <t>M67925001, N61151162, Sequestration Reprogramming</t>
  </si>
  <si>
    <t>M67604111</t>
  </si>
  <si>
    <t>MALS-39 MAINTENANCE HANGAR EXPANSION</t>
  </si>
  <si>
    <t>N6247310D5409 0003</t>
  </si>
  <si>
    <t>M67604113</t>
  </si>
  <si>
    <t>MV-22 AVIATION SIMULATOR BUILDING</t>
  </si>
  <si>
    <t>VANDER WERFF, PETER CONSTRUCTION</t>
  </si>
  <si>
    <t>N6247309D1619 0008</t>
  </si>
  <si>
    <t>M67604114</t>
  </si>
  <si>
    <t>MV-22 DOUBLE HANGAR REPLACEMENT</t>
  </si>
  <si>
    <t>N6247310D5407 0004</t>
  </si>
  <si>
    <t>M67604116</t>
  </si>
  <si>
    <t>MV-22 AVIATION PAVEMENT</t>
  </si>
  <si>
    <t>PAVE-TECH INC</t>
  </si>
  <si>
    <t>N6247309D1605 0012</t>
  </si>
  <si>
    <t>M67604117</t>
  </si>
  <si>
    <t>MV-22 AVIATION FUEL STORAGE</t>
  </si>
  <si>
    <t>WESTON SOLUTIONS, INC</t>
  </si>
  <si>
    <t>N6247007D7000 FZN7</t>
  </si>
  <si>
    <t>M67695005</t>
  </si>
  <si>
    <t>PAINT AND BLAST FACILITY</t>
  </si>
  <si>
    <t>N6945009D1277 0005</t>
  </si>
  <si>
    <t>M67695012</t>
  </si>
  <si>
    <t>CONTAINER STAGING AND LOADING LOT</t>
  </si>
  <si>
    <t>MCCARTHY IMPROVEMENT COMPANY</t>
  </si>
  <si>
    <t>N6945011C1255 AWD</t>
  </si>
  <si>
    <t>M67695017</t>
  </si>
  <si>
    <t>HARDSTAND EXTENSION</t>
  </si>
  <si>
    <t>M67695022</t>
  </si>
  <si>
    <t>CONSOLIDATED WAREHOUSE FACILITY</t>
  </si>
  <si>
    <t>N6945009D1277 0003</t>
  </si>
  <si>
    <t>M67695023</t>
  </si>
  <si>
    <t>WASHRACK EXPANSION</t>
  </si>
  <si>
    <t>BARLOVENTO L.L.C.</t>
  </si>
  <si>
    <t>N6945011D1259 0002</t>
  </si>
  <si>
    <t>M67695024</t>
  </si>
  <si>
    <t>CONTAINER STORAGE LOT</t>
  </si>
  <si>
    <t>M678611201</t>
  </si>
  <si>
    <t>INSTALL SECURITY ALARM SYSTEMS QUARTERS A (GFOQ)</t>
  </si>
  <si>
    <t>M678611407</t>
  </si>
  <si>
    <t>SITE IMPROVEMENTS - GENERAL OFFICERS QUARTERS A</t>
  </si>
  <si>
    <t>QUALITY SUPPORT SERVICES, INC.</t>
  </si>
  <si>
    <t>N4008314D1014 0003</t>
  </si>
  <si>
    <t>M67865152</t>
  </si>
  <si>
    <t>PARKING APRON/TAXIWAY EXPANSION</t>
  </si>
  <si>
    <t>HENSEL PHELPS GRANITE HANGAR JOINT</t>
  </si>
  <si>
    <t>N6247311C0401 AWD</t>
  </si>
  <si>
    <t>N50092499, N60191527, Design, N47608561</t>
  </si>
  <si>
    <t>M67865181</t>
  </si>
  <si>
    <t>HANGAR 5 RENOVATIONS &amp; ADDITION</t>
  </si>
  <si>
    <t>SOLTEK PACIFIC CONSTRUCTION CO</t>
  </si>
  <si>
    <t>N6247310D5411 0002</t>
  </si>
  <si>
    <t>M67865185</t>
  </si>
  <si>
    <t>HANGAR 4 ADDITION</t>
  </si>
  <si>
    <t>M00681159, Design</t>
  </si>
  <si>
    <t>M67865192</t>
  </si>
  <si>
    <t>GTF-HANGAR MODIFICATION (HMT-302)</t>
  </si>
  <si>
    <t>N50092499, Design, FY 15 Prior Year Rescission</t>
  </si>
  <si>
    <t>M68479030</t>
  </si>
  <si>
    <t>RESERVE CENTER TRAINING CENTER - MEMPHIS</t>
  </si>
  <si>
    <t>LEEBCOR SERVICES LLC</t>
  </si>
  <si>
    <t>N4008313C0019 AWD</t>
  </si>
  <si>
    <t>M68479031</t>
  </si>
  <si>
    <t>RESERVE BOAT MAINTENANCE AND STORAGE FACILITY</t>
  </si>
  <si>
    <t>ACCEL PACIFIC JV</t>
  </si>
  <si>
    <t>N4008314D3232 WE01</t>
  </si>
  <si>
    <t>M68479060</t>
  </si>
  <si>
    <t>MARINE CORPS RESERVE CENTER</t>
  </si>
  <si>
    <t>ADVANCED TECHNOLOGY CONSTRUCTION</t>
  </si>
  <si>
    <t>N4425510D5004 0005</t>
  </si>
  <si>
    <t>M68479130</t>
  </si>
  <si>
    <t>VEHICLE MAINTENANCE FAC - BROOKLYN NY</t>
  </si>
  <si>
    <t>CCI SOLUTIONS, LLC</t>
  </si>
  <si>
    <t>N4008513D8006 F270</t>
  </si>
  <si>
    <t>N00128816</t>
  </si>
  <si>
    <t>DECENTRALIZE STEAM SYSTEM</t>
  </si>
  <si>
    <t>KROESCHELL ESG LLC, JV</t>
  </si>
  <si>
    <t>N4008312C0016 AWD</t>
  </si>
  <si>
    <t>N00204791</t>
  </si>
  <si>
    <t>HVAC JOINT AVIATION SURVIVAL TRAINING</t>
  </si>
  <si>
    <t>R L BURNS INC.</t>
  </si>
  <si>
    <t>N6945012C6343 AWD</t>
  </si>
  <si>
    <t>N00206477</t>
  </si>
  <si>
    <t>CONSTRUCT JOINT AIR TRAFFIC CONTROL FACILITY</t>
  </si>
  <si>
    <t>J. KOKOLAKIS CONTRACTING, INC.</t>
  </si>
  <si>
    <t>N6945011C0756 AWD</t>
  </si>
  <si>
    <t>N00206501</t>
  </si>
  <si>
    <t>MILITARY WORKING DOG FACILITY</t>
  </si>
  <si>
    <t>DRACE CONSTRUCTION CORP.</t>
  </si>
  <si>
    <t>N6945013C5571 AWD</t>
  </si>
  <si>
    <t>N00207153</t>
  </si>
  <si>
    <t>BAMS UAS OPERATOR TRAINING FACILITY</t>
  </si>
  <si>
    <t>ELKINS CONSTRUCTORS, INC.</t>
  </si>
  <si>
    <t>N6945012C1256 AWD</t>
  </si>
  <si>
    <t>N42237100</t>
  </si>
  <si>
    <t>N00207624</t>
  </si>
  <si>
    <t>P-8A TRAINING FACILITY</t>
  </si>
  <si>
    <t>N42237636, N42237100</t>
  </si>
  <si>
    <t>N00207631</t>
  </si>
  <si>
    <t>P-8A RUNWAY THRESHOLDS AND TAXIWAYS</t>
  </si>
  <si>
    <t>ARCHER WESTERN CONSTRUCTION, LLC</t>
  </si>
  <si>
    <t>N6945014C1261</t>
  </si>
  <si>
    <t>N00207654</t>
  </si>
  <si>
    <t>P-8A HANGAR UPGRADES</t>
  </si>
  <si>
    <t>HCR CONSTRUCTION INC</t>
  </si>
  <si>
    <t>N6945015C1102</t>
  </si>
  <si>
    <t>N00207655</t>
  </si>
  <si>
    <t>BAMS MISSION CONTROL COMPLEX</t>
  </si>
  <si>
    <t>WHITESELL-GREEN, INC.</t>
  </si>
  <si>
    <t>N6945013C1257 AWD</t>
  </si>
  <si>
    <t>N00207659</t>
  </si>
  <si>
    <t>P-8A TRAINING &amp; PARKING APRON EXPANSION</t>
  </si>
  <si>
    <t>N6945014C1261 AWD</t>
  </si>
  <si>
    <t>N00207664</t>
  </si>
  <si>
    <t>MH-60 PARKING APRON</t>
  </si>
  <si>
    <t>PHOENIX CONSTRUCTION SERVICES, INC.</t>
  </si>
  <si>
    <t>N6945015C1104</t>
  </si>
  <si>
    <t>N00213678</t>
  </si>
  <si>
    <t>AIRCRAFT CRASH/RESCUE &amp; FIRE HEADQUARTERS</t>
  </si>
  <si>
    <t>DRACE ANDERSON JOINT VENTURE</t>
  </si>
  <si>
    <t>N6945013D1762 0002</t>
  </si>
  <si>
    <t>N00245327</t>
  </si>
  <si>
    <t>BERTHING PIER 12 REPL &amp; DREDGING</t>
  </si>
  <si>
    <t>MANSON CONSTRUCTION CO</t>
  </si>
  <si>
    <t>N6247311C2850 AWD</t>
  </si>
  <si>
    <t>N61151162</t>
  </si>
  <si>
    <t>N00245405</t>
  </si>
  <si>
    <t>BACHELOR QUARTERS HOMEPORT ASHORE</t>
  </si>
  <si>
    <t>N6247311C2804 AWD</t>
  </si>
  <si>
    <t>N00245500</t>
  </si>
  <si>
    <t>LCS TRAINING FACILITY</t>
  </si>
  <si>
    <t>N6247313C4206 AWD</t>
  </si>
  <si>
    <t>N00246705</t>
  </si>
  <si>
    <t>FITNESS CENTER, NORTH ISLAND</t>
  </si>
  <si>
    <t>N6247310D5409 0013</t>
  </si>
  <si>
    <t>N00246750</t>
  </si>
  <si>
    <t>ROTARY HANGAR</t>
  </si>
  <si>
    <t>N6247312C1406 P00001</t>
  </si>
  <si>
    <t>N00246880</t>
  </si>
  <si>
    <t>ROTARY AIRCRAFT DEPOT MAINTENANCE FAC, NORTH ISLAND</t>
  </si>
  <si>
    <t>N6247310D5409 0011</t>
  </si>
  <si>
    <t>N00246896</t>
  </si>
  <si>
    <t>MESG-1 CONSOLIDATED BOAT MAINTENANCE FACILITY</t>
  </si>
  <si>
    <t>NEI CONTRACTING AND ENGINEERING INC</t>
  </si>
  <si>
    <t>N6247311D0067 0004</t>
  </si>
  <si>
    <t>H-60S SIMULATOR TRAINING FACILITY</t>
  </si>
  <si>
    <t>PACIFIC WEST BUILDERS</t>
  </si>
  <si>
    <t>N6247311D0020 0008</t>
  </si>
  <si>
    <t>N00246943</t>
  </si>
  <si>
    <t>POWER DISTRIBUTION TO OP-3 TO SUPPORT ELMR</t>
  </si>
  <si>
    <t>N6247014POR0018</t>
  </si>
  <si>
    <t>N00246957</t>
  </si>
  <si>
    <t>H-60 TRAINER FACILITY, NAS NORTH ISLAND</t>
  </si>
  <si>
    <t>N6247309D1657 0018</t>
  </si>
  <si>
    <t>N00620239</t>
  </si>
  <si>
    <t>EA-18G FACILITY IMPROVEMENTS</t>
  </si>
  <si>
    <t>KORTE CONSTRUCTION COMPANY DBAKORTE COMPANY, THE</t>
  </si>
  <si>
    <t>N4425514C5004 AWD</t>
  </si>
  <si>
    <t>N00620245</t>
  </si>
  <si>
    <t>EA-18G FLIGHT SIMULATOR FACILITY</t>
  </si>
  <si>
    <t>N4425510D5004 0009</t>
  </si>
  <si>
    <t>N00620246</t>
  </si>
  <si>
    <t>RANGE OPERATIONS/EMERGENCY MEDICAL FACILITY</t>
  </si>
  <si>
    <t>EAGLE RIVER DEVELOPMENT LLC</t>
  </si>
  <si>
    <t>N4425513C7005 AWD</t>
  </si>
  <si>
    <t>N00620251</t>
  </si>
  <si>
    <t>P-8A HANGAR AND TRAINING FACILITIES</t>
  </si>
  <si>
    <t>N4425514C5002 AWD</t>
  </si>
  <si>
    <t>N00620257</t>
  </si>
  <si>
    <t>HANGAR 11 MODIFICATIONS FOR SEARCH AND RESCUE</t>
  </si>
  <si>
    <t>RORE, INC.</t>
  </si>
  <si>
    <t>N4425514C8012</t>
  </si>
  <si>
    <t>N32411056</t>
  </si>
  <si>
    <t>VPT TEST FACILITY</t>
  </si>
  <si>
    <t>P&amp;S CONSTRUCTION, INC.</t>
  </si>
  <si>
    <t>N4008510D9450 0006</t>
  </si>
  <si>
    <t>N32411068</t>
  </si>
  <si>
    <t>ELECTROMAGNETIC SENSOR FACILITY</t>
  </si>
  <si>
    <t>SUFFOLK CONSTRUCTION CO INC</t>
  </si>
  <si>
    <t>N4008511C7231 AWD</t>
  </si>
  <si>
    <t>N32411103</t>
  </si>
  <si>
    <t>HEWITT HALL RESEARCH CENTER</t>
  </si>
  <si>
    <t>H.V. COLLINS COMPANY</t>
  </si>
  <si>
    <t>N4008514C5221 AWD</t>
  </si>
  <si>
    <t>N32414203</t>
  </si>
  <si>
    <t>EMERGENCY EGRESS FOR NFPC BRIDGE CRANES</t>
  </si>
  <si>
    <t>FREITAS CONSTRUCTION CORPORATION</t>
  </si>
  <si>
    <t>N4008512C5002 AWD</t>
  </si>
  <si>
    <t>N32414860</t>
  </si>
  <si>
    <t>ARMED FORCES RESERVE CENTER, PITTSBURGH</t>
  </si>
  <si>
    <t>CPM-PJD MPA JV</t>
  </si>
  <si>
    <t>N4008312C0005 AWD</t>
  </si>
  <si>
    <t>N32443383</t>
  </si>
  <si>
    <t>CONTROLLED INDUSTRIAL FACILITY</t>
  </si>
  <si>
    <t>MEB GENERAL CONTRACTORS, INC.</t>
  </si>
  <si>
    <t>N4008512C4554 AWD</t>
  </si>
  <si>
    <t>N32443516A</t>
  </si>
  <si>
    <t>SHIP REPAIR PIER REPLACEMENT INC 2 OF 2</t>
  </si>
  <si>
    <t>N32443516</t>
  </si>
  <si>
    <t>SKANSKA USA CIVIL SOUTHEAST INC</t>
  </si>
  <si>
    <t>N4008510C3006 P00003</t>
  </si>
  <si>
    <t>N32443998</t>
  </si>
  <si>
    <t>DRYDOCK 8 ELECTRICAL DISTRIBUTION UPGRADE</t>
  </si>
  <si>
    <t>HELIX ELECTRIC, INC.</t>
  </si>
  <si>
    <t>N4008514C8106 AWD</t>
  </si>
  <si>
    <t>N3379A219</t>
  </si>
  <si>
    <t>GENERAL WAREHOUSE</t>
  </si>
  <si>
    <t>ECC MEZZ LLC</t>
  </si>
  <si>
    <t>N3319112C0620 AWD</t>
  </si>
  <si>
    <t>N3379A227</t>
  </si>
  <si>
    <t>JV SKE DJIBOUTI MACC</t>
  </si>
  <si>
    <t>N3319113D0841 0003</t>
  </si>
  <si>
    <t>N3379A912</t>
  </si>
  <si>
    <t>PAVE EXTERNAL ROADS</t>
  </si>
  <si>
    <t>N3379A917</t>
  </si>
  <si>
    <t>CRITICAL POWER FOR BULDING 200</t>
  </si>
  <si>
    <t>ATLANTIC CONTINGENCY CONSTRUCTION, LLC</t>
  </si>
  <si>
    <t>N6247006D6007  0002</t>
  </si>
  <si>
    <t>N3379A918</t>
  </si>
  <si>
    <t>CRITICAL POWER FOR BUILDING T-130</t>
  </si>
  <si>
    <t>N3379A919</t>
  </si>
  <si>
    <t>CRITICAL POWER FOR BLDGS 111, 113 AND 115</t>
  </si>
  <si>
    <t>N3379A921</t>
  </si>
  <si>
    <t>UNACCOMPANIED HOUSING</t>
  </si>
  <si>
    <t>B.L. HARBERT INTERNATIONAL, L.L.C.</t>
  </si>
  <si>
    <t>N6247015C5000 AWD</t>
  </si>
  <si>
    <t>N41557101A</t>
  </si>
  <si>
    <t>NORTH RAMP PARKING (Andersen AFB) INC 2 OF 2</t>
  </si>
  <si>
    <t>N41557101</t>
  </si>
  <si>
    <t>GUAM MACC BUILDERS A JV</t>
  </si>
  <si>
    <t>N6274210D1309 JQ01</t>
  </si>
  <si>
    <t>N41557109</t>
  </si>
  <si>
    <t>AIRCRAFT MAINTENANCE HANGAR (NORTH RAMP)</t>
  </si>
  <si>
    <t>N6274210D1308 0002</t>
  </si>
  <si>
    <t>N41557625</t>
  </si>
  <si>
    <t>BAMS FORWARD OPERATIONAL AND MAINTENANCE HANGAR</t>
  </si>
  <si>
    <t>N6274210D1309 0003</t>
  </si>
  <si>
    <t>N41557J200</t>
  </si>
  <si>
    <t>NORTH RAMP UTILITIES II</t>
  </si>
  <si>
    <t>CORE TECH-AMEC, JV</t>
  </si>
  <si>
    <t>N6274215C1329 AWD</t>
  </si>
  <si>
    <t>NUCLEAR POWER OPERATION TRAINING FACILITY</t>
  </si>
  <si>
    <t>CADDELL CONSTRUCTION CO. (DE), LLC</t>
  </si>
  <si>
    <t>N6945014C1756 AWD</t>
  </si>
  <si>
    <t>N42237601</t>
  </si>
  <si>
    <t>SECURITY ENCLAVE AND VEHICLE BARRIER</t>
  </si>
  <si>
    <t>N6945009D1277 0007</t>
  </si>
  <si>
    <t>N42237620</t>
  </si>
  <si>
    <t>WATERFRONT EMERGENCY GENERATORS</t>
  </si>
  <si>
    <t>CMS CORP/TOLTEST JV IV</t>
  </si>
  <si>
    <t>N6945010D1271 0003</t>
  </si>
  <si>
    <t>N42237636</t>
  </si>
  <si>
    <t>WATERFRONT RESTRICTED AREA LAND/WATER INTERFACE</t>
  </si>
  <si>
    <t>CADDELL CONSTRUCTION COMPANY, INC.</t>
  </si>
  <si>
    <t>N6945009D1279 0002</t>
  </si>
  <si>
    <t>N47608262</t>
  </si>
  <si>
    <t>SITE AND UTILITIES FOR BAMS-D TFS</t>
  </si>
  <si>
    <t>REILLY CONSTRUCTION, INC</t>
  </si>
  <si>
    <t>N4008014D3014 AWD</t>
  </si>
  <si>
    <t>N47608263</t>
  </si>
  <si>
    <t>BROAD AREA MARITIME SURVEILLANCE T&amp;E FAC</t>
  </si>
  <si>
    <t>N4008011C0154 AWD</t>
  </si>
  <si>
    <t>AIRCRAFT PROTOTYPE FACILITY, PHASE 2</t>
  </si>
  <si>
    <t>JOHN C. GRIMBERG CO., INC.</t>
  </si>
  <si>
    <t>N4008010D0492 0008</t>
  </si>
  <si>
    <t>N47609003</t>
  </si>
  <si>
    <t>EOD/TEU RANGE SUPPORT FACILITY</t>
  </si>
  <si>
    <t>COPPERTOP LEDCOR JV</t>
  </si>
  <si>
    <t>N6247313D4608 0007</t>
  </si>
  <si>
    <t>N50092199</t>
  </si>
  <si>
    <t>MSRON FOUR BOAT STORAGE BUILDING</t>
  </si>
  <si>
    <t>JESSICO, INC</t>
  </si>
  <si>
    <t>N4008511D3021 0008</t>
  </si>
  <si>
    <t>N50092201</t>
  </si>
  <si>
    <t>RIVERINE SQUADRON TWO BOAT &amp; VEHICLE MAINTENANCE FACILITY</t>
  </si>
  <si>
    <t>N4008511C3026 AWD</t>
  </si>
  <si>
    <t>N50092242</t>
  </si>
  <si>
    <t>ELECTRICAL UPGRADES TO PIERS 16, 17, AND DOGLEG</t>
  </si>
  <si>
    <t>CONSTRUCTION DEVELOPMENT SERVICES5900 E VIRGINIA BEACH BLVD</t>
  </si>
  <si>
    <t>N4008512C7000 AWD</t>
  </si>
  <si>
    <t>N50092255</t>
  </si>
  <si>
    <t>FIELD CARRIER LANDING PRACTICE DECK FOR E2/C2</t>
  </si>
  <si>
    <t>N4008513C7711 AWD</t>
  </si>
  <si>
    <t>N50092499</t>
  </si>
  <si>
    <t>POWER DISTRIBUTION UPGRADES</t>
  </si>
  <si>
    <t>DRISKILL, J. C., INC.</t>
  </si>
  <si>
    <t>N4008512C1704 AWD</t>
  </si>
  <si>
    <t>N50092662</t>
  </si>
  <si>
    <t>EOD ESU TWO EXPEDITIONARY LOGISTICS OVERHAUL WAREHOUSE</t>
  </si>
  <si>
    <t>DOYON MANAGEMENT SERVICES, LLC</t>
  </si>
  <si>
    <t>N4008514D2102 0001</t>
  </si>
  <si>
    <t>N57095101</t>
  </si>
  <si>
    <t>ROAD IMPROVEMENTS CAMP ALLEN AREA</t>
  </si>
  <si>
    <t>TESORO CORPORATION</t>
  </si>
  <si>
    <t>N4008509D5027 0003-PC000002</t>
  </si>
  <si>
    <t>N57095197</t>
  </si>
  <si>
    <t>N4008509D5026 0004</t>
  </si>
  <si>
    <t>N60042116</t>
  </si>
  <si>
    <t>D5 MISSILE MOTOR MAGS MODS (NAVOBSSTA FLAGSTAFF AZ)</t>
  </si>
  <si>
    <t>N6247315MPRM001</t>
  </si>
  <si>
    <t>N60042260</t>
  </si>
  <si>
    <t>LAND ACQUISITION OF PARCEL 52-A &amp; 52-C</t>
  </si>
  <si>
    <t>N6247311RP00189</t>
  </si>
  <si>
    <t>N60191513</t>
  </si>
  <si>
    <t>A SCHOOL BARRACKS</t>
  </si>
  <si>
    <t>N4008509D5026 0005</t>
  </si>
  <si>
    <t>N60191527</t>
  </si>
  <si>
    <t>SOF PERIMETER SECURITY &amp; MAIN ENTRY IMPROVEMENTS</t>
  </si>
  <si>
    <t>N4008509D5027 0005</t>
  </si>
  <si>
    <t>N60191582</t>
  </si>
  <si>
    <t>UNDERSEA SURVEILLANCE SCIF FACILITY</t>
  </si>
  <si>
    <t>HOURIGAN CONSTRUCTION CORPORATION</t>
  </si>
  <si>
    <t>N4008508D9738 0003</t>
  </si>
  <si>
    <t>N60191815</t>
  </si>
  <si>
    <t>AERIAL TARGET OPERATION CONSOLIDATION</t>
  </si>
  <si>
    <t>N4008510D5331 0006</t>
  </si>
  <si>
    <t>N60201425</t>
  </si>
  <si>
    <t>LCS LOGISTICS SUPPORT FACILITY</t>
  </si>
  <si>
    <t>N6945013D1765 0002</t>
  </si>
  <si>
    <t>N60201503</t>
  </si>
  <si>
    <t>MASSEY AVENUE CORRIDOR IMPROVEMENTS</t>
  </si>
  <si>
    <t>TMG SERVICES, INC</t>
  </si>
  <si>
    <t>N6945012C0757 AWD</t>
  </si>
  <si>
    <t>N60241288</t>
  </si>
  <si>
    <t>WASTEWATER SYSTEM</t>
  </si>
  <si>
    <t>DAKOTA MEYER ENTERPRISES, INC.</t>
  </si>
  <si>
    <t>N6945014C0763 AWD</t>
  </si>
  <si>
    <t>N60241294</t>
  </si>
  <si>
    <t>CONNECT TO KINGSVILLE WATER SYSTEM</t>
  </si>
  <si>
    <t>GLOBAL ENGINEERING &amp; CONSTRUCTION,LLC</t>
  </si>
  <si>
    <t>N6945010D0776 0002</t>
  </si>
  <si>
    <t>N60508266</t>
  </si>
  <si>
    <t>PROVIDE T-6 SOLO CAPABLE OUTLYING LANDING FIELD</t>
  </si>
  <si>
    <t>N6945012C0760 AWD</t>
  </si>
  <si>
    <t>N60508927</t>
  </si>
  <si>
    <t>APPLIED INSTRUCTION FACILITIES, EOD COURSE</t>
  </si>
  <si>
    <t>N6247012MPS0048</t>
  </si>
  <si>
    <t>N61007015</t>
  </si>
  <si>
    <t>CALIBRATION FACILITY LAND ACQUISITION</t>
  </si>
  <si>
    <t>N6945011RP00148</t>
  </si>
  <si>
    <t>N61014851</t>
  </si>
  <si>
    <t>JOINST ISR &amp; CYBER WARFARE SCIF EXPANSION</t>
  </si>
  <si>
    <t>M E AVILA CONSTRUCTION CORPORATION</t>
  </si>
  <si>
    <t>N6247314C2801 AWD</t>
  </si>
  <si>
    <t>N61054011</t>
  </si>
  <si>
    <t>COMMUNICATIONS SYSTEM UPGRADE</t>
  </si>
  <si>
    <t>N6274214MP00028</t>
  </si>
  <si>
    <t>N61054012</t>
  </si>
  <si>
    <t>CONSTRUCT NACCC ADDITION</t>
  </si>
  <si>
    <t>SUMIYOKO MITOMO JV</t>
  </si>
  <si>
    <t>N4008410D0014 0003</t>
  </si>
  <si>
    <t>N610541101</t>
  </si>
  <si>
    <t>WHOLEHOUSE REVITALIZATION - SAKURA TOWER</t>
  </si>
  <si>
    <t>N4008411C0129 AWD</t>
  </si>
  <si>
    <t>N610541201</t>
  </si>
  <si>
    <t>WHOLEHOUSE REVITALIZATION, HIMAWARI HEIGHTS HI RISE (4309)</t>
  </si>
  <si>
    <t>N4008412C0108 AWD</t>
  </si>
  <si>
    <t>N610541202</t>
  </si>
  <si>
    <t>WHOLEHOUSE REVITALIZATION, TOWNHOUSES, PHASE 1</t>
  </si>
  <si>
    <t>N4008412C0109 AWD</t>
  </si>
  <si>
    <t>N610541305</t>
  </si>
  <si>
    <t>WHOLE HOUSE REVITALIZATION PHASE 2 OF 2</t>
  </si>
  <si>
    <t>MECCS-URAYASU JV</t>
  </si>
  <si>
    <t>N4008414C0107 AWD</t>
  </si>
  <si>
    <t>N61056353</t>
  </si>
  <si>
    <t>BACHELOR QUARTERS</t>
  </si>
  <si>
    <t>N6274213MP00015</t>
  </si>
  <si>
    <t>N610571201</t>
  </si>
  <si>
    <t>CONVERSION, ON-BASE HIGH RISE (3042) FROM 2 BR TO 4 BR</t>
  </si>
  <si>
    <t>ICHIBO CO., LTD.</t>
  </si>
  <si>
    <t>N4008412C8325 AWD</t>
  </si>
  <si>
    <t>N610571202</t>
  </si>
  <si>
    <t>WHOLEHOUSE REVITALIZATION, HIGH RISE (BLDG 3050)</t>
  </si>
  <si>
    <t>N4008412C0004 AWD</t>
  </si>
  <si>
    <t>N610571302</t>
  </si>
  <si>
    <t>REVITALIZATION OF FAMILY HOUSING TOWNHOMES</t>
  </si>
  <si>
    <t>NIHON MECCS CO., LTD.</t>
  </si>
  <si>
    <t>N4008414C8401 AWD</t>
  </si>
  <si>
    <t>N61057203</t>
  </si>
  <si>
    <t>AVIATION SIMULATOR TRAINING FACILITY</t>
  </si>
  <si>
    <t>N6274211MP00014</t>
  </si>
  <si>
    <t>N61057221</t>
  </si>
  <si>
    <t>HELO ALFS TEST ROOM, BUILDING 194</t>
  </si>
  <si>
    <t>N4008414C8302 AWD</t>
  </si>
  <si>
    <t>N610581401</t>
  </si>
  <si>
    <t>W/H REVITALIZATION - BARA TOWER (#5035)</t>
  </si>
  <si>
    <t>N4008414R0002 AWD</t>
  </si>
  <si>
    <t>N61064400</t>
  </si>
  <si>
    <t>NORTH LOOP ELECTRICAL REPLACEMENT</t>
  </si>
  <si>
    <t>SUMO-NAN JV II LLC</t>
  </si>
  <si>
    <t>N6247811D4046 0005</t>
  </si>
  <si>
    <t>N61065229</t>
  </si>
  <si>
    <t>STRATEGIC SYSTEMS WEAPONS EVALUATION TEST LAB</t>
  </si>
  <si>
    <t>N6247310D5405 0003</t>
  </si>
  <si>
    <t>N61077123</t>
  </si>
  <si>
    <t>TEMPORARY LCS SUSTAINMENT FACILITY</t>
  </si>
  <si>
    <t>PAE SINGAPORE PTE LTD.</t>
  </si>
  <si>
    <t>N4008413C9001 AWD</t>
  </si>
  <si>
    <t>AGILE CHEMICAL FACILITY PHASE 2</t>
  </si>
  <si>
    <t>N4008012C2001 AWD</t>
  </si>
  <si>
    <t>N61151222</t>
  </si>
  <si>
    <t>CLARK/BELL, A JOINT VENTURE</t>
  </si>
  <si>
    <t>N4008012C0151 AWD</t>
  </si>
  <si>
    <t>N61151290</t>
  </si>
  <si>
    <t>CRUISE/DESTROYER UPGRADE TRAINING FACILITY</t>
  </si>
  <si>
    <t>N4008010D0492 0007</t>
  </si>
  <si>
    <t>N61151372</t>
  </si>
  <si>
    <t>PHYSICAL FITNESS CENTER</t>
  </si>
  <si>
    <t>N4008010D0302 0021</t>
  </si>
  <si>
    <t>N61152001</t>
  </si>
  <si>
    <t>MARFORCYBERCOM HQ-OPS BUILDING</t>
  </si>
  <si>
    <t xml:space="preserve"> N6247015MPC0032</t>
  </si>
  <si>
    <t>N617551301</t>
  </si>
  <si>
    <t>WHOLE HOUSE REVITALIZATION PHASE 1 AT LOCKWOOD TERRACE</t>
  </si>
  <si>
    <t>PERINI/NORTON A JOINT VENTURE</t>
  </si>
  <si>
    <t>N6274210D1312 JQ02</t>
  </si>
  <si>
    <t>N61755204A</t>
  </si>
  <si>
    <t>APRA HARBOR WHARF IMPROVEMENT, INC 2 OF 2</t>
  </si>
  <si>
    <t>N61755204</t>
  </si>
  <si>
    <t>OVERLAND FEDERAL, LLC</t>
  </si>
  <si>
    <t>N4019210D2803 0006</t>
  </si>
  <si>
    <t>FY 15 Prior Year Rescission</t>
  </si>
  <si>
    <t>N61755425</t>
  </si>
  <si>
    <t>MODULAR STORAGE MAGAZINE</t>
  </si>
  <si>
    <t>N6274210D1309 0005</t>
  </si>
  <si>
    <t>N61755518</t>
  </si>
  <si>
    <t>X-RAY WHARF IMPROVEMENTS</t>
  </si>
  <si>
    <t>N6274210D1309 0006</t>
  </si>
  <si>
    <t>N61755566</t>
  </si>
  <si>
    <t>EMERGENT REPAIR FACILITY EXPANSION</t>
  </si>
  <si>
    <t>N6274210D1309 0004</t>
  </si>
  <si>
    <t>N61755630</t>
  </si>
  <si>
    <t>HARDEN ELECTRICAL DISTRIBUTION LINE (POLARIS PT ROAD)</t>
  </si>
  <si>
    <t>N4019210D2804  0019</t>
  </si>
  <si>
    <t>N61755637</t>
  </si>
  <si>
    <t>DEHUMIDIFIED SUPPLY STORAGE FACILITY</t>
  </si>
  <si>
    <t>BULLTRACK-WATTS, A JOINT VENTURE</t>
  </si>
  <si>
    <t>N4019210D2801 KB01</t>
  </si>
  <si>
    <t>N61755638</t>
  </si>
  <si>
    <t>SIERRA WHARF IMPROVEMENTS</t>
  </si>
  <si>
    <t>FARGO PACIFIC INC.</t>
  </si>
  <si>
    <t>N4019210D2808 0009</t>
  </si>
  <si>
    <t>N62590400</t>
  </si>
  <si>
    <t>AEGIS ASHORE MISSILE DEFENSE COMPLEX</t>
  </si>
  <si>
    <t>N6247014MPE0025</t>
  </si>
  <si>
    <t>N62688123</t>
  </si>
  <si>
    <t>BACHELOR QUARTERS, HOMEPORT ASHORE</t>
  </si>
  <si>
    <t>N4008512C4572 AWD</t>
  </si>
  <si>
    <t>N62688500</t>
  </si>
  <si>
    <t>PIER 11 POWER UPGRADES FOR CVN-78</t>
  </si>
  <si>
    <t>SYNCON, LLC</t>
  </si>
  <si>
    <t>N4008514D8152 0001</t>
  </si>
  <si>
    <t>N62688828</t>
  </si>
  <si>
    <t>DDG 1000 UPGRADES TO PIERS 9 AND 10 UPGRADE</t>
  </si>
  <si>
    <t>N4008511D6585 0001</t>
  </si>
  <si>
    <t>N62688862</t>
  </si>
  <si>
    <t>PIER 1 UPGRADES TO BERTH USNS COMFORT</t>
  </si>
  <si>
    <t>W.F. MAGANN CORPORATION</t>
  </si>
  <si>
    <t>N4008511C0020 AWD</t>
  </si>
  <si>
    <t>M00681159, N42237100</t>
  </si>
  <si>
    <t>N627351102</t>
  </si>
  <si>
    <t>WHOLEHOUSE IMPROVEMENT</t>
  </si>
  <si>
    <t>N4008411C0006 AWD</t>
  </si>
  <si>
    <t>N62813005</t>
  </si>
  <si>
    <t>JOINT POW/MIA ACCOUNTING, USPACOM</t>
  </si>
  <si>
    <t>NAN INC. DBAOCEAN HOUSE BUILDERS</t>
  </si>
  <si>
    <t>N6274211C1300 AWD</t>
  </si>
  <si>
    <t>N62813041</t>
  </si>
  <si>
    <t>NAVY INFORMATION OPERATIONS COMMAND FES FACILITY</t>
  </si>
  <si>
    <t>RAASS BROTHERS INC.</t>
  </si>
  <si>
    <t>N6247810D4022 0019</t>
  </si>
  <si>
    <t>N62813048</t>
  </si>
  <si>
    <t>SUBMARINE MANEUVERING ROOM TRAINER FACILITY</t>
  </si>
  <si>
    <t>JSR ECC, LLC</t>
  </si>
  <si>
    <t>N6247814D4003</t>
  </si>
  <si>
    <t>N62813056</t>
  </si>
  <si>
    <t>CENTER FOR DISASTER MANAGEMENT/HUMANITARIAN ASSISTANCE</t>
  </si>
  <si>
    <t>FOPCO, INC</t>
  </si>
  <si>
    <t>N6247810D4019 0006</t>
  </si>
  <si>
    <t>N62813058</t>
  </si>
  <si>
    <t>ROCKFALL PROTECTION AT RED HILL</t>
  </si>
  <si>
    <t>TALION CONSTRUCTION, LLC</t>
  </si>
  <si>
    <t>N6247813D4007  0031</t>
  </si>
  <si>
    <t>N62813071</t>
  </si>
  <si>
    <t>INSTALL EMERGENCY NOTIFICATION &amp; ALARM SYSTEM (RED HILL)</t>
  </si>
  <si>
    <t>ENVIRONET, INC.</t>
  </si>
  <si>
    <t>N6247810D4020 0014</t>
  </si>
  <si>
    <t>N62813270</t>
  </si>
  <si>
    <t>DRYDOCK WATERFRONT FACILITY</t>
  </si>
  <si>
    <t>N6247809D4019 KB03</t>
  </si>
  <si>
    <t>N62813320</t>
  </si>
  <si>
    <t>SUBMARINE PRODUCTION SUPPORT FAC (PHNSY&amp;IMF)</t>
  </si>
  <si>
    <t>N6274214C1304 AWD</t>
  </si>
  <si>
    <t>N628631201</t>
  </si>
  <si>
    <t>WHOLEHOUSE REVITALIZATION, LAS PALMERAS, PHASE 3</t>
  </si>
  <si>
    <t>0DUMMY3295023 AWD</t>
  </si>
  <si>
    <t>N62863708</t>
  </si>
  <si>
    <t>CONSTRUCT LCAC BEACH ACCESS RAMP</t>
  </si>
  <si>
    <t>SOCIEDAD ESPANOLA DE MONTAJES INDUSTRIALES, S.A. DBA SEMI, S.A.</t>
  </si>
  <si>
    <t>N3319110D0219 0009</t>
  </si>
  <si>
    <t>N62863709</t>
  </si>
  <si>
    <t>GENERAL PURPOSE WAREHOUSE</t>
  </si>
  <si>
    <t>ACCIONA INFRAESTRUCTURAS</t>
  </si>
  <si>
    <t>N6247013C3014 AWD</t>
  </si>
  <si>
    <t>N62863710</t>
  </si>
  <si>
    <t>HIGH EXPLOSIVE MAGAZINE</t>
  </si>
  <si>
    <t>N62863733</t>
  </si>
  <si>
    <t>PROVIDE ELECTROMAGNETIC CALIBRATION COMPLEX</t>
  </si>
  <si>
    <t>NEWIMAR SA</t>
  </si>
  <si>
    <t>N3319110D1801 0283</t>
  </si>
  <si>
    <t>N62863897</t>
  </si>
  <si>
    <t>AIR TRAFFIC CONTROL TOWER</t>
  </si>
  <si>
    <t>SACYR SA</t>
  </si>
  <si>
    <t>N3319112C0603 AWD</t>
  </si>
  <si>
    <t>N63005908</t>
  </si>
  <si>
    <t>CONSOLIDATED OPERATIONS &amp; SUPPORT FACILITY</t>
  </si>
  <si>
    <t>N6247012MPE0064</t>
  </si>
  <si>
    <t>N63005954</t>
  </si>
  <si>
    <t>WATERFRONT DEVELOPMENT, PHASE 3</t>
  </si>
  <si>
    <t>N6247012MPE0005</t>
  </si>
  <si>
    <t>N63042331</t>
  </si>
  <si>
    <t>WATER WELL</t>
  </si>
  <si>
    <t>EPC CORPORATION</t>
  </si>
  <si>
    <t>N6247310D5415 0012</t>
  </si>
  <si>
    <t>N63042363</t>
  </si>
  <si>
    <t>MAINTENANCE HANGAR SPACE FOR NEW SAR IN FY13</t>
  </si>
  <si>
    <t>T SIMONS CO INC</t>
  </si>
  <si>
    <t>N6247312C3410 AWD</t>
  </si>
  <si>
    <t>N63042364</t>
  </si>
  <si>
    <t>HANGAR 1 ALTERATIONS FOR F/A 18 REALIGNMENT</t>
  </si>
  <si>
    <t>ANDERSON BURTON CONSTRUCTION, INC.</t>
  </si>
  <si>
    <t>N6247312C3413 AWD</t>
  </si>
  <si>
    <t>N63042376</t>
  </si>
  <si>
    <t>VFA-94 HANGAR ALTERATIONS</t>
  </si>
  <si>
    <t>N6247313D4608 0014</t>
  </si>
  <si>
    <t>N63043317</t>
  </si>
  <si>
    <t>DINING FACILITY</t>
  </si>
  <si>
    <t>JCON GROUP, CORP</t>
  </si>
  <si>
    <t>N6945014D0754 0001</t>
  </si>
  <si>
    <t>N63406563</t>
  </si>
  <si>
    <t>PURE WATER DIST SYS PIERS 5000, 5002 &amp; 5003</t>
  </si>
  <si>
    <t>NOVA R M F</t>
  </si>
  <si>
    <t>N6247312D0245 0003</t>
  </si>
  <si>
    <t>N66691907</t>
  </si>
  <si>
    <t>AIRCRAFT PARKING APRON EXPANSION</t>
  </si>
  <si>
    <t>SOCIEDAD ESPAQOLA DE MONTAJESINDUSTRIALES S.A.Y EIFFAGE INFRAEST</t>
  </si>
  <si>
    <t>N6247014C3012 AWD</t>
  </si>
  <si>
    <t>FY Prior Year Rescission</t>
  </si>
  <si>
    <t>N68436419</t>
  </si>
  <si>
    <t>INTEGRATED DRY DOCK WATER TREATMENT FAC, PHASE 1</t>
  </si>
  <si>
    <t>NOVA GROUP INC</t>
  </si>
  <si>
    <t>N4425510D5019 0002</t>
  </si>
  <si>
    <t>N68436420</t>
  </si>
  <si>
    <t>INTEGRATED WATER TREATMENT SYS DRY DOCKS 3</t>
  </si>
  <si>
    <t>WATTS CONSTRUCTORS, LLC</t>
  </si>
  <si>
    <t>N4425514C5000 AWD</t>
  </si>
  <si>
    <t>N68436839</t>
  </si>
  <si>
    <t>RENOVATE LOWER BASE FIRE STATION</t>
  </si>
  <si>
    <t>PERFORMANCE SYSTEMS INC.</t>
  </si>
  <si>
    <t>N4425509D4007 0017</t>
  </si>
  <si>
    <t>N68436843</t>
  </si>
  <si>
    <t>CSDS-5 LABORATORY EXPANSION PHASE !</t>
  </si>
  <si>
    <t>SAN JUAN CONSTRUCTION INC</t>
  </si>
  <si>
    <t>N4425510D5006 0005</t>
  </si>
  <si>
    <t>N68436857</t>
  </si>
  <si>
    <t>FLOATING LABORATORY, MOORING DOLPHINS</t>
  </si>
  <si>
    <t>N4425510D5019  0003</t>
  </si>
  <si>
    <t>N68436910</t>
  </si>
  <si>
    <t>WATERFRONT RESTRICTED AREA EMERGENCY POWER</t>
  </si>
  <si>
    <t>WALSH CONSTRUCTIONCOMPANY OF ILLINOIS</t>
  </si>
  <si>
    <t>N4425511C9011 AWD</t>
  </si>
  <si>
    <t>N68436913</t>
  </si>
  <si>
    <t>EHW SECURITY FORCE FACILITY</t>
  </si>
  <si>
    <t>LCC-MZT TEAM IV</t>
  </si>
  <si>
    <t>N4425512C3007 AWD</t>
  </si>
  <si>
    <t>N68436973F</t>
  </si>
  <si>
    <t>LIMITED AREA PRODUCTION/STRG CMPLX INC 7 OF 7</t>
  </si>
  <si>
    <t>N63402973</t>
  </si>
  <si>
    <t>KIEWIT-GENERAL, A JOINT VENTURE</t>
  </si>
  <si>
    <t>N4425508C6003 PC000094</t>
  </si>
  <si>
    <t>N68436985</t>
  </si>
  <si>
    <t>WRA VEHICLE BARRIERS</t>
  </si>
  <si>
    <t>WASHINGTON PATRIOT CONSTRUCTION LLC</t>
  </si>
  <si>
    <t>N4425510D5008 0012</t>
  </si>
  <si>
    <t>N68436987</t>
  </si>
  <si>
    <t>EMERGENCY GENERATOR, LIMITED AREA</t>
  </si>
  <si>
    <t>N68436990</t>
  </si>
  <si>
    <t>EXPLOSIVES HANDLING WHARF #2 INC 1 OF 4</t>
  </si>
  <si>
    <t>EHW CONSTRUCTORS, A JOINT VENTURE</t>
  </si>
  <si>
    <t>N4425512C3008 AWD</t>
  </si>
  <si>
    <t>N68436990A</t>
  </si>
  <si>
    <t>EXPLOSIVE HANDLING WHARF #2 (BANGOR) INC 2 OF 4</t>
  </si>
  <si>
    <t>N4425512C3008 P00001</t>
  </si>
  <si>
    <t>N68436990B</t>
  </si>
  <si>
    <t>EXPLOSIVE HANDLING WHARF #2 (BANGOR) INC 3 OF 4</t>
  </si>
  <si>
    <t>N4425512C3008</t>
  </si>
  <si>
    <t>N68436990C</t>
  </si>
  <si>
    <t>EXPLOSIVE HANDLING WHARF #2 (BANGOR) INC 4 OF 4</t>
  </si>
  <si>
    <t>N68469110</t>
  </si>
  <si>
    <t>REPLACE CONDEMNED COATINGS LABORATORY</t>
  </si>
  <si>
    <t>N4008010D0498 0019</t>
  </si>
  <si>
    <t>NAVSEA HQ RESTORATION</t>
  </si>
  <si>
    <t>N6247013D6019 JU01</t>
  </si>
  <si>
    <t>N68539184</t>
  </si>
  <si>
    <t>POTABLE WATER PLANT MODERNIZATION</t>
  </si>
  <si>
    <t>G4S-SJC, LLC</t>
  </si>
  <si>
    <t>N4008413C0001 AWD</t>
  </si>
  <si>
    <t>N69212202</t>
  </si>
  <si>
    <t>RIVERINE SQUADRON THREE BOAT STORAGE BUILDING</t>
  </si>
  <si>
    <t>THR ENTERPRISES, INC.</t>
  </si>
  <si>
    <t>N4008506D6009 0008</t>
  </si>
  <si>
    <t>N69212543</t>
  </si>
  <si>
    <t>NAVELSG RESERVE FORCES MARSHALLING YARDS</t>
  </si>
  <si>
    <t>OCEAN CONSTRUCTION SERVICES</t>
  </si>
  <si>
    <t>N4008511D6588 0006</t>
  </si>
  <si>
    <t>N69212743</t>
  </si>
  <si>
    <t>NAVY ORD CARGO LOGISTICS TRAINING COMPLEX</t>
  </si>
  <si>
    <t>BALLARD, S.B., INC.DBA S.B. BALLARD CONSTRUCTION CO.</t>
  </si>
  <si>
    <t>N4008509D5019 0003</t>
  </si>
  <si>
    <t>N69212984</t>
  </si>
  <si>
    <t>REGIMENTAL HEADQUARTERS</t>
  </si>
  <si>
    <t>ARCHER WESTERN CONTRACTORS, LTD</t>
  </si>
  <si>
    <t>N4008508D9739 0006</t>
  </si>
  <si>
    <t>N69212985</t>
  </si>
  <si>
    <t>N69212986</t>
  </si>
  <si>
    <t>MOTOR TRANSPORTATION FACILITY</t>
  </si>
  <si>
    <t>N4008508D9738 0004</t>
  </si>
  <si>
    <t>N69212987</t>
  </si>
  <si>
    <t>SUPPLY WAREHOUSE FACILITY</t>
  </si>
  <si>
    <t>N69212989</t>
  </si>
  <si>
    <t>N69213206</t>
  </si>
  <si>
    <t>CONSTRUCT DISPATCH CENTER</t>
  </si>
  <si>
    <t>WU &amp; ASSOCIATES INC</t>
  </si>
  <si>
    <t>N4008510D9451 0005</t>
  </si>
  <si>
    <t>N69213237</t>
  </si>
  <si>
    <t>COMBAT SYSTEM ENGEINEERING BUILDING ADDITION</t>
  </si>
  <si>
    <t>N4008513C3513 AWD</t>
  </si>
  <si>
    <t>N69232281</t>
  </si>
  <si>
    <t>AIRCRAFT ENGINE TEST PADS</t>
  </si>
  <si>
    <t>N6247309D1657 0016</t>
  </si>
  <si>
    <t>N69232559</t>
  </si>
  <si>
    <t>E-2D AIRCREW TRAINING FACILITY</t>
  </si>
  <si>
    <t>N6247309D1658 0012</t>
  </si>
  <si>
    <t>N69232593</t>
  </si>
  <si>
    <t>BAMS CONSOLIDATED MAINTENANCE HANGAR</t>
  </si>
  <si>
    <t>N6247309D1657  0019</t>
  </si>
  <si>
    <t>N69232599</t>
  </si>
  <si>
    <t>UNACCOMPANIED HOUSING CONVERSION (PORT HUENEME)</t>
  </si>
  <si>
    <t>N6247314RP00165</t>
  </si>
  <si>
    <t>N69232900</t>
  </si>
  <si>
    <t>BAMS MAINTENANCE TRAINING FACILITY</t>
  </si>
  <si>
    <t>N6247309D1658 0008</t>
  </si>
  <si>
    <t>N83447047</t>
  </si>
  <si>
    <t>COMMERCIAL VEHICLE INSPECTION SITE</t>
  </si>
  <si>
    <t>KOMADA, LLC</t>
  </si>
  <si>
    <t>N6945013D1767 0001</t>
  </si>
  <si>
    <t>N83447136</t>
  </si>
  <si>
    <t>TACAMO E-6B HANGAR</t>
  </si>
  <si>
    <t>HGL CONSTRUCTION INC</t>
  </si>
  <si>
    <t>N6945014C1770 AWD</t>
  </si>
  <si>
    <t>South Campus Electrical Utility Plant SCEUP (Phase 1)</t>
  </si>
  <si>
    <t>Clark/McDean</t>
  </si>
  <si>
    <t>W912DR-10-C-0033</t>
  </si>
  <si>
    <t>South Campus Electrical Utility Plant SCEUP (Phase 2)</t>
  </si>
  <si>
    <t>Due to a Rescission</t>
  </si>
  <si>
    <t>NSAW Vehicle Entrance Barrier (VCP-6)</t>
  </si>
  <si>
    <t>Goels/Grunley</t>
  </si>
  <si>
    <t>W912DR-10-C-0035</t>
  </si>
  <si>
    <t>NSAW Vehicle Entrance Barrier (VCP-2)</t>
  </si>
  <si>
    <t>District Veterans Contracting</t>
  </si>
  <si>
    <t>W912DR-13-C-0021</t>
  </si>
  <si>
    <t>Completing Puch list items</t>
  </si>
  <si>
    <t xml:space="preserve">Tordella Chilled Water Backup Storage </t>
  </si>
  <si>
    <t>Northern Tiaga Venture, LLC Inc. (NTVI)</t>
  </si>
  <si>
    <t>W912DR-10-C-0079</t>
  </si>
  <si>
    <t xml:space="preserve">R&amp;E Chilled Water Backup Storage </t>
  </si>
  <si>
    <t xml:space="preserve">Walsh Construction Company </t>
  </si>
  <si>
    <t>W912DR-11-C-0034</t>
  </si>
  <si>
    <t>Due to problems with Commissioning of chiller plant the tank has been pushed out to Aug 2015</t>
  </si>
  <si>
    <t>Power &amp; Cooling Infrastructure Upgrade</t>
  </si>
  <si>
    <t>NPGL</t>
  </si>
  <si>
    <t>MWHL10-3001</t>
  </si>
  <si>
    <t>IUS</t>
  </si>
  <si>
    <t>Balfour Beaty Engineering Services</t>
  </si>
  <si>
    <t>Commissioning of system completed November 26, 2014.</t>
  </si>
  <si>
    <t xml:space="preserve">North Campus Electrical Utility Plant (NCEUP) </t>
  </si>
  <si>
    <t>W912DR-11-C-0036</t>
  </si>
  <si>
    <t>Mountainview, South Campus Electrical Utility Plant</t>
  </si>
  <si>
    <t>Working in minor change orders and waiting 
for the demolition.</t>
  </si>
  <si>
    <t>MOD II</t>
  </si>
  <si>
    <t xml:space="preserve">Brantley Co. </t>
  </si>
  <si>
    <t>Whitelaw Wedge</t>
  </si>
  <si>
    <t>JAAT</t>
  </si>
  <si>
    <t>W912HN-10-D-0063</t>
  </si>
  <si>
    <t>30-Ja n-14</t>
  </si>
  <si>
    <t>Mountainview</t>
  </si>
  <si>
    <t>W912DR-12-C-0019</t>
  </si>
  <si>
    <t>Xcel Power Feed</t>
  </si>
  <si>
    <t>W912DR-12-F-0081</t>
  </si>
  <si>
    <t>High Performance Computing Center 2</t>
  </si>
  <si>
    <t xml:space="preserve">Hensel Phelps/Kiewit Joint Venture </t>
  </si>
  <si>
    <t>W912DR-13-C-0005</t>
  </si>
  <si>
    <t>Implementation of a client-related change extended contract completion date.</t>
  </si>
  <si>
    <t>East Campus Building 1</t>
  </si>
  <si>
    <t>W912DR-13-C-0038</t>
  </si>
  <si>
    <t xml:space="preserve">Data as of April 29 $34.563M Cum Actual Total </t>
  </si>
  <si>
    <t>53542</t>
  </si>
  <si>
    <t>Parachute Training Facility</t>
  </si>
  <si>
    <t>Au Authum Ki, Inc</t>
  </si>
  <si>
    <t>W912PL-14-C-0020 / 29636881</t>
  </si>
  <si>
    <t>60272</t>
  </si>
  <si>
    <t>Communications Training Complex (SWCS)</t>
  </si>
  <si>
    <t>GSC Construction, Inc.</t>
  </si>
  <si>
    <t>W912HN-10-D-0049 / 29371639</t>
  </si>
  <si>
    <t>60821</t>
  </si>
  <si>
    <t xml:space="preserve">Squadron Headquarters Addition </t>
  </si>
  <si>
    <t>Tyler Construction Group, Inc.</t>
  </si>
  <si>
    <t>W912HN-10-D-0060 / 29389201</t>
  </si>
  <si>
    <t>61064</t>
  </si>
  <si>
    <t>SOF Upgrade Training Facility</t>
  </si>
  <si>
    <t>The Clement Group, LLC</t>
  </si>
  <si>
    <t>W91278-11-D-0029-DQ02 A</t>
  </si>
  <si>
    <t>61772</t>
  </si>
  <si>
    <t>Operations Complex</t>
  </si>
  <si>
    <t>W912ER-12-C-0011 / 30155148</t>
  </si>
  <si>
    <t>64484</t>
  </si>
  <si>
    <t>Operations Additions</t>
  </si>
  <si>
    <t>Pacific Tech Sauer J.V.</t>
  </si>
  <si>
    <t>W912HN-11-C-0010 / 29379991</t>
  </si>
  <si>
    <t>65052</t>
  </si>
  <si>
    <t>Medical Support Addition</t>
  </si>
  <si>
    <t>SFL + A Architects, PA</t>
  </si>
  <si>
    <t>W912HN-11-D-0003 / 33745717</t>
  </si>
  <si>
    <t>65395</t>
  </si>
  <si>
    <t>Company Support Facility</t>
  </si>
  <si>
    <t>JAAAT Technical Services, LLC</t>
  </si>
  <si>
    <t>W912HN-10-D-0057 / 22193150</t>
  </si>
  <si>
    <t>66362</t>
  </si>
  <si>
    <t>C4 Facility - JSOC</t>
  </si>
  <si>
    <t>Western Contractors, LLC</t>
  </si>
  <si>
    <t>W912HN-12-C-0009 / 29381338</t>
  </si>
  <si>
    <t>66597</t>
  </si>
  <si>
    <t>Landgraf Hangar Extension</t>
  </si>
  <si>
    <t>FLW - TJC Joint Venture</t>
  </si>
  <si>
    <t>W912QR-14-C-0019 / 33711891</t>
  </si>
  <si>
    <t>66598</t>
  </si>
  <si>
    <t>Rotary Wing Hangar</t>
  </si>
  <si>
    <t>Caddell/Whitesell-Green, a Joint Venture</t>
  </si>
  <si>
    <t>W912QR-12-C-0020 / 28424662</t>
  </si>
  <si>
    <t>68526</t>
  </si>
  <si>
    <t>SOF Engineer Training Facility</t>
  </si>
  <si>
    <t xml:space="preserve"> Barlovento, LLC</t>
  </si>
  <si>
    <t xml:space="preserve">W91278-10-D-0058-DQ01 </t>
  </si>
  <si>
    <t>69257</t>
  </si>
  <si>
    <t>SOF Military Working Dog Kennel</t>
  </si>
  <si>
    <t>Pease Construction, Inc.</t>
  </si>
  <si>
    <t>W912DW-15-C-0003</t>
  </si>
  <si>
    <t>69287a</t>
  </si>
  <si>
    <t>Battalion Operations Complex</t>
  </si>
  <si>
    <t>Archer Western Contractors, LLC</t>
  </si>
  <si>
    <t>W91278-11-D-0073 / 33746026</t>
  </si>
  <si>
    <t>69287b</t>
  </si>
  <si>
    <t>W91278-11-D-0067</t>
  </si>
  <si>
    <t>69382</t>
  </si>
  <si>
    <t>Civil Affairs Battalion Complex</t>
  </si>
  <si>
    <t>W91278-11-D-0066 / 33745841</t>
  </si>
  <si>
    <t>69446</t>
  </si>
  <si>
    <t>Group Support Battalion Detachment</t>
  </si>
  <si>
    <t>Federal Contracting Inc. dba Bryan Construction</t>
  </si>
  <si>
    <t>W9128F-14-C-0030 / 39010820</t>
  </si>
  <si>
    <t>69447</t>
  </si>
  <si>
    <t>United Builders Group-Sundt, A Joint Venture</t>
  </si>
  <si>
    <t>W912QR-14-C-0016 / 33711787</t>
  </si>
  <si>
    <t>69458</t>
  </si>
  <si>
    <t>Alutiiq Manufacturing Contractors, LLC</t>
  </si>
  <si>
    <t>W912HN-10-D-0055 / 29389100</t>
  </si>
  <si>
    <t>69445</t>
  </si>
  <si>
    <t>69493</t>
  </si>
  <si>
    <t>Sustainment Bde Headquarters</t>
  </si>
  <si>
    <t>Polote Corporation</t>
  </si>
  <si>
    <t>W912HN-10-D-0061 / 33745939</t>
  </si>
  <si>
    <t>69573</t>
  </si>
  <si>
    <t>Admin/Company Operations</t>
  </si>
  <si>
    <t>R.C. Construction Co., Inc.</t>
  </si>
  <si>
    <t>W912HN-10-D-0058 / 29381912</t>
  </si>
  <si>
    <t>69758</t>
  </si>
  <si>
    <t>W912HN-10-D-0063 / 29372058</t>
  </si>
  <si>
    <t>71224</t>
  </si>
  <si>
    <t>Group Headquarters</t>
  </si>
  <si>
    <t>Engineering Design Technologies, Inc.</t>
  </si>
  <si>
    <t>W912HN-11-D-0002 / 29371956</t>
  </si>
  <si>
    <t>W912HN-11-D-0002 / 41071297</t>
  </si>
  <si>
    <t>76363</t>
  </si>
  <si>
    <t>Company Operations Facility</t>
  </si>
  <si>
    <t>Adept-Absher  1 Joint Venture</t>
  </si>
  <si>
    <t>W912DW-12-C-0037 / 27917342</t>
  </si>
  <si>
    <t>76364</t>
  </si>
  <si>
    <t>Battalion Operations Facility</t>
  </si>
  <si>
    <t>W912HN-11-D-0002 / 41209106</t>
  </si>
  <si>
    <t>76366</t>
  </si>
  <si>
    <t>Company Operations Facility (GSTB)</t>
  </si>
  <si>
    <t>B.L. Harbert International, LLC</t>
  </si>
  <si>
    <t>W91278-11-D-0068 / 36653126</t>
  </si>
  <si>
    <t>76367</t>
  </si>
  <si>
    <t>SOF Battalion Operations Complex</t>
  </si>
  <si>
    <t>W9128F-14-C-0024 / 34494853</t>
  </si>
  <si>
    <t>76371</t>
  </si>
  <si>
    <t>Company Operations Facility (GSB)</t>
  </si>
  <si>
    <t>W91278-11-D-0068 / 36653120</t>
  </si>
  <si>
    <t>76374</t>
  </si>
  <si>
    <t>MH-47 Hangar</t>
  </si>
  <si>
    <t>W912QR-12-C-0035 / 28427841</t>
  </si>
  <si>
    <t>76375</t>
  </si>
  <si>
    <t>Civil Affairs Battalion Annexes</t>
  </si>
  <si>
    <t>W91278-11-D-0062-DQ01</t>
  </si>
  <si>
    <t>76376</t>
  </si>
  <si>
    <t>Language and Cultural Center</t>
  </si>
  <si>
    <t>W91278-11-D-0073-DQ02</t>
  </si>
  <si>
    <t>79438</t>
  </si>
  <si>
    <t>Combat Medic Skills Sustainment Course Bldg</t>
  </si>
  <si>
    <t>W91278-11-D-0029 / 38691146</t>
  </si>
  <si>
    <t>79440</t>
  </si>
  <si>
    <t>SOF Boat Docks</t>
  </si>
  <si>
    <t>Argo Systems. LLC</t>
  </si>
  <si>
    <t>N69450-14-D-1271</t>
  </si>
  <si>
    <t>79655</t>
  </si>
  <si>
    <t>SOF Training Facility (4UMC)</t>
  </si>
  <si>
    <t>Daniels &amp; Daniels Construction Co. Inc.</t>
  </si>
  <si>
    <t>W912PM-13-C-0003</t>
  </si>
  <si>
    <t>80233</t>
  </si>
  <si>
    <t>SOF Live-Fire Training Tower (6UMC)</t>
  </si>
  <si>
    <t>W912HN-12-D-0030-DQ04</t>
  </si>
  <si>
    <t>81483</t>
  </si>
  <si>
    <t>Mtn Climb/Rappel Tower (5UMC)</t>
  </si>
  <si>
    <t>TIMUS - NASCO, JV</t>
  </si>
  <si>
    <t>W9128F-13-C-0006</t>
  </si>
  <si>
    <t>AFSOC033003</t>
  </si>
  <si>
    <t>W912ER-12-C-0011 / 30136034</t>
  </si>
  <si>
    <t>AFSOC033005</t>
  </si>
  <si>
    <t>Storage Facility</t>
  </si>
  <si>
    <t>W912ER-12-C-0011 / 30154837</t>
  </si>
  <si>
    <t>AFSOC033019</t>
  </si>
  <si>
    <t>Air Operations Center</t>
  </si>
  <si>
    <t>W912ER-12-C-0011 / 30154494</t>
  </si>
  <si>
    <t>CZQZ063049</t>
  </si>
  <si>
    <t>Hangar / AMU (MC-130J)</t>
  </si>
  <si>
    <t>Speegle Construction</t>
  </si>
  <si>
    <t>W912PP-11-C-0029 / 30594756</t>
  </si>
  <si>
    <t>CZQZ063052A</t>
  </si>
  <si>
    <t>Operations &amp; Training Complex (3rd UAS)</t>
  </si>
  <si>
    <t>W912PP-12-C-0003 / 30509923</t>
  </si>
  <si>
    <t>CZQZ073014</t>
  </si>
  <si>
    <t>SOF C-130 Sq Ops Facility</t>
  </si>
  <si>
    <t>Bradbury Stamm Construction, Inc.</t>
  </si>
  <si>
    <t>W912PP-13-C-0002 / 25127091</t>
  </si>
  <si>
    <t>CZQZ073018</t>
  </si>
  <si>
    <t>SOF C-130 Wash Rack Hangar</t>
  </si>
  <si>
    <t>Solis Constructors, Inc.</t>
  </si>
  <si>
    <t>W912PP-12-C-0025 / 30667913</t>
  </si>
  <si>
    <t>CZQZ073021</t>
  </si>
  <si>
    <t>SOF AMXS Facility</t>
  </si>
  <si>
    <t>K.L. House Construction CO</t>
  </si>
  <si>
    <t>W912PP-12-C-0033 / 25138433</t>
  </si>
  <si>
    <t>CZQZ083012A</t>
  </si>
  <si>
    <t>SOF Hangar/AMU</t>
  </si>
  <si>
    <t>W912PP-12-C-0027 / 30858121</t>
  </si>
  <si>
    <t>CZQZ083013</t>
  </si>
  <si>
    <t>Combat Parking Apron</t>
  </si>
  <si>
    <t>Okland Geneva Joint Venture</t>
  </si>
  <si>
    <t>W912PP-14-C-0014 / 32077093</t>
  </si>
  <si>
    <t>CZQZ083016</t>
  </si>
  <si>
    <t>SOF Squadron Operations Facility</t>
  </si>
  <si>
    <t>W912PP-13-C-0002 / 28791332</t>
  </si>
  <si>
    <t>CZQZ063035</t>
  </si>
  <si>
    <t>CZQZ100221</t>
  </si>
  <si>
    <t>Parachute Drying Tower (3 UMC)</t>
  </si>
  <si>
    <t>W912PP-14-C-0017 / 39136021</t>
  </si>
  <si>
    <t>FTEV083002</t>
  </si>
  <si>
    <t>Add/Alter Operations Facility</t>
  </si>
  <si>
    <t>W91278-10-D-0072 / 45056975</t>
  </si>
  <si>
    <t>FTEV103011</t>
  </si>
  <si>
    <t>SOF Simulator Facility</t>
  </si>
  <si>
    <t>Barlovento LLC.</t>
  </si>
  <si>
    <t>FTFA113004</t>
  </si>
  <si>
    <t>SOF AvFID Ops and MX Facilities</t>
  </si>
  <si>
    <t>W91278-12-D-0037 / 34392390</t>
  </si>
  <si>
    <t>NVZR083702</t>
  </si>
  <si>
    <t>Joint Special Operations University Facility</t>
  </si>
  <si>
    <t>W.G. Yates &amp; Sons Construction Company</t>
  </si>
  <si>
    <t>W91278-12-D-0040 / 30057576</t>
  </si>
  <si>
    <t>P-1049</t>
  </si>
  <si>
    <t>Range 130 Support Projects</t>
  </si>
  <si>
    <t>Reyes Construction, Inc</t>
  </si>
  <si>
    <t>N6247309D1648 #0003</t>
  </si>
  <si>
    <t>P-1174</t>
  </si>
  <si>
    <t>MWD Facility</t>
  </si>
  <si>
    <t>Dimensions Construction, Inc.</t>
  </si>
  <si>
    <t>N6247311D0068 #0003</t>
  </si>
  <si>
    <t>P-1218</t>
  </si>
  <si>
    <t>Marine Battalion Company/Team Facilities</t>
  </si>
  <si>
    <t>RQ-DPR Construction Joint Venture</t>
  </si>
  <si>
    <t>N4008513C6000</t>
  </si>
  <si>
    <t>P-1391</t>
  </si>
  <si>
    <t>SOF Sustainment Training Complex</t>
  </si>
  <si>
    <t>DRP Hardin Construction - WGI Joint Venture Inc</t>
  </si>
  <si>
    <t>N4008510D5333 #0004</t>
  </si>
  <si>
    <t>P-1393</t>
  </si>
  <si>
    <t>Survival Evasion Resistance Escape Trng Fac</t>
  </si>
  <si>
    <t>P-1410</t>
  </si>
  <si>
    <t>SOF EOD Expansion (1UMC)</t>
  </si>
  <si>
    <t>Quadrant Construction, Inc</t>
  </si>
  <si>
    <t>N4008510D0261 #0017</t>
  </si>
  <si>
    <t>P-1450</t>
  </si>
  <si>
    <t>Fires Platoon Storage Facility (7UMC)</t>
  </si>
  <si>
    <t>N4008510D0261 #0019</t>
  </si>
  <si>
    <t>P-1469</t>
  </si>
  <si>
    <t>MSOB Support Facilities</t>
  </si>
  <si>
    <t>N4008510D0261/0022</t>
  </si>
  <si>
    <t>P-164</t>
  </si>
  <si>
    <t>Logistics Support Facility</t>
  </si>
  <si>
    <t>Hourigan Construction Corp</t>
  </si>
  <si>
    <t>N4008508D9738 #0002</t>
  </si>
  <si>
    <t>P-165</t>
  </si>
  <si>
    <t>CS/CSS Support Facility</t>
  </si>
  <si>
    <t>Leebcor Services LLC</t>
  </si>
  <si>
    <t>N4008512D6304 #0003</t>
  </si>
  <si>
    <t>P-473</t>
  </si>
  <si>
    <t>SEAL Team Operations Facility</t>
  </si>
  <si>
    <t>Hourigan Construction Corporation</t>
  </si>
  <si>
    <t>N4008508D9738 #0005</t>
  </si>
  <si>
    <t>P-504</t>
  </si>
  <si>
    <t>SOF Operational Vehicle Storage Facility (6UMC)</t>
  </si>
  <si>
    <t>N4008511D6591 #0010</t>
  </si>
  <si>
    <t>P-531</t>
  </si>
  <si>
    <t>Cold Weather Maritime Training Facility</t>
  </si>
  <si>
    <t>Alutiiq Diversified Service, LLC</t>
  </si>
  <si>
    <t>N4425512C3011</t>
  </si>
  <si>
    <t>P-564</t>
  </si>
  <si>
    <t>NSWG-4 Paraloft Addition (2UMC)</t>
  </si>
  <si>
    <t>Royce Homeland JV, LLC</t>
  </si>
  <si>
    <t>N4008512D6305 #0005</t>
  </si>
  <si>
    <t>P-769</t>
  </si>
  <si>
    <t>Building Renovation</t>
  </si>
  <si>
    <t>NOAH Enterprises, Inc.</t>
  </si>
  <si>
    <t>N4008511D6590 #0007</t>
  </si>
  <si>
    <t>P-826</t>
  </si>
  <si>
    <t>Military Working Dog Facility</t>
  </si>
  <si>
    <t>P-876</t>
  </si>
  <si>
    <t>Indoor Dynamic Shooting Facility</t>
  </si>
  <si>
    <t>RQ Construction</t>
  </si>
  <si>
    <t>N6247310D5409 #0015</t>
  </si>
  <si>
    <t>P-888</t>
  </si>
  <si>
    <t>Close Quarters Combat Range, Phase II</t>
  </si>
  <si>
    <t>K.O.O. Construction</t>
  </si>
  <si>
    <t>N6247309D1655 #0005</t>
  </si>
  <si>
    <t>TMKH043055</t>
  </si>
  <si>
    <t>SOF Training Facility</t>
  </si>
  <si>
    <t>JAAAT Technical. Services, LLC</t>
  </si>
  <si>
    <t>W912HN-10-D-0063 / 25189640</t>
  </si>
  <si>
    <t>Pentagon Electrical Upgrade</t>
  </si>
  <si>
    <t>Portico - 8A  and Dominion Virginia Power</t>
  </si>
  <si>
    <t>Power Plant Modernization Phase 3 (WPP)</t>
  </si>
  <si>
    <t>Grunley Construction Company, Inc.</t>
  </si>
  <si>
    <t>Budget Sequester</t>
  </si>
  <si>
    <t>Metro Entrance Facility/Visitor Screening Facility</t>
  </si>
  <si>
    <t>The Matthews Group, Inc.</t>
  </si>
  <si>
    <t>Secure Access Lane (SAL)</t>
  </si>
  <si>
    <t>Ikhana,LLC</t>
  </si>
  <si>
    <t>Pentagon Heliport Control Tower/Fire Station</t>
  </si>
  <si>
    <t>Pentagon Memorial Pedestrian Plaza</t>
  </si>
  <si>
    <t>PFPA Support Operations Center</t>
  </si>
  <si>
    <t>Boundary Channel Access Control Point</t>
  </si>
  <si>
    <t>Raven Rock Admin Facility Upgrade</t>
  </si>
  <si>
    <t>Raven Rock Exterior Cooling Towers</t>
  </si>
  <si>
    <t>Redundant Chilled Water Loop</t>
  </si>
  <si>
    <t>13DISA01</t>
  </si>
  <si>
    <t>DISA Europe Facility Upgrade</t>
  </si>
  <si>
    <t>PA: $2.224M.  Awaiting USACE to schedule Design Kick Off Meeting.  USCE determined this will be a  "Direct" Contract.</t>
  </si>
  <si>
    <t>VDYDS97032</t>
  </si>
  <si>
    <t>Construction New New DISA CONUS Facility Scott AFB</t>
  </si>
  <si>
    <t>River City Corporation, LLC</t>
  </si>
  <si>
    <t>W912QR-13-0032</t>
  </si>
  <si>
    <t xml:space="preserve">PA: $77.515M. 3 separate contracts: Soil Rem complete Feb 14; Construction, Demo Bldg 3189 - TBD. Construction completion slipped due to soil rem &amp; weather. Project 57% complete; value added w/award of options 5,6  kept percent complete from increasing </t>
  </si>
  <si>
    <t>14DISA01</t>
  </si>
  <si>
    <t>PA:  $2.615M. NAVFAC preparing RFP for Design.  RFP will take into consideration the Navy's Energy Project to replace the 2 existing chillers.  A/E Design Kick Off Mtg to be held June 2015.</t>
  </si>
  <si>
    <t>15DISA01</t>
  </si>
  <si>
    <t>JITC Building 52120 Renovation</t>
  </si>
  <si>
    <t>PA: $1.871M. Design/Renovaiton of Garrison existing Bldg 52120 for JITC Fort Huachuca. USACE to conduct site survey 27-28 Apr 2015.  Design charrette scheduled 8-10 June 2015.</t>
  </si>
  <si>
    <t>Design of Bldgs 52101, 52110, 52111 for JITC</t>
  </si>
  <si>
    <t>PA: $745K. Design of Garrison existing Bldgs 52101, 52110, 52111 for JITC Fort Huachuca.  Design charrette scheduled 8-10 June 2015. Design funding covered under consolidated  FY15 Planning and Design Appropriation.</t>
  </si>
  <si>
    <t>AUSTRALIA</t>
  </si>
  <si>
    <t>15DISA02</t>
  </si>
  <si>
    <t>Combined Communications Gateway Geraldton  (DoD Teleport Geraldton)</t>
  </si>
  <si>
    <t>PA:  $9.6M.  C2C Gateway Geraldton. NAVFAC will prepare RFP for design to construct Electronic Equip Bldg, Antenna Foundations for the AN/GSB 52B Medium Satellite Earth Terminals &amp; supporting infrastructure. RFI issued 16 Apr 15. Responses due 7 May 15.</t>
  </si>
  <si>
    <t>Behavioral Health Clinic (NDAA 2011 change to BHC)</t>
  </si>
  <si>
    <r>
      <t xml:space="preserve">DHA issued DA memo dated 22 Dec 2014 cancelled the FY11 project.  Corps has estimated $3k to close out the project's design contract;  previously provided funds are available for this effort.  A-E's final rating </t>
    </r>
    <r>
      <rPr>
        <sz val="11"/>
        <color theme="1"/>
        <rFont val="Calibri"/>
        <family val="2"/>
        <scheme val="minor"/>
      </rPr>
      <t>was processed.</t>
    </r>
  </si>
  <si>
    <r>
      <t>Cost reduction measures incorporated new HQCWE is $1.8M.  DHA has increased PA to $1.9M.</t>
    </r>
    <r>
      <rPr>
        <sz val="11"/>
        <color theme="1"/>
        <rFont val="Calibri"/>
        <family val="2"/>
        <scheme val="minor"/>
      </rPr>
      <t xml:space="preserve"> Received Authority to Advertise on 26 Apr 15.  SAM preparing RFP package for advertisement.</t>
    </r>
  </si>
  <si>
    <r>
      <t xml:space="preserve">Lot 1 Temporary Construction Fence - Construction essentially completed April 2014; </t>
    </r>
    <r>
      <rPr>
        <sz val="11"/>
        <color theme="1"/>
        <rFont val="Calibri"/>
        <family val="2"/>
        <scheme val="minor"/>
      </rPr>
      <t xml:space="preserve">however, remaining access from the east will be closed as of 1 May 2015.  FRG Security Contractor is on site and will monitor access from the L369 construction gate on the west side.   </t>
    </r>
  </si>
  <si>
    <r>
      <t xml:space="preserve">Lot 2.2 Mass Grading - Contract solicitation went out on 11 December 2014.  Bid opening was 10 February 2015.  </t>
    </r>
    <r>
      <rPr>
        <sz val="11"/>
        <color theme="1"/>
        <rFont val="Calibri"/>
        <family val="2"/>
        <scheme val="minor"/>
      </rPr>
      <t xml:space="preserve">NAU signed the ABG4 (contract to FRG) on 20 Apr 2015, LBB to countersign and award to industry by the end of April.  Contract amount is $5.3M, substantially less than expected.  Contractor to start mobilizing the first week of May 2015.   </t>
    </r>
  </si>
  <si>
    <r>
      <t xml:space="preserve">Lot 3.1 Utilties to site - ABG3 mod accepting final design and requesting tender action sent on 23 Sep 2014; package delayed due to change in water supply lines.  Change coordinated with DHA-Europe; 100% water supply will now come from civilian lines with redundancy.  Change will also reduce risk in meeting German hygiene requirements for water supply.  </t>
    </r>
    <r>
      <rPr>
        <sz val="11"/>
        <color theme="1"/>
        <rFont val="Calibri"/>
        <family val="2"/>
        <scheme val="minor"/>
      </rPr>
      <t>Re-design of water line to be complete by end of April 15; to be reviewed.  Awaiting solicitation schedule from the FRG.  Dates provided herein are estimated.</t>
    </r>
  </si>
  <si>
    <r>
      <t xml:space="preserve">Lot 3.2 Traffic Light System - The Traffic Light System will be operational </t>
    </r>
    <r>
      <rPr>
        <sz val="11"/>
        <color theme="1"/>
        <rFont val="Calibri"/>
        <family val="2"/>
        <scheme val="minor"/>
      </rPr>
      <t>to coincide with the opening of the L369 construction gate on approx 1 May 2015.</t>
    </r>
  </si>
  <si>
    <r>
      <t xml:space="preserve">Lot 3.3 Construction Sign - </t>
    </r>
    <r>
      <rPr>
        <sz val="11"/>
        <color theme="1"/>
        <rFont val="Calibri"/>
        <family val="2"/>
        <scheme val="minor"/>
      </rPr>
      <t>Completed in December 2013.</t>
    </r>
  </si>
  <si>
    <r>
      <t xml:space="preserve">Lot 3.6 Water Connection to WZV-Weilerback system - </t>
    </r>
    <r>
      <rPr>
        <sz val="11"/>
        <color theme="1"/>
        <rFont val="Calibri"/>
        <family val="2"/>
        <scheme val="minor"/>
      </rPr>
      <t>The FRG will coordinate the connection requirements with water provider SWK.  Dates forthcoming.</t>
    </r>
  </si>
  <si>
    <r>
      <t xml:space="preserve">Lot 3.9 Site Security - </t>
    </r>
    <r>
      <rPr>
        <sz val="11"/>
        <color theme="1"/>
        <rFont val="Calibri"/>
        <family val="2"/>
        <scheme val="minor"/>
      </rPr>
      <t xml:space="preserve">FRG awarded contract in Dec 2013.  Security contractor has mobilized and will begin operation on-site starting 1 May 2015.  </t>
    </r>
  </si>
  <si>
    <r>
      <t xml:space="preserve">3.10 Site Logistics - </t>
    </r>
    <r>
      <rPr>
        <sz val="11"/>
        <color theme="1"/>
        <rFont val="Calibri"/>
        <family val="2"/>
        <scheme val="minor"/>
      </rPr>
      <t>Details to be determined by FRG; information forthcoming.</t>
    </r>
  </si>
  <si>
    <r>
      <t xml:space="preserve">Lot 4 Access Control Point, Bridge, External Roadways - 65% OTS design review scheduled for </t>
    </r>
    <r>
      <rPr>
        <sz val="11"/>
        <color theme="1"/>
        <rFont val="Calibri"/>
        <family val="2"/>
        <scheme val="minor"/>
      </rPr>
      <t>August 2015.  German government solicitation and award dates to German industry are estimated.</t>
    </r>
  </si>
  <si>
    <r>
      <t xml:space="preserve">Lot 5.1 Parking Structures, Campus Roadways - Previously included in MedCen 20% design.  FRG kicked off post 20% design on 9 Dec 2014.  </t>
    </r>
    <r>
      <rPr>
        <sz val="11"/>
        <color theme="1"/>
        <rFont val="Calibri"/>
        <family val="2"/>
        <scheme val="minor"/>
      </rPr>
      <t>The FRG's AE is working on the next stage of design and coordinating with NAU.  Schedule forthcoming.</t>
    </r>
  </si>
  <si>
    <r>
      <t xml:space="preserve">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t>
    </r>
    <r>
      <rPr>
        <sz val="11"/>
        <color theme="1"/>
        <rFont val="Calibri"/>
        <family val="2"/>
        <scheme val="minor"/>
      </rPr>
      <t xml:space="preserve">CESAM reviewed responses and is currently negotiating  acquisition of building envelope specialist to prepare independent determination addressing the responsibilities of each party and estimate of damages by each party.   </t>
    </r>
  </si>
  <si>
    <r>
      <t>The contractor is filing a claim in excess of 3.5M Euro.  This issue will take several years to resolve through the German court system.  Final close out cannot be completed until then.</t>
    </r>
    <r>
      <rPr>
        <sz val="11"/>
        <color theme="1"/>
        <rFont val="Calibri"/>
        <family val="2"/>
        <scheme val="minor"/>
      </rPr>
      <t xml:space="preserve"> NAU is setting up a meeting with the German government in May to discuss the status of the claim.</t>
    </r>
  </si>
  <si>
    <r>
      <t xml:space="preserve">Significant changes in processes impacting water storage and the central utility plant are being resolved.  Full impact of the changes on the project are unknown and continue to be addressed by the delivery team.  Senior leadership continues to engage regularly to assist in resolution of project issues.  </t>
    </r>
    <r>
      <rPr>
        <sz val="11"/>
        <color theme="1"/>
        <rFont val="Calibri"/>
        <family val="2"/>
        <scheme val="minor"/>
      </rPr>
      <t>Engineers continuously evaluating project design to identify concerns and remedies for way-ahead.  Time impacts associated with past changes are currently in negotiation which should not result in considerable growth in time beyond previously reported.  Senior leadership continues to engage regularly to assist in resolution of project issues.</t>
    </r>
  </si>
  <si>
    <r>
      <t xml:space="preserve">Final payment to Contractor complete. Signed/approved 1354 received from Hanscom AFB.  </t>
    </r>
    <r>
      <rPr>
        <sz val="11"/>
        <color theme="1"/>
        <rFont val="Calibri"/>
        <family val="2"/>
        <scheme val="minor"/>
      </rPr>
      <t>Funds were returned.</t>
    </r>
  </si>
  <si>
    <r>
      <t>Roof parapets and roof insulation substantially complete. Exterior window and curtain wall install is substantially complete. Interior masonry wall plaster work is substantially complete. Construction of interior drywalls is ongoing</t>
    </r>
    <r>
      <rPr>
        <sz val="11"/>
        <color theme="1"/>
        <rFont val="Calibri"/>
        <family val="2"/>
        <scheme val="minor"/>
      </rPr>
      <t>. Electrical and mechanical rough-in, communications cabling, sprinkler and sanitary sewer install are ongoing. Parking lot curbstone and gutter install is ongoing.   The original completion date in cell W was changed to reflect the completion date as of the start of the construction contract: 12 Apr 2016.  The previous date was a notional schedule date provided during design, prior to the project be re-sited.</t>
    </r>
  </si>
  <si>
    <r>
      <t xml:space="preserve">Turnover of addition scheduled for 26 Jun 2015.  Final construction completion (Renovation) may be delayed due to contractor delay request for 95 days.  BauAmt has requested more information from the contractor.  Interior Mech/Elect work continues.plumbing,ductwork, and comms on 1st &amp; 2nd floors. - Door and window installation ongoing, 1st &amp; 2nd floors. - Interior finish work ongoing; painting, tiling walls/floors, rubber flooring. - Construction of new lobby between existing and new Health Clinics ongoing. - Photovoltaic panels installed on roof.  Carpet change request resulted in delayed carpet delivery - anticipated to arrive first week in May, in time for the June 2015 turnover of the addition. </t>
    </r>
    <r>
      <rPr>
        <sz val="11"/>
        <color theme="1"/>
        <rFont val="Calibri"/>
        <family val="2"/>
        <scheme val="minor"/>
      </rPr>
      <t xml:space="preserve"> Pre-commissioning operations have begun; commissioning scheduled to begin 01 Jun 15.</t>
    </r>
  </si>
  <si>
    <r>
      <rPr>
        <sz val="11"/>
        <color theme="1"/>
        <rFont val="Calibri"/>
        <family val="2"/>
        <scheme val="minor"/>
      </rPr>
      <t>Claims: Contractor filed seven claims in Nov 14 totaling $1.4M.  OC denied the claims in February and the contractor filed an appeal.  Quarry Tile Floor: Staff were expecting quarry tile; contract provides sealed concrete. OC opinion: sealed concrete meets contract requirement. DHA opinion: change is not manditory. RFP for changes forwarded to KTR 6 Mar. Proposal recieved 20 Mar: $2.5M and 210 days of delay. Revised propsoal for flooring, chef's counter and security requirements received on 24 Apr; $2.45M and 180 days of delay.  Negotiations w/ KTR started 1 May.  BOD to be part of negotiations; could slip to Nov 15.  Potential impact to Hyperbaric Medicine Addition Project avoided. PDT determined that early acceptance of the administration spaces would permit removal of temporary admin trailers, freeing the site for the future Hyperbaric Medicine Addition.</t>
    </r>
  </si>
  <si>
    <r>
      <t xml:space="preserve">Contingency Amounts: District </t>
    </r>
    <r>
      <rPr>
        <sz val="11"/>
        <color theme="1"/>
        <rFont val="Calibri"/>
        <family val="2"/>
        <scheme val="minor"/>
      </rPr>
      <t>$1,803;  HQ Mgmt $0.  Final Inspection was completed and keys  turned over 27 Mar 15.   Per the Corps field office, the Wing and MDG commanders will conduct a short and simple ceremony o/a 6 May 2015.  No invitations were sent to outside organizations</t>
    </r>
  </si>
  <si>
    <r>
      <t xml:space="preserve">Contingency Amounts: District </t>
    </r>
    <r>
      <rPr>
        <sz val="11"/>
        <color theme="1"/>
        <rFont val="Calibri"/>
        <family val="2"/>
        <scheme val="minor"/>
      </rPr>
      <t xml:space="preserve">$306,008;  HQ Mgmt $792,731.  Steel decking for roof is ongoing.  Concrete repair work is ongoing  CMU work is ongoing.  Phase 0 work in Area 7 anticipated to start on 4 May 2015. </t>
    </r>
  </si>
  <si>
    <t>OSD - C project; FY14 - PN77922</t>
  </si>
  <si>
    <t>Original Contract Amount
($000)</t>
  </si>
  <si>
    <t>Current Contract Obligation
($000)</t>
  </si>
  <si>
    <t>Diverted Funds Recipient Project</t>
  </si>
  <si>
    <t>NGA021</t>
  </si>
  <si>
    <t>Data Ctr West #1 Power &amp; Cooling Upgrade</t>
  </si>
  <si>
    <t>Facility Defense Consultants d/b/a Hanke Constructors</t>
  </si>
  <si>
    <t>Data Ctr West #1 Power &amp; Cooling Upgrade - project period of performance extended to 30 September 2015</t>
  </si>
  <si>
    <t>NGA013</t>
  </si>
  <si>
    <t>Technology Center Third Floor Fit-out</t>
  </si>
  <si>
    <t>Clark/Balfour Beatty-NCE, A Joint Venture</t>
  </si>
  <si>
    <t>Technology Center Third Floor Fit-out - project period of performance extended to 31 May 2015</t>
  </si>
  <si>
    <t>Infrastructure Increments 1-3; NGA HQ's</t>
  </si>
  <si>
    <t>31-Apr-2015</t>
  </si>
  <si>
    <t>["Various" for Solicitation Date, Award Date, Start Date, Prime Contract Recipient (Company Name); "N/A" for Original Contract Amount, Current Contract Obligation, Diverted Funds Amount]</t>
  </si>
  <si>
    <t>65416</t>
  </si>
  <si>
    <t>NGA Headquarters, SCIF, All Phases</t>
  </si>
  <si>
    <t>W912DR-07-C-0027</t>
  </si>
  <si>
    <t>["N/A" for Diverted Funds Amount]</t>
  </si>
  <si>
    <t>Site Identifier is pending as this is a new Installation; awaiting  Interim 1354; 2853 notification made 10 Apr 2015.  ATR request submitted to congress on 29 Apr 2015.</t>
  </si>
  <si>
    <t>Site Identifier is pending as this is a new Installation.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</si>
</sst>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2" formatCode="_(&quot;$&quot;* #,##0_);_(&quot;$&quot;* \(#,##0\);_(&quot;$&quot;* &quot;-&quot;_);_(@_)"/>
    <numFmt numFmtId="44" formatCode="_(&quot;$&quot;* #,##0.00_);_(&quot;$&quot;* \(#,##0.00\);_(&quot;$&quot;* &quot;-&quot;??_);_(@_)"/>
    <numFmt numFmtId="43" formatCode="_(* #,##0.00_);_(* \(#,##0.00\);_(* &quot;-&quot;??_);_(@_)"/>
    <numFmt numFmtId="164" formatCode="&quot;$&quot;#,##0"/>
    <numFmt numFmtId="165" formatCode="_(&quot;$&quot;* #,##0_);_(&quot;$&quot;* \(#,##0\);_(&quot;$&quot;* &quot;-&quot;??_);_(@_)"/>
    <numFmt numFmtId="166" formatCode="[$-409]d\-mmm\-yyyy;@"/>
    <numFmt numFmtId="167" formatCode="&quot;$&quot;#,##0.00"/>
    <numFmt numFmtId="168" formatCode="_(&quot;$&quot;* #,##0_);_(&quot;$&quot;* \(#,##0\);_(&quot;$&quot;* &quot;&quot;??_);_(@_)"/>
    <numFmt numFmtId="169" formatCode="[$-409]d\-mmm\-yy;@"/>
    <numFmt numFmtId="170" formatCode="mm/dd/yy;@"/>
    <numFmt numFmtId="171" formatCode="&quot;$&quot;###,##0"/>
    <numFmt numFmtId="172" formatCode="##0%"/>
    <numFmt numFmtId="173" formatCode="_([$$-409]* #,##0_);_([$$-409]* \(#,##0\);_([$$-409]* &quot;-&quot;_);_(@_)"/>
    <numFmt numFmtId="174" formatCode="#,##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8"/>
      <name val="Calibri"/>
      <family val="2"/>
      <scheme val="minor"/>
    </font>
    <font>
      <sz val="11"/>
      <color theme="1"/>
      <name val="Calibri"/>
      <family val="2"/>
    </font>
    <font>
      <sz val="10"/>
      <color rgb="FF000000"/>
      <name val="Arial"/>
      <family val="2"/>
    </font>
    <font>
      <sz val="10"/>
      <color indexed="8"/>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0070C0"/>
        <bgColor indexed="64"/>
      </patternFill>
    </fill>
  </fills>
  <borders count="1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thin">
        <color auto="1"/>
      </right>
      <top style="medium">
        <color indexed="64"/>
      </top>
      <bottom style="medium">
        <color indexed="64"/>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medium">
        <color auto="1"/>
      </bottom>
      <diagonal/>
    </border>
    <border>
      <left/>
      <right style="thin">
        <color auto="1"/>
      </right>
      <top/>
      <bottom/>
      <diagonal/>
    </border>
    <border>
      <left style="thin">
        <color auto="1"/>
      </left>
      <right style="thin">
        <color auto="1"/>
      </right>
      <top/>
      <bottom style="thick">
        <color auto="1"/>
      </bottom>
      <diagonal/>
    </border>
    <border>
      <left style="thin">
        <color auto="1"/>
      </left>
      <right style="thick">
        <color auto="1"/>
      </right>
      <top style="thin">
        <color auto="1"/>
      </top>
      <bottom style="thin">
        <color auto="1"/>
      </bottom>
      <diagonal/>
    </border>
    <border>
      <left style="thin">
        <color auto="1"/>
      </left>
      <right style="thin">
        <color auto="1"/>
      </right>
      <top style="thick">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auto="1"/>
      </left>
      <right style="thin">
        <color auto="1"/>
      </right>
      <top style="thin">
        <color auto="1"/>
      </top>
      <bottom style="double">
        <color indexed="64"/>
      </bottom>
      <diagonal/>
    </border>
    <border>
      <left style="thin">
        <color rgb="FF000000"/>
      </left>
      <right style="thick">
        <color rgb="FF000000"/>
      </right>
      <top/>
      <bottom style="thin">
        <color rgb="FF000000"/>
      </bottom>
      <diagonal/>
    </border>
    <border>
      <left style="thin">
        <color indexed="8"/>
      </left>
      <right style="thin">
        <color indexed="8"/>
      </right>
      <top style="thin">
        <color indexed="8"/>
      </top>
      <bottom style="thin">
        <color indexed="8"/>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style="medium">
        <color auto="1"/>
      </top>
      <bottom style="thin">
        <color indexed="64"/>
      </bottom>
      <diagonal/>
    </border>
    <border>
      <left style="thin">
        <color rgb="FF000000"/>
      </left>
      <right style="thick">
        <color rgb="FF000000"/>
      </right>
      <top style="medium">
        <color auto="1"/>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style="thin">
        <color indexed="64"/>
      </top>
      <bottom style="medium">
        <color indexed="64"/>
      </bottom>
      <diagonal/>
    </border>
    <border>
      <left style="thin">
        <color rgb="FF000000"/>
      </left>
      <right style="thin">
        <color rgb="FF000000"/>
      </right>
      <top/>
      <bottom style="thin">
        <color indexed="64"/>
      </bottom>
      <diagonal/>
    </border>
    <border>
      <left style="thin">
        <color rgb="FF000000"/>
      </left>
      <right style="thick">
        <color rgb="FF000000"/>
      </right>
      <top style="thin">
        <color rgb="FF000000"/>
      </top>
      <bottom style="medium">
        <color indexed="64"/>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right style="thin">
        <color auto="1"/>
      </right>
      <top/>
      <bottom style="medium">
        <color auto="1"/>
      </bottom>
      <diagonal/>
    </border>
    <border>
      <left style="thin">
        <color auto="1"/>
      </left>
      <right style="thick">
        <color auto="1"/>
      </right>
      <top/>
      <bottom style="medium">
        <color auto="1"/>
      </bottom>
      <diagonal/>
    </border>
    <border>
      <left style="thin">
        <color rgb="FF000000"/>
      </left>
      <right style="thin">
        <color rgb="FF000000"/>
      </right>
      <top style="thin">
        <color rgb="FF000000"/>
      </top>
      <bottom/>
      <diagonal/>
    </border>
    <border>
      <left style="thin">
        <color indexed="8"/>
      </left>
      <right style="thin">
        <color indexed="8"/>
      </right>
      <top style="medium">
        <color auto="1"/>
      </top>
      <bottom/>
      <diagonal/>
    </border>
    <border>
      <left style="thin">
        <color indexed="8"/>
      </left>
      <right style="thin">
        <color indexed="8"/>
      </right>
      <top/>
      <bottom/>
      <diagonal/>
    </border>
    <border>
      <left style="thin">
        <color indexed="8"/>
      </left>
      <right style="thin">
        <color indexed="8"/>
      </right>
      <top/>
      <bottom style="medium">
        <color indexed="64"/>
      </bottom>
      <diagonal/>
    </border>
    <border>
      <left style="thin">
        <color indexed="8"/>
      </left>
      <right style="thin">
        <color indexed="8"/>
      </right>
      <top style="medium">
        <color auto="1"/>
      </top>
      <bottom style="thin">
        <color indexed="8"/>
      </bottom>
      <diagonal/>
    </border>
    <border>
      <left style="thin">
        <color indexed="8"/>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thin">
        <color indexed="8"/>
      </right>
      <top/>
      <bottom style="medium">
        <color indexed="64"/>
      </bottom>
      <diagonal/>
    </border>
    <border>
      <left style="thin">
        <color auto="1"/>
      </left>
      <right style="thin">
        <color auto="1"/>
      </right>
      <top/>
      <bottom style="medium">
        <color auto="1"/>
      </bottom>
      <diagonal/>
    </border>
    <border>
      <left style="thin">
        <color auto="1"/>
      </left>
      <right style="thick">
        <color auto="1"/>
      </right>
      <top/>
      <bottom style="medium">
        <color auto="1"/>
      </bottom>
      <diagonal/>
    </border>
    <border>
      <left style="thin">
        <color indexed="64"/>
      </left>
      <right style="thin">
        <color indexed="8"/>
      </right>
      <top style="medium">
        <color auto="1"/>
      </top>
      <bottom/>
      <diagonal/>
    </border>
    <border>
      <left style="thin">
        <color indexed="64"/>
      </left>
      <right style="thin">
        <color indexed="8"/>
      </right>
      <top/>
      <bottom/>
      <diagonal/>
    </border>
    <border>
      <left style="thin">
        <color indexed="64"/>
      </left>
      <right style="thin">
        <color indexed="64"/>
      </right>
      <top style="thin">
        <color indexed="64"/>
      </top>
      <bottom style="medium">
        <color indexed="64"/>
      </bottom>
      <diagonal/>
    </border>
    <border>
      <left style="thin">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auto="1"/>
      </left>
      <right style="thin">
        <color auto="1"/>
      </right>
      <top/>
      <bottom style="medium">
        <color auto="1"/>
      </bottom>
      <diagonal/>
    </border>
    <border>
      <left style="thin">
        <color indexed="8"/>
      </left>
      <right style="thin">
        <color indexed="64"/>
      </right>
      <top style="medium">
        <color auto="1"/>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8"/>
      </left>
      <right/>
      <top style="medium">
        <color auto="1"/>
      </top>
      <bottom style="thin">
        <color indexed="8"/>
      </bottom>
      <diagonal/>
    </border>
    <border>
      <left/>
      <right style="thin">
        <color indexed="8"/>
      </right>
      <top style="medium">
        <color auto="1"/>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auto="1"/>
      </left>
      <right style="thin">
        <color auto="1"/>
      </right>
      <top style="medium">
        <color auto="1"/>
      </top>
      <bottom style="medium">
        <color auto="1"/>
      </bottom>
      <diagonal/>
    </border>
    <border>
      <left style="thin">
        <color auto="1"/>
      </left>
      <right style="medium">
        <color indexed="64"/>
      </right>
      <top/>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medium">
        <color auto="1"/>
      </bottom>
      <diagonal/>
    </border>
    <border>
      <left/>
      <right style="thin">
        <color auto="1"/>
      </right>
      <top style="medium">
        <color indexed="64"/>
      </top>
      <bottom style="medium">
        <color indexed="64"/>
      </bottom>
      <diagonal/>
    </border>
    <border>
      <left style="thin">
        <color auto="1"/>
      </left>
      <right style="thick">
        <color auto="1"/>
      </right>
      <top style="thin">
        <color auto="1"/>
      </top>
      <bottom style="medium">
        <color auto="1"/>
      </bottom>
      <diagonal/>
    </border>
    <border>
      <left style="thin">
        <color auto="1"/>
      </left>
      <right style="thick">
        <color auto="1"/>
      </right>
      <top style="medium">
        <color auto="1"/>
      </top>
      <bottom style="medium">
        <color indexed="64"/>
      </bottom>
      <diagonal/>
    </border>
    <border>
      <left style="thin">
        <color auto="1"/>
      </left>
      <right style="thick">
        <color auto="1"/>
      </right>
      <top style="medium">
        <color auto="1"/>
      </top>
      <bottom/>
      <diagonal/>
    </border>
    <border>
      <left/>
      <right style="thin">
        <color auto="1"/>
      </right>
      <top/>
      <bottom style="thick">
        <color auto="1"/>
      </bottom>
      <diagonal/>
    </border>
    <border>
      <left style="thin">
        <color auto="1"/>
      </left>
      <right style="thick">
        <color auto="1"/>
      </right>
      <top/>
      <bottom style="thick">
        <color auto="1"/>
      </bottom>
      <diagonal/>
    </border>
    <border>
      <left style="thin">
        <color auto="1"/>
      </left>
      <right style="thin">
        <color auto="1"/>
      </right>
      <top/>
      <bottom/>
      <diagonal/>
    </border>
    <border>
      <left/>
      <right style="thin">
        <color auto="1"/>
      </right>
      <top style="medium">
        <color auto="1"/>
      </top>
      <bottom/>
      <diagonal/>
    </border>
    <border>
      <left style="thin">
        <color auto="1"/>
      </left>
      <right style="medium">
        <color indexed="64"/>
      </right>
      <top style="medium">
        <color indexed="64"/>
      </top>
      <bottom style="thin">
        <color auto="1"/>
      </bottom>
      <diagonal/>
    </border>
    <border>
      <left style="thin">
        <color indexed="31"/>
      </left>
      <right style="thin">
        <color indexed="31"/>
      </right>
      <top style="medium">
        <color indexed="64"/>
      </top>
      <bottom style="medium">
        <color indexed="64"/>
      </bottom>
      <diagonal/>
    </border>
    <border>
      <left style="thin">
        <color auto="1"/>
      </left>
      <right style="medium">
        <color auto="1"/>
      </right>
      <top style="thin">
        <color auto="1"/>
      </top>
      <bottom/>
      <diagonal/>
    </border>
    <border>
      <left/>
      <right style="thin">
        <color rgb="FF000000"/>
      </right>
      <top/>
      <bottom style="thin">
        <color rgb="FF000000"/>
      </bottom>
      <diagonal/>
    </border>
    <border>
      <left/>
      <right style="thin">
        <color auto="1"/>
      </right>
      <top style="medium">
        <color auto="1"/>
      </top>
      <bottom style="thin">
        <color auto="1"/>
      </bottom>
      <diagonal/>
    </border>
    <border>
      <left/>
      <right style="thin">
        <color rgb="FF000000"/>
      </right>
      <top style="medium">
        <color auto="1"/>
      </top>
      <bottom/>
      <diagonal/>
    </border>
    <border>
      <left/>
      <right style="thin">
        <color rgb="FF000000"/>
      </right>
      <top/>
      <bottom/>
      <diagonal/>
    </border>
    <border>
      <left/>
      <right style="thin">
        <color rgb="FF000000"/>
      </right>
      <top/>
      <bottom style="medium">
        <color indexed="64"/>
      </bottom>
      <diagonal/>
    </border>
    <border>
      <left/>
      <right style="thin">
        <color rgb="FF000000"/>
      </right>
      <top style="thin">
        <color rgb="FF000000"/>
      </top>
      <bottom/>
      <diagonal/>
    </border>
    <border>
      <left/>
      <right style="thin">
        <color indexed="8"/>
      </right>
      <top style="thin">
        <color indexed="8"/>
      </top>
      <bottom style="thin">
        <color indexed="8"/>
      </bottom>
      <diagonal/>
    </border>
    <border>
      <left/>
      <right style="thin">
        <color indexed="8"/>
      </right>
      <top style="thin">
        <color indexed="8"/>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indexed="64"/>
      </bottom>
      <diagonal/>
    </border>
    <border>
      <left/>
      <right style="thin">
        <color indexed="64"/>
      </right>
      <top style="medium">
        <color indexed="64"/>
      </top>
      <bottom style="thin">
        <color indexed="64"/>
      </bottom>
      <diagonal/>
    </border>
    <border>
      <left style="thin">
        <color auto="1"/>
      </left>
      <right style="thin">
        <color auto="1"/>
      </right>
      <top style="medium">
        <color auto="1"/>
      </top>
      <bottom style="thin">
        <color indexed="64"/>
      </bottom>
      <diagonal/>
    </border>
    <border>
      <left style="thin">
        <color auto="1"/>
      </left>
      <right style="thick">
        <color auto="1"/>
      </right>
      <top/>
      <bottom style="medium">
        <color indexed="64"/>
      </bottom>
      <diagonal/>
    </border>
    <border>
      <left style="thin">
        <color auto="1"/>
      </left>
      <right style="thick">
        <color auto="1"/>
      </right>
      <top/>
      <bottom style="thin">
        <color indexed="64"/>
      </bottom>
      <diagonal/>
    </border>
    <border>
      <left style="thin">
        <color auto="1"/>
      </left>
      <right style="thick">
        <color auto="1"/>
      </right>
      <top style="medium">
        <color auto="1"/>
      </top>
      <bottom style="thin">
        <color indexed="64"/>
      </bottom>
      <diagonal/>
    </border>
    <border>
      <left/>
      <right style="thin">
        <color auto="1"/>
      </right>
      <top style="thick">
        <color auto="1"/>
      </top>
      <bottom style="double">
        <color indexed="64"/>
      </bottom>
      <diagonal/>
    </border>
    <border>
      <left style="thin">
        <color auto="1"/>
      </left>
      <right style="thin">
        <color auto="1"/>
      </right>
      <top style="thick">
        <color auto="1"/>
      </top>
      <bottom style="double">
        <color indexed="64"/>
      </bottom>
      <diagonal/>
    </border>
    <border>
      <left style="thin">
        <color auto="1"/>
      </left>
      <right style="thick">
        <color auto="1"/>
      </right>
      <top style="thick">
        <color auto="1"/>
      </top>
      <bottom style="double">
        <color indexed="64"/>
      </bottom>
      <diagonal/>
    </border>
  </borders>
  <cellStyleXfs count="86">
    <xf numFmtId="166" fontId="0" fillId="0" borderId="0"/>
    <xf numFmtId="166" fontId="2" fillId="0" borderId="0" applyNumberFormat="0" applyFill="0" applyBorder="0" applyAlignment="0" applyProtection="0"/>
    <xf numFmtId="166" fontId="3" fillId="0" borderId="1" applyNumberFormat="0" applyFill="0" applyAlignment="0" applyProtection="0"/>
    <xf numFmtId="166" fontId="4" fillId="0" borderId="2" applyNumberFormat="0" applyFill="0" applyAlignment="0" applyProtection="0"/>
    <xf numFmtId="166" fontId="5" fillId="0" borderId="3" applyNumberFormat="0" applyFill="0" applyAlignment="0" applyProtection="0"/>
    <xf numFmtId="166" fontId="5" fillId="0" borderId="0" applyNumberFormat="0" applyFill="0" applyBorder="0" applyAlignment="0" applyProtection="0"/>
    <xf numFmtId="166" fontId="6" fillId="2" borderId="0" applyNumberFormat="0" applyBorder="0" applyAlignment="0" applyProtection="0"/>
    <xf numFmtId="166" fontId="7" fillId="3" borderId="0" applyNumberFormat="0" applyBorder="0" applyAlignment="0" applyProtection="0"/>
    <xf numFmtId="166" fontId="8" fillId="4" borderId="0" applyNumberFormat="0" applyBorder="0" applyAlignment="0" applyProtection="0"/>
    <xf numFmtId="166" fontId="9" fillId="5" borderId="4" applyNumberFormat="0" applyAlignment="0" applyProtection="0"/>
    <xf numFmtId="166" fontId="10" fillId="6" borderId="5" applyNumberFormat="0" applyAlignment="0" applyProtection="0"/>
    <xf numFmtId="166" fontId="11" fillId="6" borderId="4" applyNumberFormat="0" applyAlignment="0" applyProtection="0"/>
    <xf numFmtId="166" fontId="12" fillId="0" borderId="6" applyNumberFormat="0" applyFill="0" applyAlignment="0" applyProtection="0"/>
    <xf numFmtId="166" fontId="13" fillId="7" borderId="7" applyNumberFormat="0" applyAlignment="0" applyProtection="0"/>
    <xf numFmtId="166" fontId="14" fillId="0" borderId="0" applyNumberFormat="0" applyFill="0" applyBorder="0" applyAlignment="0" applyProtection="0"/>
    <xf numFmtId="166" fontId="1" fillId="8" borderId="8" applyNumberFormat="0" applyFont="0" applyAlignment="0" applyProtection="0"/>
    <xf numFmtId="166" fontId="15" fillId="0" borderId="0" applyNumberFormat="0" applyFill="0" applyBorder="0" applyAlignment="0" applyProtection="0"/>
    <xf numFmtId="166" fontId="16" fillId="0" borderId="9" applyNumberFormat="0" applyFill="0" applyAlignment="0" applyProtection="0"/>
    <xf numFmtId="166" fontId="17" fillId="9" borderId="0" applyNumberFormat="0" applyBorder="0" applyAlignment="0" applyProtection="0"/>
    <xf numFmtId="166" fontId="1" fillId="10" borderId="0" applyNumberFormat="0" applyBorder="0" applyAlignment="0" applyProtection="0"/>
    <xf numFmtId="166" fontId="1" fillId="11" borderId="0" applyNumberFormat="0" applyBorder="0" applyAlignment="0" applyProtection="0"/>
    <xf numFmtId="166" fontId="17" fillId="12" borderId="0" applyNumberFormat="0" applyBorder="0" applyAlignment="0" applyProtection="0"/>
    <xf numFmtId="166" fontId="17" fillId="13" borderId="0" applyNumberFormat="0" applyBorder="0" applyAlignment="0" applyProtection="0"/>
    <xf numFmtId="166" fontId="1" fillId="14" borderId="0" applyNumberFormat="0" applyBorder="0" applyAlignment="0" applyProtection="0"/>
    <xf numFmtId="166" fontId="1" fillId="15" borderId="0" applyNumberFormat="0" applyBorder="0" applyAlignment="0" applyProtection="0"/>
    <xf numFmtId="166" fontId="17" fillId="16" borderId="0" applyNumberFormat="0" applyBorder="0" applyAlignment="0" applyProtection="0"/>
    <xf numFmtId="166" fontId="17" fillId="17" borderId="0" applyNumberFormat="0" applyBorder="0" applyAlignment="0" applyProtection="0"/>
    <xf numFmtId="166" fontId="1" fillId="18" borderId="0" applyNumberFormat="0" applyBorder="0" applyAlignment="0" applyProtection="0"/>
    <xf numFmtId="166" fontId="1" fillId="19" borderId="0" applyNumberFormat="0" applyBorder="0" applyAlignment="0" applyProtection="0"/>
    <xf numFmtId="166" fontId="17" fillId="20" borderId="0" applyNumberFormat="0" applyBorder="0" applyAlignment="0" applyProtection="0"/>
    <xf numFmtId="166" fontId="17" fillId="21" borderId="0" applyNumberFormat="0" applyBorder="0" applyAlignment="0" applyProtection="0"/>
    <xf numFmtId="166" fontId="1" fillId="22" borderId="0" applyNumberFormat="0" applyBorder="0" applyAlignment="0" applyProtection="0"/>
    <xf numFmtId="166" fontId="1" fillId="23" borderId="0" applyNumberFormat="0" applyBorder="0" applyAlignment="0" applyProtection="0"/>
    <xf numFmtId="166" fontId="17" fillId="24" borderId="0" applyNumberFormat="0" applyBorder="0" applyAlignment="0" applyProtection="0"/>
    <xf numFmtId="166" fontId="17" fillId="25" borderId="0" applyNumberFormat="0" applyBorder="0" applyAlignment="0" applyProtection="0"/>
    <xf numFmtId="166" fontId="1" fillId="26" borderId="0" applyNumberFormat="0" applyBorder="0" applyAlignment="0" applyProtection="0"/>
    <xf numFmtId="166" fontId="1" fillId="27" borderId="0" applyNumberFormat="0" applyBorder="0" applyAlignment="0" applyProtection="0"/>
    <xf numFmtId="166" fontId="17" fillId="28" borderId="0" applyNumberFormat="0" applyBorder="0" applyAlignment="0" applyProtection="0"/>
    <xf numFmtId="166" fontId="17" fillId="29" borderId="0" applyNumberFormat="0" applyBorder="0" applyAlignment="0" applyProtection="0"/>
    <xf numFmtId="166" fontId="1" fillId="30" borderId="0" applyNumberFormat="0" applyBorder="0" applyAlignment="0" applyProtection="0"/>
    <xf numFmtId="166" fontId="1" fillId="31" borderId="0" applyNumberFormat="0" applyBorder="0" applyAlignment="0" applyProtection="0"/>
    <xf numFmtId="166" fontId="17" fillId="32" borderId="0" applyNumberFormat="0" applyBorder="0" applyAlignment="0" applyProtection="0"/>
    <xf numFmtId="44" fontId="1" fillId="0" borderId="0" applyFont="0" applyFill="0" applyBorder="0" applyAlignment="0" applyProtection="0"/>
    <xf numFmtId="166" fontId="18" fillId="0" borderId="0"/>
    <xf numFmtId="166" fontId="18" fillId="0" borderId="0"/>
    <xf numFmtId="166" fontId="18" fillId="0" borderId="0"/>
    <xf numFmtId="166" fontId="18" fillId="0" borderId="0"/>
    <xf numFmtId="166" fontId="18" fillId="0" borderId="0"/>
    <xf numFmtId="166" fontId="21" fillId="0" borderId="0"/>
    <xf numFmtId="166" fontId="1" fillId="0" borderId="0"/>
    <xf numFmtId="166" fontId="21" fillId="0" borderId="0"/>
    <xf numFmtId="166" fontId="18" fillId="0" borderId="0"/>
    <xf numFmtId="166" fontId="18" fillId="0" borderId="0"/>
    <xf numFmtId="166" fontId="21" fillId="0" borderId="0"/>
    <xf numFmtId="166" fontId="18" fillId="0" borderId="0"/>
    <xf numFmtId="166" fontId="1" fillId="0" borderId="0"/>
    <xf numFmtId="166" fontId="18" fillId="0" borderId="0"/>
    <xf numFmtId="166" fontId="18" fillId="0" borderId="0"/>
    <xf numFmtId="166" fontId="18" fillId="0" borderId="0"/>
    <xf numFmtId="166" fontId="1" fillId="0" borderId="0"/>
    <xf numFmtId="166" fontId="21" fillId="0" borderId="0"/>
    <xf numFmtId="43" fontId="18" fillId="0" borderId="0" applyFont="0" applyFill="0" applyBorder="0" applyAlignment="0" applyProtection="0"/>
    <xf numFmtId="166" fontId="18" fillId="0" borderId="0"/>
    <xf numFmtId="9" fontId="18" fillId="0" borderId="0" applyFont="0" applyFill="0" applyBorder="0" applyAlignment="0" applyProtection="0"/>
    <xf numFmtId="44" fontId="18" fillId="0" borderId="0" applyFont="0" applyFill="0" applyBorder="0" applyAlignment="0" applyProtection="0"/>
    <xf numFmtId="166" fontId="22" fillId="0" borderId="0"/>
    <xf numFmtId="166" fontId="19"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8" fillId="0" borderId="0"/>
    <xf numFmtId="0" fontId="1" fillId="0" borderId="0"/>
    <xf numFmtId="0" fontId="1" fillId="0" borderId="0"/>
    <xf numFmtId="0" fontId="22" fillId="0" borderId="0"/>
    <xf numFmtId="166" fontId="1" fillId="0" borderId="0"/>
  </cellStyleXfs>
  <cellXfs count="821">
    <xf numFmtId="166" fontId="0" fillId="0" borderId="0" xfId="0"/>
    <xf numFmtId="166" fontId="16" fillId="0" borderId="0" xfId="0" applyFont="1" applyFill="1" applyAlignment="1">
      <alignment horizontal="center" vertical="center" wrapText="1"/>
    </xf>
    <xf numFmtId="49" fontId="0" fillId="0" borderId="10" xfId="0" applyNumberFormat="1" applyFont="1" applyFill="1" applyBorder="1"/>
    <xf numFmtId="166" fontId="0" fillId="0" borderId="0" xfId="0" applyFont="1" applyFill="1" applyAlignment="1">
      <alignment horizontal="center" vertical="center" wrapText="1"/>
    </xf>
    <xf numFmtId="166" fontId="0" fillId="0" borderId="0" xfId="0" applyFont="1" applyFill="1" applyAlignment="1">
      <alignment vertical="center"/>
    </xf>
    <xf numFmtId="49" fontId="0" fillId="0" borderId="10" xfId="0" applyNumberFormat="1" applyFont="1" applyFill="1" applyBorder="1" applyAlignment="1">
      <alignment vertical="center"/>
    </xf>
    <xf numFmtId="166" fontId="0" fillId="0" borderId="0" xfId="0" applyFont="1" applyFill="1"/>
    <xf numFmtId="166" fontId="0" fillId="0" borderId="10" xfId="0" applyFont="1" applyFill="1" applyBorder="1" applyAlignment="1">
      <alignment vertical="center"/>
    </xf>
    <xf numFmtId="166" fontId="0" fillId="0" borderId="10" xfId="0" applyFont="1" applyFill="1" applyBorder="1" applyAlignment="1">
      <alignment vertical="center" wrapText="1"/>
    </xf>
    <xf numFmtId="169" fontId="0" fillId="0" borderId="10" xfId="0" applyNumberFormat="1" applyFont="1" applyFill="1" applyBorder="1" applyAlignment="1">
      <alignment vertical="center" wrapText="1"/>
    </xf>
    <xf numFmtId="2" fontId="0" fillId="0" borderId="10" xfId="0" applyNumberFormat="1" applyFont="1" applyFill="1" applyBorder="1" applyAlignment="1">
      <alignment wrapText="1"/>
    </xf>
    <xf numFmtId="169" fontId="0" fillId="0" borderId="10" xfId="0" applyNumberFormat="1" applyFont="1" applyFill="1" applyBorder="1" applyAlignment="1">
      <alignment vertical="center"/>
    </xf>
    <xf numFmtId="49" fontId="0" fillId="0" borderId="10" xfId="0" applyNumberFormat="1" applyFont="1" applyFill="1" applyBorder="1" applyAlignment="1">
      <alignment horizontal="left" vertical="center" wrapText="1"/>
    </xf>
    <xf numFmtId="166" fontId="0" fillId="0" borderId="10" xfId="0" applyFont="1" applyFill="1" applyBorder="1" applyAlignment="1">
      <alignment horizontal="left" vertical="center" wrapText="1"/>
    </xf>
    <xf numFmtId="1" fontId="0" fillId="0" borderId="10" xfId="0" applyNumberFormat="1" applyFont="1" applyFill="1" applyBorder="1" applyAlignment="1">
      <alignment horizontal="center" vertical="center"/>
    </xf>
    <xf numFmtId="165" fontId="0" fillId="0" borderId="10" xfId="0" applyNumberFormat="1" applyFont="1" applyFill="1" applyBorder="1" applyAlignment="1">
      <alignment horizontal="center" vertical="center" wrapText="1"/>
    </xf>
    <xf numFmtId="14" fontId="1" fillId="0" borderId="10" xfId="43" applyNumberFormat="1" applyFont="1" applyFill="1" applyBorder="1" applyAlignment="1">
      <alignment horizontal="center" vertical="center" wrapText="1"/>
    </xf>
    <xf numFmtId="165" fontId="1" fillId="0" borderId="10" xfId="42" applyNumberFormat="1" applyFont="1" applyFill="1" applyBorder="1" applyAlignment="1">
      <alignment vertical="center"/>
    </xf>
    <xf numFmtId="49" fontId="1" fillId="0" borderId="10" xfId="43" applyNumberFormat="1" applyFont="1" applyFill="1" applyBorder="1" applyAlignment="1">
      <alignment vertical="center" wrapText="1"/>
    </xf>
    <xf numFmtId="15" fontId="1" fillId="0" borderId="10" xfId="44" applyNumberFormat="1" applyFont="1" applyFill="1" applyBorder="1" applyAlignment="1">
      <alignment vertical="center" wrapText="1"/>
    </xf>
    <xf numFmtId="15" fontId="1" fillId="0" borderId="10" xfId="45" applyNumberFormat="1" applyFont="1" applyFill="1" applyBorder="1" applyAlignment="1">
      <alignment vertical="center" wrapText="1"/>
    </xf>
    <xf numFmtId="165" fontId="1" fillId="0" borderId="10" xfId="42" applyNumberFormat="1" applyFont="1" applyFill="1" applyBorder="1" applyAlignment="1">
      <alignment horizontal="left" vertical="center"/>
    </xf>
    <xf numFmtId="14" fontId="1" fillId="0" borderId="10" xfId="47" applyNumberFormat="1" applyFont="1" applyFill="1" applyBorder="1" applyAlignment="1">
      <alignment horizontal="center" vertical="center" wrapText="1"/>
    </xf>
    <xf numFmtId="0" fontId="1" fillId="0" borderId="10" xfId="43" applyNumberFormat="1" applyFont="1" applyFill="1" applyBorder="1" applyAlignment="1">
      <alignment horizontal="center" vertical="center" wrapText="1"/>
    </xf>
    <xf numFmtId="165" fontId="1" fillId="0" borderId="10" xfId="42" applyNumberFormat="1" applyFont="1" applyFill="1" applyBorder="1" applyAlignment="1">
      <alignment horizontal="center" vertical="center"/>
    </xf>
    <xf numFmtId="0" fontId="1" fillId="0" borderId="10" xfId="69" applyFont="1" applyFill="1" applyBorder="1" applyAlignment="1">
      <alignment horizontal="left" vertical="center" wrapText="1"/>
    </xf>
    <xf numFmtId="165" fontId="1" fillId="0" borderId="10" xfId="64" applyNumberFormat="1" applyFont="1" applyFill="1" applyBorder="1" applyAlignment="1">
      <alignment horizontal="left" vertical="center" wrapText="1"/>
    </xf>
    <xf numFmtId="0" fontId="1" fillId="0" borderId="10" xfId="70" applyFont="1" applyFill="1" applyBorder="1" applyAlignment="1">
      <alignment horizontal="left" vertical="center" wrapText="1"/>
    </xf>
    <xf numFmtId="0" fontId="1" fillId="0" borderId="10" xfId="71" applyFont="1" applyFill="1" applyBorder="1" applyAlignment="1">
      <alignment horizontal="left" vertical="center" wrapText="1"/>
    </xf>
    <xf numFmtId="0" fontId="1" fillId="0" borderId="10" xfId="72" applyFont="1" applyFill="1" applyBorder="1" applyAlignment="1">
      <alignment horizontal="left" vertical="center" wrapText="1"/>
    </xf>
    <xf numFmtId="0" fontId="1" fillId="0" borderId="10" xfId="73" applyFont="1" applyFill="1" applyBorder="1" applyAlignment="1">
      <alignment horizontal="left" vertical="center" wrapText="1"/>
    </xf>
    <xf numFmtId="0" fontId="1" fillId="0" borderId="10" xfId="74" applyFont="1" applyFill="1" applyBorder="1" applyAlignment="1">
      <alignment horizontal="left" vertical="center" wrapText="1"/>
    </xf>
    <xf numFmtId="0" fontId="1" fillId="0" borderId="10" xfId="75" applyFont="1" applyFill="1" applyBorder="1" applyAlignment="1">
      <alignment horizontal="left" vertical="center" wrapText="1"/>
    </xf>
    <xf numFmtId="0" fontId="1" fillId="0" borderId="10" xfId="76" applyFont="1" applyFill="1" applyBorder="1" applyAlignment="1">
      <alignment horizontal="left" vertical="center" wrapText="1"/>
    </xf>
    <xf numFmtId="0" fontId="1" fillId="0" borderId="10" xfId="77" applyFont="1" applyFill="1" applyBorder="1" applyAlignment="1">
      <alignment vertical="center" wrapText="1"/>
    </xf>
    <xf numFmtId="0" fontId="1" fillId="0" borderId="10" xfId="78" applyFont="1" applyFill="1" applyBorder="1" applyAlignment="1">
      <alignment vertical="center" wrapText="1"/>
    </xf>
    <xf numFmtId="0" fontId="1" fillId="0" borderId="10" xfId="79" applyFont="1" applyFill="1" applyBorder="1" applyAlignment="1">
      <alignment vertical="center" wrapText="1"/>
    </xf>
    <xf numFmtId="0" fontId="1" fillId="0" borderId="10" xfId="80" applyFont="1" applyFill="1" applyBorder="1" applyAlignment="1">
      <alignment vertical="center" wrapText="1"/>
    </xf>
    <xf numFmtId="42" fontId="1" fillId="0" borderId="10" xfId="42" applyNumberFormat="1" applyFont="1" applyFill="1" applyBorder="1" applyAlignment="1">
      <alignment horizontal="right" vertical="center"/>
    </xf>
    <xf numFmtId="42" fontId="1" fillId="0" borderId="10" xfId="42" applyNumberFormat="1" applyFont="1" applyFill="1" applyBorder="1" applyAlignment="1">
      <alignment horizontal="left" vertical="center"/>
    </xf>
    <xf numFmtId="49" fontId="0" fillId="0" borderId="18" xfId="0" applyNumberFormat="1" applyFont="1" applyFill="1" applyBorder="1" applyAlignment="1"/>
    <xf numFmtId="49" fontId="0" fillId="0" borderId="10" xfId="0" applyNumberFormat="1" applyFont="1" applyFill="1" applyBorder="1" applyAlignment="1"/>
    <xf numFmtId="14" fontId="0" fillId="0" borderId="18" xfId="0" applyNumberFormat="1" applyFont="1" applyFill="1" applyBorder="1" applyAlignment="1">
      <alignment horizontal="center"/>
    </xf>
    <xf numFmtId="14" fontId="0" fillId="0" borderId="10" xfId="0" applyNumberFormat="1" applyFont="1" applyFill="1" applyBorder="1" applyAlignment="1">
      <alignment horizontal="center"/>
    </xf>
    <xf numFmtId="49" fontId="1" fillId="0" borderId="10" xfId="65" applyNumberFormat="1" applyFont="1" applyFill="1" applyBorder="1" applyAlignment="1">
      <alignment vertical="center" wrapText="1"/>
    </xf>
    <xf numFmtId="49" fontId="0" fillId="0" borderId="10" xfId="0" applyNumberFormat="1" applyFont="1" applyFill="1" applyBorder="1" applyAlignment="1">
      <alignment vertical="center" wrapText="1"/>
    </xf>
    <xf numFmtId="166" fontId="1" fillId="0" borderId="10" xfId="43" applyFont="1" applyFill="1" applyBorder="1" applyAlignment="1">
      <alignment vertical="center" wrapText="1"/>
    </xf>
    <xf numFmtId="166" fontId="0" fillId="0" borderId="10" xfId="0" applyFont="1" applyFill="1" applyBorder="1" applyAlignment="1">
      <alignment wrapText="1"/>
    </xf>
    <xf numFmtId="166" fontId="1" fillId="0" borderId="10" xfId="65" applyNumberFormat="1" applyFont="1" applyFill="1" applyBorder="1" applyAlignment="1">
      <alignment vertical="center" wrapText="1"/>
    </xf>
    <xf numFmtId="0" fontId="1" fillId="0" borderId="10" xfId="68" applyFont="1" applyFill="1" applyBorder="1" applyAlignment="1">
      <alignment vertical="center" wrapText="1"/>
    </xf>
    <xf numFmtId="0" fontId="1" fillId="0" borderId="10" xfId="65" applyNumberFormat="1" applyFont="1" applyFill="1" applyBorder="1" applyAlignment="1">
      <alignment vertical="center" wrapText="1"/>
    </xf>
    <xf numFmtId="0" fontId="1" fillId="0" borderId="10" xfId="69" applyFont="1" applyFill="1" applyBorder="1" applyAlignment="1">
      <alignment vertical="center" wrapText="1"/>
    </xf>
    <xf numFmtId="0" fontId="1" fillId="0" borderId="10" xfId="70" applyFont="1" applyFill="1" applyBorder="1" applyAlignment="1">
      <alignment vertical="center" wrapText="1"/>
    </xf>
    <xf numFmtId="0" fontId="1" fillId="0" borderId="10" xfId="71" applyFont="1" applyFill="1" applyBorder="1" applyAlignment="1">
      <alignment vertical="center" wrapText="1"/>
    </xf>
    <xf numFmtId="0" fontId="1" fillId="0" borderId="10" xfId="72" applyFont="1" applyFill="1" applyBorder="1" applyAlignment="1">
      <alignment vertical="center" wrapText="1"/>
    </xf>
    <xf numFmtId="0" fontId="1" fillId="0" borderId="10" xfId="73" applyFont="1" applyFill="1" applyBorder="1" applyAlignment="1">
      <alignment vertical="center" wrapText="1"/>
    </xf>
    <xf numFmtId="0" fontId="1" fillId="0" borderId="10" xfId="74" applyFont="1" applyFill="1" applyBorder="1" applyAlignment="1">
      <alignment vertical="center" wrapText="1"/>
    </xf>
    <xf numFmtId="0" fontId="1" fillId="0" borderId="10" xfId="75" applyFont="1" applyFill="1" applyBorder="1" applyAlignment="1">
      <alignment vertical="center" wrapText="1"/>
    </xf>
    <xf numFmtId="0" fontId="1" fillId="0" borderId="10" xfId="76" applyFont="1" applyFill="1" applyBorder="1" applyAlignment="1">
      <alignment vertical="center" wrapText="1"/>
    </xf>
    <xf numFmtId="49" fontId="0" fillId="0" borderId="10" xfId="0" applyNumberFormat="1" applyFont="1" applyFill="1" applyBorder="1" applyAlignment="1">
      <alignment wrapText="1"/>
    </xf>
    <xf numFmtId="1" fontId="1" fillId="0" borderId="10" xfId="43" applyNumberFormat="1" applyFont="1" applyFill="1" applyBorder="1" applyAlignment="1">
      <alignment horizontal="center" vertical="center" wrapText="1"/>
    </xf>
    <xf numFmtId="49" fontId="0" fillId="0" borderId="18" xfId="0" applyNumberFormat="1" applyFont="1" applyFill="1" applyBorder="1" applyAlignment="1">
      <alignment wrapText="1"/>
    </xf>
    <xf numFmtId="165" fontId="1" fillId="0" borderId="18" xfId="42" applyNumberFormat="1" applyFont="1" applyFill="1" applyBorder="1" applyAlignment="1">
      <alignment horizontal="left" vertical="center"/>
    </xf>
    <xf numFmtId="166" fontId="0" fillId="0" borderId="10" xfId="0" applyFont="1" applyFill="1" applyBorder="1" applyAlignment="1" applyProtection="1">
      <alignment vertical="top"/>
      <protection locked="0"/>
    </xf>
    <xf numFmtId="166" fontId="0" fillId="0" borderId="10" xfId="0" applyFont="1" applyFill="1" applyBorder="1" applyAlignment="1" applyProtection="1">
      <alignment vertical="top" wrapText="1"/>
      <protection locked="0"/>
    </xf>
    <xf numFmtId="168" fontId="0" fillId="0" borderId="10" xfId="0" applyNumberFormat="1" applyFont="1" applyFill="1" applyBorder="1" applyAlignment="1" applyProtection="1">
      <alignment horizontal="right" vertical="top"/>
      <protection locked="0"/>
    </xf>
    <xf numFmtId="166" fontId="0" fillId="0" borderId="10" xfId="0" applyFont="1" applyFill="1" applyBorder="1" applyAlignment="1" applyProtection="1">
      <alignment horizontal="left" vertical="top"/>
      <protection locked="0"/>
    </xf>
    <xf numFmtId="166" fontId="0" fillId="0" borderId="0" xfId="0" applyFont="1" applyFill="1" applyProtection="1">
      <protection locked="0"/>
    </xf>
    <xf numFmtId="166" fontId="0" fillId="0" borderId="10" xfId="0" applyFont="1" applyFill="1" applyBorder="1" applyAlignment="1">
      <alignment horizontal="center"/>
    </xf>
    <xf numFmtId="166" fontId="0" fillId="0" borderId="0" xfId="0" applyFont="1" applyFill="1" applyAlignment="1">
      <alignment horizontal="center"/>
    </xf>
    <xf numFmtId="165" fontId="1" fillId="0" borderId="10" xfId="42" applyNumberFormat="1" applyFont="1" applyFill="1" applyBorder="1" applyAlignment="1">
      <alignment horizontal="left" vertical="center" wrapText="1"/>
    </xf>
    <xf numFmtId="166" fontId="0" fillId="0" borderId="0" xfId="0" applyFont="1" applyFill="1" applyAlignment="1">
      <alignment wrapText="1"/>
    </xf>
    <xf numFmtId="14" fontId="1" fillId="0" borderId="10" xfId="67" applyNumberFormat="1" applyFont="1" applyFill="1" applyBorder="1" applyAlignment="1">
      <alignment horizontal="center" vertical="center" wrapText="1"/>
    </xf>
    <xf numFmtId="166" fontId="0" fillId="0" borderId="10" xfId="0" applyFont="1" applyFill="1" applyBorder="1" applyAlignment="1">
      <alignment horizontal="center" vertical="center"/>
    </xf>
    <xf numFmtId="49" fontId="0" fillId="0" borderId="10" xfId="0" applyNumberFormat="1" applyFont="1" applyFill="1" applyBorder="1" applyAlignment="1">
      <alignment horizontal="left" vertical="center"/>
    </xf>
    <xf numFmtId="166" fontId="0" fillId="0" borderId="0" xfId="0" applyFont="1" applyFill="1" applyAlignment="1">
      <alignment horizontal="center" vertical="center"/>
    </xf>
    <xf numFmtId="170" fontId="0" fillId="0" borderId="10" xfId="0" applyNumberFormat="1" applyFont="1" applyFill="1" applyBorder="1" applyAlignment="1">
      <alignment horizontal="center" vertical="center"/>
    </xf>
    <xf numFmtId="167" fontId="0" fillId="0" borderId="10" xfId="0" applyNumberFormat="1" applyFont="1" applyFill="1" applyBorder="1" applyAlignment="1">
      <alignment vertical="center"/>
    </xf>
    <xf numFmtId="167" fontId="0" fillId="0" borderId="10" xfId="0" applyNumberFormat="1" applyFont="1" applyFill="1" applyBorder="1"/>
    <xf numFmtId="49" fontId="0" fillId="0" borderId="0" xfId="0" applyNumberFormat="1" applyFont="1" applyFill="1" applyAlignment="1">
      <alignment horizontal="center"/>
    </xf>
    <xf numFmtId="49" fontId="0" fillId="0" borderId="0" xfId="0" applyNumberFormat="1" applyFont="1" applyFill="1" applyAlignment="1"/>
    <xf numFmtId="167" fontId="0" fillId="0" borderId="0" xfId="0" applyNumberFormat="1" applyFont="1" applyFill="1"/>
    <xf numFmtId="49" fontId="0" fillId="0" borderId="0" xfId="0" applyNumberFormat="1" applyFont="1" applyFill="1"/>
    <xf numFmtId="166" fontId="16" fillId="33" borderId="33" xfId="0" applyFont="1" applyFill="1" applyBorder="1" applyAlignment="1">
      <alignment horizontal="center" vertical="center" wrapText="1"/>
    </xf>
    <xf numFmtId="49" fontId="16" fillId="33" borderId="33" xfId="0" applyNumberFormat="1" applyFont="1" applyFill="1" applyBorder="1" applyAlignment="1">
      <alignment horizontal="center" vertical="center" wrapText="1"/>
    </xf>
    <xf numFmtId="167" fontId="16" fillId="33" borderId="33" xfId="0" applyNumberFormat="1" applyFont="1" applyFill="1" applyBorder="1" applyAlignment="1">
      <alignment horizontal="center" vertical="center" wrapText="1"/>
    </xf>
    <xf numFmtId="166" fontId="0" fillId="34" borderId="0" xfId="0" applyFont="1" applyFill="1" applyAlignment="1">
      <alignment horizontal="center"/>
    </xf>
    <xf numFmtId="49" fontId="0" fillId="34" borderId="0" xfId="0" applyNumberFormat="1" applyFont="1" applyFill="1" applyAlignment="1">
      <alignment horizontal="center"/>
    </xf>
    <xf numFmtId="49" fontId="0" fillId="34" borderId="0" xfId="0" applyNumberFormat="1" applyFont="1" applyFill="1" applyAlignment="1"/>
    <xf numFmtId="167" fontId="0" fillId="34" borderId="0" xfId="0" applyNumberFormat="1" applyFont="1" applyFill="1"/>
    <xf numFmtId="49" fontId="0" fillId="34" borderId="0" xfId="0" applyNumberFormat="1" applyFont="1" applyFill="1"/>
    <xf numFmtId="1" fontId="0" fillId="0" borderId="10" xfId="0" applyNumberFormat="1" applyFont="1" applyFill="1" applyBorder="1" applyAlignment="1" applyProtection="1">
      <alignment horizontal="center" vertical="top"/>
      <protection locked="0"/>
    </xf>
    <xf numFmtId="1" fontId="0" fillId="0" borderId="18" xfId="0" applyNumberFormat="1" applyFont="1" applyFill="1" applyBorder="1" applyAlignment="1">
      <alignment horizontal="center"/>
    </xf>
    <xf numFmtId="1" fontId="0" fillId="0" borderId="10" xfId="0" applyNumberFormat="1" applyFont="1" applyFill="1" applyBorder="1" applyAlignment="1">
      <alignment horizontal="center"/>
    </xf>
    <xf numFmtId="1" fontId="1" fillId="0" borderId="10" xfId="68" applyNumberFormat="1" applyFont="1" applyFill="1" applyBorder="1" applyAlignment="1">
      <alignment horizontal="center" vertical="center" wrapText="1"/>
    </xf>
    <xf numFmtId="0" fontId="0" fillId="0" borderId="10" xfId="0" applyNumberFormat="1" applyFont="1" applyFill="1" applyBorder="1" applyAlignment="1" applyProtection="1">
      <alignment horizontal="center" vertical="top"/>
      <protection locked="0"/>
    </xf>
    <xf numFmtId="166" fontId="0" fillId="0" borderId="27" xfId="0" quotePrefix="1" applyNumberFormat="1" applyFont="1" applyFill="1" applyBorder="1" applyAlignment="1">
      <alignment horizontal="center" vertical="center" wrapText="1"/>
    </xf>
    <xf numFmtId="49" fontId="0" fillId="0" borderId="27" xfId="0" quotePrefix="1" applyNumberFormat="1" applyFont="1" applyFill="1" applyBorder="1" applyAlignment="1">
      <alignment horizontal="left" vertical="center" wrapText="1"/>
    </xf>
    <xf numFmtId="49" fontId="0" fillId="0" borderId="32" xfId="0" applyNumberFormat="1" applyFont="1" applyFill="1" applyBorder="1" applyAlignment="1">
      <alignment vertical="center" wrapText="1"/>
    </xf>
    <xf numFmtId="166" fontId="0" fillId="0" borderId="50" xfId="0" quotePrefix="1" applyNumberFormat="1" applyFont="1" applyFill="1" applyBorder="1" applyAlignment="1">
      <alignment horizontal="center" vertical="center" wrapText="1"/>
    </xf>
    <xf numFmtId="49" fontId="0" fillId="0" borderId="50" xfId="0" quotePrefix="1" applyNumberFormat="1" applyFont="1" applyFill="1" applyBorder="1" applyAlignment="1">
      <alignment horizontal="left" vertical="center" wrapText="1"/>
    </xf>
    <xf numFmtId="166" fontId="0" fillId="0" borderId="26" xfId="0" quotePrefix="1" applyNumberFormat="1" applyFont="1" applyFill="1" applyBorder="1" applyAlignment="1">
      <alignment horizontal="center" vertical="center" wrapText="1"/>
    </xf>
    <xf numFmtId="49" fontId="0" fillId="0" borderId="26" xfId="0" quotePrefix="1" applyNumberFormat="1" applyFont="1" applyFill="1" applyBorder="1" applyAlignment="1">
      <alignment horizontal="left" vertical="center" wrapText="1"/>
    </xf>
    <xf numFmtId="166" fontId="0" fillId="0" borderId="69" xfId="0" quotePrefix="1" applyNumberFormat="1" applyFont="1" applyFill="1" applyBorder="1" applyAlignment="1">
      <alignment horizontal="center" vertical="center" wrapText="1"/>
    </xf>
    <xf numFmtId="166" fontId="0" fillId="0" borderId="25" xfId="0" quotePrefix="1" applyNumberFormat="1" applyFont="1" applyFill="1" applyBorder="1" applyAlignment="1">
      <alignment horizontal="center" vertical="center" wrapText="1"/>
    </xf>
    <xf numFmtId="166" fontId="0" fillId="0" borderId="65" xfId="0" quotePrefix="1" applyNumberFormat="1" applyFont="1" applyFill="1" applyBorder="1" applyAlignment="1">
      <alignment horizontal="center" vertical="center" wrapText="1"/>
    </xf>
    <xf numFmtId="166" fontId="0" fillId="0" borderId="10" xfId="0" quotePrefix="1" applyNumberFormat="1" applyFont="1" applyFill="1" applyBorder="1" applyAlignment="1">
      <alignment horizontal="center" vertical="center" wrapText="1"/>
    </xf>
    <xf numFmtId="173" fontId="0" fillId="0" borderId="21" xfId="0" applyNumberFormat="1" applyFont="1" applyFill="1" applyBorder="1" applyAlignment="1">
      <alignment horizontal="right" vertical="center" wrapText="1"/>
    </xf>
    <xf numFmtId="173" fontId="0" fillId="0" borderId="10" xfId="0" applyNumberFormat="1" applyFont="1" applyFill="1" applyBorder="1" applyAlignment="1">
      <alignment horizontal="right" vertical="center" wrapText="1"/>
    </xf>
    <xf numFmtId="166" fontId="0" fillId="0" borderId="0" xfId="0" applyFont="1" applyFill="1" applyBorder="1" applyAlignment="1">
      <alignment horizontal="center" vertical="center" wrapText="1"/>
    </xf>
    <xf numFmtId="166" fontId="0" fillId="0" borderId="69" xfId="0" applyFont="1" applyFill="1" applyBorder="1" applyAlignment="1">
      <alignment horizontal="left" vertical="center" wrapText="1"/>
    </xf>
    <xf numFmtId="166" fontId="0" fillId="0" borderId="83" xfId="0" applyFont="1" applyFill="1" applyBorder="1" applyAlignment="1">
      <alignment horizontal="left" vertical="center" wrapText="1"/>
    </xf>
    <xf numFmtId="49" fontId="0" fillId="0" borderId="65" xfId="0" applyNumberFormat="1" applyFont="1" applyFill="1" applyBorder="1" applyAlignment="1">
      <alignment horizontal="left" vertical="center" wrapText="1"/>
    </xf>
    <xf numFmtId="49" fontId="0" fillId="0" borderId="65" xfId="0" applyNumberFormat="1" applyFont="1" applyFill="1" applyBorder="1" applyAlignment="1">
      <alignment vertical="center" wrapText="1"/>
    </xf>
    <xf numFmtId="49" fontId="0" fillId="0" borderId="69" xfId="0" applyNumberFormat="1" applyFont="1" applyFill="1" applyBorder="1" applyAlignment="1">
      <alignment horizontal="left" vertical="center" wrapText="1"/>
    </xf>
    <xf numFmtId="49" fontId="0" fillId="0" borderId="29" xfId="0" applyNumberFormat="1" applyFont="1" applyFill="1" applyBorder="1" applyAlignment="1">
      <alignment horizontal="left" vertical="center" wrapText="1"/>
    </xf>
    <xf numFmtId="49" fontId="0" fillId="0" borderId="24" xfId="0" applyNumberFormat="1" applyFont="1" applyFill="1" applyBorder="1" applyAlignment="1">
      <alignment horizontal="left" vertical="center" wrapText="1"/>
    </xf>
    <xf numFmtId="49" fontId="0" fillId="0" borderId="83" xfId="0" applyNumberFormat="1" applyFont="1" applyFill="1" applyBorder="1" applyAlignment="1">
      <alignment horizontal="left" vertical="center" wrapText="1"/>
    </xf>
    <xf numFmtId="49" fontId="0" fillId="0" borderId="27" xfId="0" applyNumberFormat="1" applyFont="1" applyFill="1" applyBorder="1" applyAlignment="1">
      <alignment horizontal="left" vertical="center" wrapText="1"/>
    </xf>
    <xf numFmtId="49" fontId="0" fillId="0" borderId="27" xfId="0" applyNumberFormat="1" applyFont="1" applyFill="1" applyBorder="1" applyAlignment="1">
      <alignment vertical="center" wrapText="1"/>
    </xf>
    <xf numFmtId="49" fontId="0" fillId="0" borderId="50" xfId="0" applyNumberFormat="1" applyFont="1" applyFill="1" applyBorder="1" applyAlignment="1">
      <alignment horizontal="left" vertical="center" wrapText="1"/>
    </xf>
    <xf numFmtId="49" fontId="0" fillId="0" borderId="50" xfId="0" applyNumberFormat="1" applyFont="1" applyFill="1" applyBorder="1" applyAlignment="1">
      <alignment vertical="center" wrapText="1"/>
    </xf>
    <xf numFmtId="49" fontId="0" fillId="0" borderId="26" xfId="0" applyNumberFormat="1" applyFont="1" applyFill="1" applyBorder="1" applyAlignment="1">
      <alignment horizontal="left" vertical="center" wrapText="1"/>
    </xf>
    <xf numFmtId="49" fontId="0" fillId="0" borderId="26" xfId="0" applyNumberFormat="1" applyFont="1" applyFill="1" applyBorder="1" applyAlignment="1">
      <alignment vertical="center" wrapText="1"/>
    </xf>
    <xf numFmtId="49" fontId="0" fillId="0" borderId="85" xfId="0" applyNumberFormat="1" applyFont="1" applyFill="1" applyBorder="1" applyAlignment="1">
      <alignment vertical="center" wrapText="1"/>
    </xf>
    <xf numFmtId="0" fontId="0" fillId="0" borderId="85" xfId="0" applyNumberFormat="1" applyFont="1" applyFill="1" applyBorder="1" applyAlignment="1">
      <alignment horizontal="left" vertical="center" wrapText="1"/>
    </xf>
    <xf numFmtId="49" fontId="0" fillId="0" borderId="69" xfId="0" applyNumberFormat="1" applyFont="1" applyFill="1" applyBorder="1" applyAlignment="1">
      <alignment vertical="center" wrapText="1"/>
    </xf>
    <xf numFmtId="49" fontId="0" fillId="0" borderId="24" xfId="0" applyNumberFormat="1" applyFont="1" applyFill="1" applyBorder="1" applyAlignment="1">
      <alignment vertical="center" wrapText="1"/>
    </xf>
    <xf numFmtId="49" fontId="0" fillId="0" borderId="83" xfId="0" applyNumberFormat="1" applyFont="1" applyFill="1" applyBorder="1" applyAlignment="1">
      <alignment vertical="center" wrapText="1"/>
    </xf>
    <xf numFmtId="49" fontId="0" fillId="0" borderId="52" xfId="0" applyNumberFormat="1" applyFont="1" applyFill="1" applyBorder="1" applyAlignment="1">
      <alignment horizontal="center" vertical="center" wrapText="1"/>
    </xf>
    <xf numFmtId="49" fontId="0" fillId="0" borderId="21" xfId="0" applyNumberFormat="1" applyFont="1" applyFill="1" applyBorder="1" applyAlignment="1">
      <alignment horizontal="left" vertical="center" wrapText="1"/>
    </xf>
    <xf numFmtId="49" fontId="0" fillId="0" borderId="79" xfId="0" applyNumberFormat="1" applyFont="1" applyFill="1" applyBorder="1" applyAlignment="1">
      <alignment horizontal="left" vertical="center" wrapText="1"/>
    </xf>
    <xf numFmtId="49" fontId="20" fillId="0" borderId="107" xfId="0" applyNumberFormat="1" applyFont="1" applyFill="1" applyBorder="1" applyAlignment="1">
      <alignment horizontal="left" vertical="center" wrapText="1"/>
    </xf>
    <xf numFmtId="49" fontId="20" fillId="0" borderId="107" xfId="0" applyNumberFormat="1" applyFont="1" applyFill="1" applyBorder="1" applyAlignment="1">
      <alignment vertical="center" wrapText="1"/>
    </xf>
    <xf numFmtId="166" fontId="0" fillId="0" borderId="69" xfId="0" applyFont="1" applyFill="1" applyBorder="1" applyAlignment="1">
      <alignment vertical="center" wrapText="1"/>
    </xf>
    <xf numFmtId="166" fontId="0" fillId="0" borderId="83" xfId="0" applyFont="1" applyFill="1" applyBorder="1" applyAlignment="1">
      <alignment vertical="center" wrapText="1"/>
    </xf>
    <xf numFmtId="166" fontId="0" fillId="0" borderId="65" xfId="0" applyFont="1" applyFill="1" applyBorder="1" applyAlignment="1">
      <alignment vertical="center" wrapText="1"/>
    </xf>
    <xf numFmtId="0" fontId="0" fillId="0" borderId="21" xfId="0" applyNumberFormat="1" applyFont="1" applyFill="1" applyBorder="1" applyAlignment="1">
      <alignment horizontal="left" vertical="center" wrapText="1"/>
    </xf>
    <xf numFmtId="49" fontId="0" fillId="0" borderId="65" xfId="0" quotePrefix="1" applyNumberFormat="1" applyFont="1" applyFill="1" applyBorder="1" applyAlignment="1">
      <alignment horizontal="left" vertical="center" wrapText="1"/>
    </xf>
    <xf numFmtId="0" fontId="0" fillId="0" borderId="65" xfId="0" applyNumberFormat="1" applyFont="1" applyFill="1" applyBorder="1" applyAlignment="1">
      <alignment horizontal="left" vertical="center" wrapText="1"/>
    </xf>
    <xf numFmtId="49" fontId="0" fillId="0" borderId="69" xfId="43" applyNumberFormat="1" applyFont="1" applyFill="1" applyBorder="1" applyAlignment="1">
      <alignment vertical="center" wrapText="1"/>
    </xf>
    <xf numFmtId="49" fontId="0" fillId="0" borderId="69" xfId="43" applyNumberFormat="1" applyFont="1" applyFill="1" applyBorder="1" applyAlignment="1">
      <alignment horizontal="left" vertical="center" wrapText="1"/>
    </xf>
    <xf numFmtId="49" fontId="0" fillId="0" borderId="98" xfId="0" applyNumberFormat="1" applyFont="1" applyFill="1" applyBorder="1" applyAlignment="1">
      <alignment horizontal="left" vertical="center" wrapText="1"/>
    </xf>
    <xf numFmtId="14" fontId="0" fillId="0" borderId="10" xfId="43" applyNumberFormat="1" applyFont="1" applyFill="1" applyBorder="1" applyAlignment="1">
      <alignment horizontal="center" vertical="center" wrapText="1"/>
    </xf>
    <xf numFmtId="49" fontId="0" fillId="0" borderId="17" xfId="43" applyNumberFormat="1" applyFont="1" applyFill="1" applyBorder="1" applyAlignment="1">
      <alignment horizontal="center" vertical="center" wrapText="1"/>
    </xf>
    <xf numFmtId="49" fontId="0" fillId="0" borderId="27" xfId="43" applyNumberFormat="1" applyFont="1" applyFill="1" applyBorder="1" applyAlignment="1">
      <alignment horizontal="left" vertical="center" wrapText="1"/>
    </xf>
    <xf numFmtId="49" fontId="0" fillId="0" borderId="27" xfId="43" applyNumberFormat="1" applyFont="1" applyFill="1" applyBorder="1" applyAlignment="1">
      <alignment vertical="center" wrapText="1"/>
    </xf>
    <xf numFmtId="49" fontId="0" fillId="0" borderId="28" xfId="43" applyNumberFormat="1" applyFont="1" applyFill="1" applyBorder="1" applyAlignment="1">
      <alignment horizontal="left" vertical="center" wrapText="1"/>
    </xf>
    <xf numFmtId="166" fontId="0" fillId="0" borderId="0" xfId="0" applyFont="1" applyFill="1" applyBorder="1" applyAlignment="1" applyProtection="1">
      <alignment horizontal="left" vertical="center" wrapText="1"/>
    </xf>
    <xf numFmtId="49" fontId="0" fillId="0" borderId="50" xfId="43" applyNumberFormat="1" applyFont="1" applyFill="1" applyBorder="1" applyAlignment="1">
      <alignment horizontal="left" vertical="center" wrapText="1"/>
    </xf>
    <xf numFmtId="49" fontId="0" fillId="0" borderId="50" xfId="43" applyNumberFormat="1" applyFont="1" applyFill="1" applyBorder="1" applyAlignment="1">
      <alignment vertical="center" wrapText="1"/>
    </xf>
    <xf numFmtId="49" fontId="0" fillId="0" borderId="51" xfId="43" applyNumberFormat="1" applyFont="1" applyFill="1" applyBorder="1" applyAlignment="1">
      <alignment horizontal="left" vertical="center" wrapText="1"/>
    </xf>
    <xf numFmtId="49" fontId="0" fillId="0" borderId="52" xfId="43" applyNumberFormat="1" applyFont="1" applyFill="1" applyBorder="1" applyAlignment="1">
      <alignment horizontal="center" vertical="center" wrapText="1"/>
    </xf>
    <xf numFmtId="49" fontId="0" fillId="0" borderId="26" xfId="43" applyNumberFormat="1" applyFont="1" applyFill="1" applyBorder="1" applyAlignment="1">
      <alignment horizontal="left" vertical="center" wrapText="1"/>
    </xf>
    <xf numFmtId="49" fontId="0" fillId="0" borderId="26" xfId="43" applyNumberFormat="1" applyFont="1" applyFill="1" applyBorder="1" applyAlignment="1">
      <alignment vertical="center" wrapText="1"/>
    </xf>
    <xf numFmtId="49" fontId="0" fillId="0" borderId="53" xfId="43" applyNumberFormat="1" applyFont="1" applyFill="1" applyBorder="1" applyAlignment="1">
      <alignment horizontal="left" vertical="center" wrapText="1"/>
    </xf>
    <xf numFmtId="49" fontId="0" fillId="0" borderId="25" xfId="43" applyNumberFormat="1" applyFont="1" applyFill="1" applyBorder="1" applyAlignment="1" applyProtection="1">
      <alignment horizontal="left" vertical="center" wrapText="1"/>
    </xf>
    <xf numFmtId="49" fontId="0" fillId="0" borderId="25" xfId="0" quotePrefix="1" applyNumberFormat="1" applyFont="1" applyFill="1" applyBorder="1" applyAlignment="1" applyProtection="1">
      <alignment horizontal="left" vertical="center" wrapText="1"/>
    </xf>
    <xf numFmtId="164" fontId="0" fillId="0" borderId="25" xfId="0" applyNumberFormat="1" applyFont="1" applyFill="1" applyBorder="1" applyAlignment="1" applyProtection="1">
      <alignment horizontal="left" vertical="center" wrapText="1"/>
    </xf>
    <xf numFmtId="3" fontId="0" fillId="0" borderId="25" xfId="43" applyNumberFormat="1" applyFont="1" applyFill="1" applyBorder="1" applyAlignment="1" applyProtection="1">
      <alignment horizontal="left" vertical="center" wrapText="1"/>
    </xf>
    <xf numFmtId="49" fontId="0" fillId="0" borderId="50" xfId="0" applyNumberFormat="1" applyFont="1" applyFill="1" applyBorder="1" applyAlignment="1" applyProtection="1">
      <alignment horizontal="left" vertical="center" wrapText="1"/>
    </xf>
    <xf numFmtId="164" fontId="0" fillId="0" borderId="50" xfId="0" applyNumberFormat="1" applyFont="1" applyFill="1" applyBorder="1" applyAlignment="1" applyProtection="1">
      <alignment horizontal="left" vertical="center" wrapText="1"/>
    </xf>
    <xf numFmtId="3" fontId="0" fillId="0" borderId="50" xfId="43" applyNumberFormat="1" applyFont="1" applyFill="1" applyBorder="1" applyAlignment="1" applyProtection="1">
      <alignment horizontal="left" vertical="center" wrapText="1"/>
    </xf>
    <xf numFmtId="9" fontId="0" fillId="0" borderId="25" xfId="0" applyNumberFormat="1" applyFont="1" applyFill="1" applyBorder="1" applyAlignment="1" applyProtection="1">
      <alignment horizontal="left" vertical="center" wrapText="1"/>
    </xf>
    <xf numFmtId="9" fontId="0" fillId="0" borderId="50" xfId="0" applyNumberFormat="1" applyFont="1" applyFill="1" applyBorder="1" applyAlignment="1" applyProtection="1">
      <alignment horizontal="left" vertical="center" wrapText="1"/>
    </xf>
    <xf numFmtId="49" fontId="0" fillId="0" borderId="27" xfId="0" applyNumberFormat="1" applyFont="1" applyFill="1" applyBorder="1" applyAlignment="1" applyProtection="1">
      <alignment horizontal="left" vertical="center" wrapText="1"/>
    </xf>
    <xf numFmtId="164" fontId="0" fillId="0" borderId="27" xfId="0" applyNumberFormat="1" applyFont="1" applyFill="1" applyBorder="1" applyAlignment="1" applyProtection="1">
      <alignment horizontal="left" vertical="center" wrapText="1"/>
    </xf>
    <xf numFmtId="3" fontId="0" fillId="0" borderId="27" xfId="43" applyNumberFormat="1" applyFont="1" applyFill="1" applyBorder="1" applyAlignment="1" applyProtection="1">
      <alignment horizontal="left" vertical="center" wrapText="1"/>
    </xf>
    <xf numFmtId="49" fontId="0" fillId="0" borderId="65" xfId="43" applyNumberFormat="1" applyFont="1" applyFill="1" applyBorder="1" applyAlignment="1">
      <alignment horizontal="left" vertical="center" wrapText="1"/>
    </xf>
    <xf numFmtId="49" fontId="0" fillId="0" borderId="65" xfId="43" applyNumberFormat="1" applyFont="1" applyFill="1" applyBorder="1" applyAlignment="1">
      <alignment vertical="center" wrapText="1"/>
    </xf>
    <xf numFmtId="49" fontId="0" fillId="0" borderId="66" xfId="43" applyNumberFormat="1" applyFont="1" applyFill="1" applyBorder="1" applyAlignment="1">
      <alignment horizontal="left" vertical="center" wrapText="1"/>
    </xf>
    <xf numFmtId="166" fontId="0" fillId="0" borderId="72" xfId="0" quotePrefix="1" applyNumberFormat="1" applyFont="1" applyFill="1" applyBorder="1" applyAlignment="1">
      <alignment horizontal="center" vertical="center" wrapText="1"/>
    </xf>
    <xf numFmtId="49" fontId="0" fillId="0" borderId="94" xfId="43" applyNumberFormat="1" applyFont="1" applyFill="1" applyBorder="1" applyAlignment="1">
      <alignment horizontal="center" vertical="center" wrapText="1"/>
    </xf>
    <xf numFmtId="49" fontId="0" fillId="0" borderId="24" xfId="43" applyNumberFormat="1" applyFont="1" applyFill="1" applyBorder="1" applyAlignment="1">
      <alignment horizontal="left" vertical="center" wrapText="1"/>
    </xf>
    <xf numFmtId="49" fontId="0" fillId="0" borderId="24" xfId="43" applyNumberFormat="1" applyFont="1" applyFill="1" applyBorder="1" applyAlignment="1">
      <alignment vertical="center" wrapText="1"/>
    </xf>
    <xf numFmtId="49" fontId="0" fillId="0" borderId="83" xfId="81" applyNumberFormat="1" applyFont="1" applyFill="1" applyBorder="1" applyAlignment="1">
      <alignment vertical="center" wrapText="1"/>
    </xf>
    <xf numFmtId="0" fontId="0" fillId="0" borderId="83" xfId="81" applyNumberFormat="1" applyFont="1" applyFill="1" applyBorder="1" applyAlignment="1">
      <alignment horizontal="left" vertical="center" wrapText="1"/>
    </xf>
    <xf numFmtId="15" fontId="0" fillId="0" borderId="30" xfId="81" applyNumberFormat="1" applyFont="1" applyFill="1" applyBorder="1" applyAlignment="1">
      <alignment vertical="center" wrapText="1"/>
    </xf>
    <xf numFmtId="49" fontId="0" fillId="0" borderId="83" xfId="43" applyNumberFormat="1" applyFont="1" applyFill="1" applyBorder="1" applyAlignment="1">
      <alignment horizontal="left" vertical="center" wrapText="1"/>
    </xf>
    <xf numFmtId="49" fontId="0" fillId="0" borderId="87" xfId="43" applyNumberFormat="1" applyFont="1" applyFill="1" applyBorder="1" applyAlignment="1">
      <alignment horizontal="center" vertical="center" wrapText="1"/>
    </xf>
    <xf numFmtId="49" fontId="0" fillId="0" borderId="83" xfId="43" applyNumberFormat="1" applyFont="1" applyFill="1" applyBorder="1" applyAlignment="1">
      <alignment vertical="center" wrapText="1"/>
    </xf>
    <xf numFmtId="166" fontId="0" fillId="0" borderId="18" xfId="0" quotePrefix="1" applyNumberFormat="1" applyFont="1" applyFill="1" applyBorder="1" applyAlignment="1">
      <alignment horizontal="center" vertical="center" wrapText="1"/>
    </xf>
    <xf numFmtId="49" fontId="0" fillId="0" borderId="18" xfId="43" applyNumberFormat="1" applyFont="1" applyFill="1" applyBorder="1" applyAlignment="1">
      <alignment vertical="center" wrapText="1"/>
    </xf>
    <xf numFmtId="0" fontId="0" fillId="0" borderId="18" xfId="0" quotePrefix="1" applyNumberFormat="1" applyFont="1" applyFill="1" applyBorder="1" applyAlignment="1">
      <alignment horizontal="left" vertical="center" wrapText="1"/>
    </xf>
    <xf numFmtId="9" fontId="0" fillId="0" borderId="18" xfId="0" quotePrefix="1" applyNumberFormat="1" applyFont="1" applyFill="1" applyBorder="1" applyAlignment="1">
      <alignment horizontal="center" vertical="center" wrapText="1"/>
    </xf>
    <xf numFmtId="49" fontId="0" fillId="0" borderId="14" xfId="43" applyNumberFormat="1" applyFont="1" applyFill="1" applyBorder="1" applyAlignment="1">
      <alignment vertical="center" wrapText="1"/>
    </xf>
    <xf numFmtId="166" fontId="0" fillId="0" borderId="79" xfId="0" quotePrefix="1" applyNumberFormat="1" applyFont="1" applyFill="1" applyBorder="1" applyAlignment="1">
      <alignment horizontal="center" vertical="center" wrapText="1"/>
    </xf>
    <xf numFmtId="49" fontId="0" fillId="0" borderId="79" xfId="43" applyNumberFormat="1" applyFont="1" applyFill="1" applyBorder="1" applyAlignment="1">
      <alignment vertical="center" wrapText="1"/>
    </xf>
    <xf numFmtId="0" fontId="0" fillId="0" borderId="79" xfId="0" applyNumberFormat="1" applyFont="1" applyFill="1" applyBorder="1" applyAlignment="1">
      <alignment horizontal="left" vertical="center" wrapText="1"/>
    </xf>
    <xf numFmtId="9" fontId="0" fillId="0" borderId="79" xfId="0" quotePrefix="1" applyNumberFormat="1" applyFont="1" applyFill="1" applyBorder="1" applyAlignment="1">
      <alignment horizontal="center" vertical="center" wrapText="1"/>
    </xf>
    <xf numFmtId="49" fontId="0" fillId="0" borderId="84" xfId="43" applyNumberFormat="1" applyFont="1" applyFill="1" applyBorder="1" applyAlignment="1">
      <alignment vertical="center" wrapText="1"/>
    </xf>
    <xf numFmtId="166" fontId="0" fillId="0" borderId="85" xfId="0" quotePrefix="1" applyNumberFormat="1" applyFont="1" applyFill="1" applyBorder="1" applyAlignment="1">
      <alignment horizontal="center" vertical="center" wrapText="1"/>
    </xf>
    <xf numFmtId="9" fontId="0" fillId="0" borderId="85" xfId="0" quotePrefix="1" applyNumberFormat="1" applyFont="1" applyFill="1" applyBorder="1" applyAlignment="1">
      <alignment horizontal="center" vertical="center" wrapText="1"/>
    </xf>
    <xf numFmtId="49" fontId="0" fillId="0" borderId="86" xfId="43" applyNumberFormat="1" applyFont="1" applyFill="1" applyBorder="1" applyAlignment="1">
      <alignment vertical="center" wrapText="1"/>
    </xf>
    <xf numFmtId="49" fontId="0" fillId="0" borderId="87" xfId="43" applyNumberFormat="1" applyFont="1" applyFill="1" applyBorder="1" applyAlignment="1">
      <alignment horizontal="left" vertical="center" wrapText="1"/>
    </xf>
    <xf numFmtId="0" fontId="0" fillId="0" borderId="83" xfId="81" quotePrefix="1" applyNumberFormat="1" applyFont="1" applyFill="1" applyBorder="1" applyAlignment="1">
      <alignment horizontal="left" vertical="center" wrapText="1"/>
    </xf>
    <xf numFmtId="49" fontId="0" fillId="0" borderId="88" xfId="43" applyNumberFormat="1" applyFont="1" applyFill="1" applyBorder="1" applyAlignment="1">
      <alignment horizontal="left" vertical="center" wrapText="1"/>
    </xf>
    <xf numFmtId="49" fontId="0" fillId="0" borderId="69" xfId="0" applyNumberFormat="1" applyFont="1" applyFill="1" applyBorder="1" applyAlignment="1" applyProtection="1">
      <alignment horizontal="left" vertical="center" wrapText="1"/>
    </xf>
    <xf numFmtId="164" fontId="0" fillId="0" borderId="69" xfId="0" applyNumberFormat="1" applyFont="1" applyFill="1" applyBorder="1" applyAlignment="1" applyProtection="1">
      <alignment horizontal="left" vertical="center" wrapText="1"/>
    </xf>
    <xf numFmtId="9" fontId="0" fillId="0" borderId="69" xfId="0" applyNumberFormat="1" applyFont="1" applyFill="1" applyBorder="1" applyAlignment="1" applyProtection="1">
      <alignment horizontal="left" vertical="center" wrapText="1"/>
    </xf>
    <xf numFmtId="3" fontId="0" fillId="0" borderId="69" xfId="43" applyNumberFormat="1" applyFont="1" applyFill="1" applyBorder="1" applyAlignment="1" applyProtection="1">
      <alignment horizontal="left" vertical="center" wrapText="1"/>
    </xf>
    <xf numFmtId="49" fontId="0" fillId="0" borderId="25" xfId="0" applyNumberFormat="1" applyFont="1" applyFill="1" applyBorder="1" applyAlignment="1" applyProtection="1">
      <alignment horizontal="left" vertical="center" wrapText="1"/>
    </xf>
    <xf numFmtId="10" fontId="0" fillId="0" borderId="25" xfId="0" applyNumberFormat="1" applyFont="1" applyFill="1" applyBorder="1" applyAlignment="1" applyProtection="1">
      <alignment horizontal="left" vertical="center" wrapText="1"/>
    </xf>
    <xf numFmtId="49" fontId="0" fillId="0" borderId="10" xfId="0" applyNumberFormat="1" applyFont="1" applyFill="1" applyBorder="1" applyAlignment="1" applyProtection="1">
      <alignment horizontal="left" vertical="center" wrapText="1"/>
    </xf>
    <xf numFmtId="164" fontId="0" fillId="0" borderId="10" xfId="0" applyNumberFormat="1" applyFont="1" applyFill="1" applyBorder="1" applyAlignment="1" applyProtection="1">
      <alignment horizontal="left" vertical="center" wrapText="1"/>
    </xf>
    <xf numFmtId="9" fontId="0" fillId="0" borderId="10" xfId="0" applyNumberFormat="1" applyFont="1" applyFill="1" applyBorder="1" applyAlignment="1" applyProtection="1">
      <alignment horizontal="left" vertical="center" wrapText="1"/>
    </xf>
    <xf numFmtId="3" fontId="0" fillId="0" borderId="10" xfId="43" applyNumberFormat="1" applyFont="1" applyFill="1" applyBorder="1" applyAlignment="1" applyProtection="1">
      <alignment horizontal="left" vertical="center" wrapText="1"/>
    </xf>
    <xf numFmtId="49" fontId="0" fillId="0" borderId="69" xfId="0" quotePrefix="1" applyNumberFormat="1" applyFont="1" applyFill="1" applyBorder="1" applyAlignment="1" applyProtection="1">
      <alignment horizontal="left" vertical="center" wrapText="1"/>
    </xf>
    <xf numFmtId="166" fontId="0" fillId="0" borderId="25" xfId="0" applyFont="1" applyFill="1" applyBorder="1" applyAlignment="1" applyProtection="1">
      <alignment horizontal="left" vertical="center" wrapText="1"/>
    </xf>
    <xf numFmtId="166" fontId="0" fillId="0" borderId="25" xfId="0" quotePrefix="1" applyNumberFormat="1" applyFont="1" applyFill="1" applyBorder="1" applyAlignment="1" applyProtection="1">
      <alignment horizontal="center" vertical="center" wrapText="1"/>
    </xf>
    <xf numFmtId="166" fontId="0" fillId="0" borderId="10" xfId="0" applyFont="1" applyFill="1" applyBorder="1" applyAlignment="1" applyProtection="1">
      <alignment horizontal="left" vertical="center" wrapText="1"/>
    </xf>
    <xf numFmtId="166" fontId="0" fillId="0" borderId="10" xfId="0" quotePrefix="1" applyNumberFormat="1" applyFont="1" applyFill="1" applyBorder="1" applyAlignment="1" applyProtection="1">
      <alignment horizontal="center" vertical="center" wrapText="1"/>
    </xf>
    <xf numFmtId="10" fontId="0" fillId="0" borderId="10" xfId="0" applyNumberFormat="1" applyFont="1" applyFill="1" applyBorder="1" applyAlignment="1" applyProtection="1">
      <alignment horizontal="left" vertical="center" wrapText="1"/>
    </xf>
    <xf numFmtId="166" fontId="0" fillId="0" borderId="69" xfId="0" applyFont="1" applyFill="1" applyBorder="1" applyAlignment="1" applyProtection="1">
      <alignment horizontal="left" vertical="center" wrapText="1"/>
    </xf>
    <xf numFmtId="166" fontId="0" fillId="0" borderId="69" xfId="0" quotePrefix="1" applyNumberFormat="1" applyFont="1" applyFill="1" applyBorder="1" applyAlignment="1" applyProtection="1">
      <alignment horizontal="center" vertical="center" wrapText="1"/>
    </xf>
    <xf numFmtId="10" fontId="0" fillId="0" borderId="69" xfId="0" applyNumberFormat="1" applyFont="1" applyFill="1" applyBorder="1" applyAlignment="1" applyProtection="1">
      <alignment horizontal="left" vertical="center" wrapText="1"/>
    </xf>
    <xf numFmtId="49" fontId="0" fillId="0" borderId="25" xfId="47" applyNumberFormat="1" applyFont="1" applyFill="1" applyBorder="1" applyAlignment="1" applyProtection="1">
      <alignment horizontal="left" vertical="center" wrapText="1"/>
    </xf>
    <xf numFmtId="164" fontId="0" fillId="0" borderId="25" xfId="55" applyNumberFormat="1" applyFont="1" applyFill="1" applyBorder="1" applyAlignment="1" applyProtection="1">
      <alignment horizontal="left" vertical="center" wrapText="1"/>
    </xf>
    <xf numFmtId="9" fontId="0" fillId="0" borderId="25" xfId="55" applyNumberFormat="1" applyFont="1" applyFill="1" applyBorder="1" applyAlignment="1" applyProtection="1">
      <alignment horizontal="left" vertical="center" wrapText="1"/>
    </xf>
    <xf numFmtId="3" fontId="0" fillId="0" borderId="25" xfId="47" applyNumberFormat="1" applyFont="1" applyFill="1" applyBorder="1" applyAlignment="1" applyProtection="1">
      <alignment horizontal="left" vertical="center" wrapText="1"/>
      <protection locked="0"/>
    </xf>
    <xf numFmtId="0" fontId="0" fillId="0" borderId="0" xfId="0" applyNumberFormat="1" applyFont="1" applyFill="1" applyBorder="1" applyAlignment="1" applyProtection="1">
      <alignment horizontal="left" vertical="center" wrapText="1"/>
    </xf>
    <xf numFmtId="49" fontId="0" fillId="0" borderId="10" xfId="55" applyNumberFormat="1" applyFont="1" applyFill="1" applyBorder="1" applyAlignment="1" applyProtection="1">
      <alignment horizontal="left" vertical="center" wrapText="1"/>
    </xf>
    <xf numFmtId="164" fontId="0" fillId="0" borderId="10" xfId="55" applyNumberFormat="1" applyFont="1" applyFill="1" applyBorder="1" applyAlignment="1" applyProtection="1">
      <alignment horizontal="left" vertical="center" wrapText="1"/>
    </xf>
    <xf numFmtId="9" fontId="0" fillId="0" borderId="10" xfId="55" applyNumberFormat="1" applyFont="1" applyFill="1" applyBorder="1" applyAlignment="1" applyProtection="1">
      <alignment horizontal="left" vertical="center" wrapText="1"/>
    </xf>
    <xf numFmtId="3" fontId="0" fillId="0" borderId="10" xfId="47" applyNumberFormat="1" applyFont="1" applyFill="1" applyBorder="1" applyAlignment="1" applyProtection="1">
      <alignment horizontal="left" vertical="center" wrapText="1"/>
    </xf>
    <xf numFmtId="3" fontId="0" fillId="0" borderId="10" xfId="47" applyNumberFormat="1" applyFont="1" applyFill="1" applyBorder="1" applyAlignment="1" applyProtection="1">
      <alignment horizontal="left" vertical="center" wrapText="1"/>
      <protection locked="0"/>
    </xf>
    <xf numFmtId="49" fontId="0" fillId="0" borderId="69" xfId="55" applyNumberFormat="1" applyFont="1" applyFill="1" applyBorder="1" applyAlignment="1" applyProtection="1">
      <alignment horizontal="left" vertical="center" wrapText="1"/>
    </xf>
    <xf numFmtId="164" fontId="0" fillId="0" borderId="69" xfId="55" applyNumberFormat="1" applyFont="1" applyFill="1" applyBorder="1" applyAlignment="1" applyProtection="1">
      <alignment horizontal="left" vertical="center" wrapText="1"/>
    </xf>
    <xf numFmtId="9" fontId="0" fillId="0" borderId="69" xfId="55" applyNumberFormat="1" applyFont="1" applyFill="1" applyBorder="1" applyAlignment="1" applyProtection="1">
      <alignment horizontal="left" vertical="center" wrapText="1"/>
    </xf>
    <xf numFmtId="3" fontId="0" fillId="0" borderId="69" xfId="47" applyNumberFormat="1" applyFont="1" applyFill="1" applyBorder="1" applyAlignment="1" applyProtection="1">
      <alignment horizontal="left" vertical="center" wrapText="1"/>
    </xf>
    <xf numFmtId="0" fontId="0" fillId="0" borderId="10" xfId="55" applyNumberFormat="1" applyFont="1" applyFill="1" applyBorder="1" applyAlignment="1" applyProtection="1">
      <alignment horizontal="left" vertical="center" wrapText="1"/>
    </xf>
    <xf numFmtId="10" fontId="0" fillId="0" borderId="10" xfId="55" applyNumberFormat="1" applyFont="1" applyFill="1" applyBorder="1" applyAlignment="1" applyProtection="1">
      <alignment horizontal="left" vertical="center" wrapText="1"/>
    </xf>
    <xf numFmtId="49" fontId="0" fillId="0" borderId="25" xfId="43" applyNumberFormat="1" applyFont="1" applyFill="1" applyBorder="1" applyAlignment="1" applyProtection="1">
      <alignment horizontal="left" vertical="center" wrapText="1"/>
      <protection locked="0"/>
    </xf>
    <xf numFmtId="49" fontId="0" fillId="0" borderId="25" xfId="0" quotePrefix="1" applyNumberFormat="1" applyFont="1" applyFill="1" applyBorder="1" applyAlignment="1" applyProtection="1">
      <alignment horizontal="left" vertical="center" wrapText="1"/>
      <protection locked="0"/>
    </xf>
    <xf numFmtId="3" fontId="0" fillId="0" borderId="25" xfId="43" applyNumberFormat="1" applyFont="1" applyFill="1" applyBorder="1" applyAlignment="1" applyProtection="1">
      <alignment horizontal="left" vertical="center" wrapText="1"/>
      <protection locked="0"/>
    </xf>
    <xf numFmtId="49" fontId="0" fillId="0" borderId="10" xfId="0" applyNumberFormat="1" applyFont="1" applyFill="1" applyBorder="1" applyAlignment="1" applyProtection="1">
      <alignment horizontal="left" vertical="center" wrapText="1"/>
      <protection locked="0"/>
    </xf>
    <xf numFmtId="3" fontId="0" fillId="0" borderId="10" xfId="43" applyNumberFormat="1" applyFont="1" applyFill="1" applyBorder="1" applyAlignment="1" applyProtection="1">
      <alignment horizontal="left" vertical="center" wrapText="1"/>
      <protection locked="0"/>
    </xf>
    <xf numFmtId="49" fontId="0" fillId="0" borderId="69" xfId="0" applyNumberFormat="1" applyFont="1" applyFill="1" applyBorder="1" applyAlignment="1" applyProtection="1">
      <alignment horizontal="left" vertical="center" wrapText="1"/>
      <protection locked="0"/>
    </xf>
    <xf numFmtId="3" fontId="0" fillId="0" borderId="69" xfId="43" applyNumberFormat="1" applyFont="1" applyFill="1" applyBorder="1" applyAlignment="1" applyProtection="1">
      <alignment horizontal="left" vertical="center" wrapText="1"/>
      <protection locked="0"/>
    </xf>
    <xf numFmtId="49" fontId="0" fillId="0" borderId="25" xfId="43" applyNumberFormat="1" applyFont="1" applyFill="1" applyBorder="1" applyAlignment="1">
      <alignment horizontal="left" vertical="center" wrapText="1"/>
    </xf>
    <xf numFmtId="49" fontId="0" fillId="0" borderId="89" xfId="43" applyNumberFormat="1" applyFont="1" applyFill="1" applyBorder="1" applyAlignment="1">
      <alignment horizontal="left" vertical="center" wrapText="1"/>
    </xf>
    <xf numFmtId="2" fontId="0" fillId="0" borderId="89" xfId="43" applyNumberFormat="1" applyFont="1" applyFill="1" applyBorder="1" applyAlignment="1">
      <alignment horizontal="left" vertical="center" wrapText="1"/>
    </xf>
    <xf numFmtId="166" fontId="0" fillId="0" borderId="83" xfId="0" quotePrefix="1" applyNumberFormat="1" applyFont="1" applyFill="1" applyBorder="1" applyAlignment="1">
      <alignment horizontal="center" vertical="center" wrapText="1"/>
    </xf>
    <xf numFmtId="2" fontId="0" fillId="0" borderId="90" xfId="43" applyNumberFormat="1" applyFont="1" applyFill="1" applyBorder="1" applyAlignment="1">
      <alignment horizontal="left" vertical="center" wrapText="1"/>
    </xf>
    <xf numFmtId="14" fontId="20" fillId="0" borderId="10" xfId="43" applyNumberFormat="1" applyFont="1" applyFill="1" applyBorder="1" applyAlignment="1">
      <alignment horizontal="center" vertical="center" wrapText="1"/>
    </xf>
    <xf numFmtId="49" fontId="20" fillId="0" borderId="24" xfId="43" applyNumberFormat="1" applyFont="1" applyFill="1" applyBorder="1" applyAlignment="1">
      <alignment horizontal="left" vertical="center" wrapText="1"/>
    </xf>
    <xf numFmtId="166" fontId="0" fillId="0" borderId="107" xfId="0" quotePrefix="1" applyNumberFormat="1" applyFont="1" applyFill="1" applyBorder="1" applyAlignment="1">
      <alignment horizontal="center" vertical="center" wrapText="1"/>
    </xf>
    <xf numFmtId="49" fontId="20" fillId="0" borderId="107" xfId="43" applyNumberFormat="1" applyFont="1" applyFill="1" applyBorder="1" applyAlignment="1">
      <alignment horizontal="left" vertical="center" wrapText="1"/>
    </xf>
    <xf numFmtId="49" fontId="20" fillId="0" borderId="108" xfId="43" applyNumberFormat="1" applyFont="1" applyFill="1" applyBorder="1" applyAlignment="1">
      <alignment horizontal="left" vertical="center" wrapText="1"/>
    </xf>
    <xf numFmtId="49" fontId="20" fillId="0" borderId="13" xfId="43" applyNumberFormat="1" applyFont="1" applyFill="1" applyBorder="1" applyAlignment="1">
      <alignment horizontal="center" vertical="center" wrapText="1"/>
    </xf>
    <xf numFmtId="49" fontId="20" fillId="0" borderId="107" xfId="43" applyNumberFormat="1" applyFont="1" applyFill="1" applyBorder="1" applyAlignment="1">
      <alignment vertical="center" wrapText="1"/>
    </xf>
    <xf numFmtId="49" fontId="20" fillId="0" borderId="107" xfId="43" applyNumberFormat="1" applyFont="1" applyFill="1" applyBorder="1" applyAlignment="1">
      <alignment horizontal="center" vertical="center" wrapText="1"/>
    </xf>
    <xf numFmtId="9" fontId="0" fillId="0" borderId="107" xfId="0" quotePrefix="1" applyNumberFormat="1" applyFont="1" applyFill="1" applyBorder="1" applyAlignment="1">
      <alignment horizontal="center" vertical="center" wrapText="1"/>
    </xf>
    <xf numFmtId="49" fontId="20" fillId="0" borderId="87" xfId="43" applyNumberFormat="1" applyFont="1" applyFill="1" applyBorder="1" applyAlignment="1">
      <alignment horizontal="center" vertical="center" wrapText="1"/>
    </xf>
    <xf numFmtId="1" fontId="0" fillId="0" borderId="91" xfId="43" applyNumberFormat="1" applyFont="1" applyFill="1" applyBorder="1" applyAlignment="1">
      <alignment horizontal="center" vertical="center" wrapText="1"/>
    </xf>
    <xf numFmtId="166" fontId="0" fillId="0" borderId="21" xfId="43" applyFont="1" applyFill="1" applyBorder="1" applyAlignment="1">
      <alignment horizontal="left" vertical="center" wrapText="1"/>
    </xf>
    <xf numFmtId="166" fontId="0" fillId="0" borderId="21" xfId="0" quotePrefix="1" applyNumberFormat="1" applyFont="1" applyFill="1" applyBorder="1" applyAlignment="1">
      <alignment horizontal="center" vertical="center" wrapText="1"/>
    </xf>
    <xf numFmtId="3" fontId="0" fillId="0" borderId="92" xfId="43" applyNumberFormat="1" applyFont="1" applyFill="1" applyBorder="1" applyAlignment="1">
      <alignment vertical="center" wrapText="1"/>
    </xf>
    <xf numFmtId="3" fontId="0" fillId="0" borderId="22" xfId="43" applyNumberFormat="1" applyFont="1" applyFill="1" applyBorder="1" applyAlignment="1">
      <alignment vertical="center" wrapText="1"/>
    </xf>
    <xf numFmtId="166" fontId="0" fillId="0" borderId="10" xfId="0" applyNumberFormat="1" applyFont="1" applyFill="1" applyBorder="1" applyAlignment="1">
      <alignment horizontal="center" vertical="center" wrapText="1"/>
    </xf>
    <xf numFmtId="3" fontId="0" fillId="0" borderId="0" xfId="43" applyNumberFormat="1" applyFont="1" applyFill="1" applyBorder="1" applyAlignment="1">
      <alignment horizontal="left" vertical="center" wrapText="1"/>
    </xf>
    <xf numFmtId="0" fontId="0" fillId="0" borderId="87" xfId="68" applyFont="1" applyFill="1" applyBorder="1" applyAlignment="1">
      <alignment horizontal="center" vertical="center" wrapText="1"/>
    </xf>
    <xf numFmtId="0" fontId="0" fillId="0" borderId="83" xfId="68" applyFont="1" applyFill="1" applyBorder="1" applyAlignment="1">
      <alignment horizontal="left" vertical="center" wrapText="1"/>
    </xf>
    <xf numFmtId="0" fontId="0" fillId="0" borderId="83" xfId="82" applyFont="1" applyFill="1" applyBorder="1" applyAlignment="1">
      <alignment horizontal="left" vertical="center" wrapText="1"/>
    </xf>
    <xf numFmtId="0" fontId="0" fillId="0" borderId="83" xfId="82" applyFont="1" applyFill="1" applyBorder="1" applyAlignment="1">
      <alignment vertical="center" wrapText="1"/>
    </xf>
    <xf numFmtId="0" fontId="0" fillId="0" borderId="83" xfId="68" applyFont="1" applyFill="1" applyBorder="1" applyAlignment="1">
      <alignment vertical="center" wrapText="1"/>
    </xf>
    <xf numFmtId="49" fontId="0" fillId="0" borderId="83" xfId="82" applyNumberFormat="1" applyFont="1" applyFill="1" applyBorder="1" applyAlignment="1">
      <alignment horizontal="left" vertical="center" wrapText="1"/>
    </xf>
    <xf numFmtId="0" fontId="0" fillId="0" borderId="83" xfId="83" applyFont="1" applyFill="1" applyBorder="1" applyAlignment="1">
      <alignment horizontal="left" vertical="center" wrapText="1"/>
    </xf>
    <xf numFmtId="3" fontId="0" fillId="0" borderId="30" xfId="68" applyNumberFormat="1" applyFont="1" applyFill="1" applyBorder="1" applyAlignment="1">
      <alignment horizontal="left" vertical="center" wrapText="1"/>
    </xf>
    <xf numFmtId="3" fontId="0" fillId="0" borderId="95" xfId="68" applyNumberFormat="1" applyFont="1" applyFill="1" applyBorder="1" applyAlignment="1">
      <alignment horizontal="left" vertical="center" wrapText="1"/>
    </xf>
    <xf numFmtId="3" fontId="0" fillId="0" borderId="14" xfId="68" applyNumberFormat="1" applyFont="1" applyFill="1" applyBorder="1" applyAlignment="1">
      <alignment horizontal="left" vertical="center" wrapText="1"/>
    </xf>
    <xf numFmtId="3" fontId="0" fillId="0" borderId="19" xfId="68" applyNumberFormat="1" applyFont="1" applyFill="1" applyBorder="1" applyAlignment="1">
      <alignment horizontal="left" vertical="center" wrapText="1"/>
    </xf>
    <xf numFmtId="0" fontId="0" fillId="0" borderId="25" xfId="83" applyFont="1" applyFill="1" applyBorder="1" applyAlignment="1">
      <alignment horizontal="left" vertical="center" wrapText="1"/>
    </xf>
    <xf numFmtId="0" fontId="0" fillId="0" borderId="69" xfId="83" applyFont="1" applyFill="1" applyBorder="1" applyAlignment="1">
      <alignment horizontal="left" vertical="center" wrapText="1"/>
    </xf>
    <xf numFmtId="3" fontId="0" fillId="0" borderId="86" xfId="68" applyNumberFormat="1" applyFont="1" applyFill="1" applyBorder="1" applyAlignment="1">
      <alignment horizontal="left" vertical="center" wrapText="1"/>
    </xf>
    <xf numFmtId="166" fontId="0" fillId="0" borderId="83" xfId="84" applyNumberFormat="1" applyFont="1" applyFill="1" applyBorder="1" applyAlignment="1">
      <alignment horizontal="center" vertical="center" wrapText="1"/>
    </xf>
    <xf numFmtId="166" fontId="0" fillId="0" borderId="25" xfId="84" applyNumberFormat="1" applyFont="1" applyFill="1" applyBorder="1" applyAlignment="1">
      <alignment horizontal="center" vertical="center" wrapText="1"/>
    </xf>
    <xf numFmtId="166" fontId="0" fillId="0" borderId="10" xfId="84" applyNumberFormat="1" applyFont="1" applyFill="1" applyBorder="1" applyAlignment="1">
      <alignment horizontal="center" vertical="center" wrapText="1"/>
    </xf>
    <xf numFmtId="166" fontId="0" fillId="0" borderId="69" xfId="84" applyNumberFormat="1" applyFont="1" applyFill="1" applyBorder="1" applyAlignment="1">
      <alignment horizontal="center" vertical="center" wrapText="1"/>
    </xf>
    <xf numFmtId="49" fontId="0" fillId="0" borderId="83" xfId="83" quotePrefix="1" applyNumberFormat="1" applyFont="1" applyFill="1" applyBorder="1" applyAlignment="1">
      <alignment horizontal="left" vertical="center" wrapText="1"/>
    </xf>
    <xf numFmtId="49" fontId="0" fillId="0" borderId="65" xfId="68" applyNumberFormat="1" applyFont="1" applyFill="1" applyBorder="1" applyAlignment="1">
      <alignment horizontal="left" vertical="center" wrapText="1"/>
    </xf>
    <xf numFmtId="166" fontId="0" fillId="0" borderId="83" xfId="83" quotePrefix="1" applyNumberFormat="1" applyFont="1" applyFill="1" applyBorder="1" applyAlignment="1">
      <alignment horizontal="center" vertical="center" wrapText="1"/>
    </xf>
    <xf numFmtId="0" fontId="0" fillId="0" borderId="95" xfId="83" applyFont="1" applyFill="1" applyBorder="1" applyAlignment="1">
      <alignment horizontal="left" vertical="center" wrapText="1"/>
    </xf>
    <xf numFmtId="0" fontId="0" fillId="0" borderId="16" xfId="83" applyFont="1" applyFill="1" applyBorder="1" applyAlignment="1">
      <alignment horizontal="left" vertical="center" wrapText="1"/>
    </xf>
    <xf numFmtId="0" fontId="0" fillId="0" borderId="97" xfId="83" applyFont="1" applyFill="1" applyBorder="1" applyAlignment="1">
      <alignment horizontal="left" vertical="center" wrapText="1"/>
    </xf>
    <xf numFmtId="0" fontId="0" fillId="0" borderId="86" xfId="83" applyFont="1" applyFill="1" applyBorder="1" applyAlignment="1">
      <alignment horizontal="left" vertical="center" wrapText="1"/>
    </xf>
    <xf numFmtId="166" fontId="0" fillId="0" borderId="18" xfId="83" quotePrefix="1" applyNumberFormat="1" applyFont="1" applyFill="1" applyBorder="1" applyAlignment="1">
      <alignment horizontal="center" vertical="center" wrapText="1"/>
    </xf>
    <xf numFmtId="49" fontId="0" fillId="0" borderId="18" xfId="68" applyNumberFormat="1" applyFont="1" applyFill="1" applyBorder="1" applyAlignment="1">
      <alignment horizontal="left" vertical="center" wrapText="1"/>
    </xf>
    <xf numFmtId="165" fontId="0" fillId="0" borderId="10" xfId="64" applyNumberFormat="1" applyFont="1" applyFill="1" applyBorder="1" applyAlignment="1">
      <alignment horizontal="left" vertical="center" wrapText="1"/>
    </xf>
    <xf numFmtId="165" fontId="0" fillId="0" borderId="69" xfId="64" applyNumberFormat="1" applyFont="1" applyFill="1" applyBorder="1" applyAlignment="1">
      <alignment horizontal="left" vertical="center" wrapText="1"/>
    </xf>
    <xf numFmtId="166" fontId="0" fillId="0" borderId="65" xfId="83" quotePrefix="1" applyNumberFormat="1" applyFont="1" applyFill="1" applyBorder="1" applyAlignment="1">
      <alignment horizontal="center" vertical="center" wrapText="1"/>
    </xf>
    <xf numFmtId="49" fontId="0" fillId="0" borderId="25" xfId="83" quotePrefix="1" applyNumberFormat="1" applyFont="1" applyFill="1" applyBorder="1" applyAlignment="1">
      <alignment horizontal="left" vertical="center" wrapText="1"/>
    </xf>
    <xf numFmtId="49" fontId="0" fillId="0" borderId="65" xfId="83" quotePrefix="1" applyNumberFormat="1" applyFont="1" applyFill="1" applyBorder="1" applyAlignment="1">
      <alignment horizontal="left" vertical="center" wrapText="1"/>
    </xf>
    <xf numFmtId="49" fontId="0" fillId="0" borderId="83" xfId="68" applyNumberFormat="1" applyFont="1" applyFill="1" applyBorder="1" applyAlignment="1">
      <alignment horizontal="left" vertical="center" wrapText="1"/>
    </xf>
    <xf numFmtId="0" fontId="0" fillId="0" borderId="94" xfId="68" applyFont="1" applyFill="1" applyBorder="1" applyAlignment="1">
      <alignment horizontal="center" vertical="center" wrapText="1"/>
    </xf>
    <xf numFmtId="0" fontId="0" fillId="0" borderId="24" xfId="68" applyFont="1" applyFill="1" applyBorder="1" applyAlignment="1">
      <alignment horizontal="left" vertical="center" wrapText="1"/>
    </xf>
    <xf numFmtId="0" fontId="0" fillId="0" borderId="24" xfId="82" applyFont="1" applyFill="1" applyBorder="1" applyAlignment="1">
      <alignment horizontal="left" vertical="center" wrapText="1"/>
    </xf>
    <xf numFmtId="0" fontId="0" fillId="0" borderId="24" xfId="82" applyFont="1" applyFill="1" applyBorder="1" applyAlignment="1">
      <alignment vertical="center" wrapText="1"/>
    </xf>
    <xf numFmtId="0" fontId="0" fillId="0" borderId="24" xfId="68" applyFont="1" applyFill="1" applyBorder="1" applyAlignment="1">
      <alignment vertical="center" wrapText="1"/>
    </xf>
    <xf numFmtId="49" fontId="0" fillId="0" borderId="24" xfId="82" applyNumberFormat="1" applyFont="1" applyFill="1" applyBorder="1" applyAlignment="1">
      <alignment horizontal="left" vertical="center" wrapText="1"/>
    </xf>
    <xf numFmtId="166" fontId="0" fillId="0" borderId="25" xfId="83" quotePrefix="1" applyNumberFormat="1" applyFont="1" applyFill="1" applyBorder="1" applyAlignment="1">
      <alignment horizontal="center" vertical="center" wrapText="1"/>
    </xf>
    <xf numFmtId="49" fontId="0" fillId="0" borderId="25" xfId="68" applyNumberFormat="1" applyFont="1" applyFill="1" applyBorder="1" applyAlignment="1">
      <alignment horizontal="left" vertical="center" wrapText="1"/>
    </xf>
    <xf numFmtId="3" fontId="0" fillId="0" borderId="89" xfId="68" applyNumberFormat="1" applyFont="1" applyFill="1" applyBorder="1" applyAlignment="1">
      <alignment horizontal="left" vertical="center" wrapText="1"/>
    </xf>
    <xf numFmtId="49" fontId="0" fillId="0" borderId="93" xfId="43" applyNumberFormat="1" applyFont="1" applyFill="1" applyBorder="1" applyAlignment="1">
      <alignment horizontal="left" vertical="center" wrapText="1"/>
    </xf>
    <xf numFmtId="49" fontId="0" fillId="0" borderId="23" xfId="43" applyNumberFormat="1" applyFont="1" applyFill="1" applyBorder="1" applyAlignment="1">
      <alignment horizontal="left" vertical="center" wrapText="1"/>
    </xf>
    <xf numFmtId="3" fontId="0" fillId="0" borderId="53" xfId="68" applyNumberFormat="1" applyFont="1" applyFill="1" applyBorder="1" applyAlignment="1">
      <alignment horizontal="left" vertical="center" wrapText="1"/>
    </xf>
    <xf numFmtId="0" fontId="0" fillId="0" borderId="17" xfId="43" applyNumberFormat="1" applyFont="1" applyFill="1" applyBorder="1" applyAlignment="1">
      <alignment horizontal="center" vertical="center" wrapText="1"/>
    </xf>
    <xf numFmtId="166" fontId="0" fillId="0" borderId="69" xfId="43" applyFont="1" applyFill="1" applyBorder="1" applyAlignment="1">
      <alignment horizontal="left" vertical="center" wrapText="1"/>
    </xf>
    <xf numFmtId="166" fontId="0" fillId="0" borderId="69" xfId="43" applyFont="1" applyFill="1" applyBorder="1" applyAlignment="1">
      <alignment vertical="center" wrapText="1"/>
    </xf>
    <xf numFmtId="49" fontId="0" fillId="0" borderId="69" xfId="0" quotePrefix="1" applyNumberFormat="1" applyFont="1" applyFill="1" applyBorder="1" applyAlignment="1">
      <alignment horizontal="left" vertical="center" wrapText="1"/>
    </xf>
    <xf numFmtId="3" fontId="0" fillId="0" borderId="69" xfId="43" applyNumberFormat="1" applyFont="1" applyFill="1" applyBorder="1" applyAlignment="1">
      <alignment horizontal="left" vertical="center" wrapText="1"/>
    </xf>
    <xf numFmtId="0" fontId="0" fillId="0" borderId="87" xfId="43" applyNumberFormat="1" applyFont="1" applyFill="1" applyBorder="1" applyAlignment="1">
      <alignment horizontal="center" vertical="center" wrapText="1"/>
    </xf>
    <xf numFmtId="166" fontId="0" fillId="0" borderId="83" xfId="43" applyFont="1" applyFill="1" applyBorder="1" applyAlignment="1">
      <alignment horizontal="left" vertical="center" wrapText="1"/>
    </xf>
    <xf numFmtId="166" fontId="0" fillId="0" borderId="83" xfId="43" applyFont="1" applyFill="1" applyBorder="1" applyAlignment="1">
      <alignment vertical="center" wrapText="1"/>
    </xf>
    <xf numFmtId="49" fontId="0" fillId="0" borderId="83" xfId="0" quotePrefix="1" applyNumberFormat="1" applyFont="1" applyFill="1" applyBorder="1" applyAlignment="1">
      <alignment horizontal="left" vertical="center" wrapText="1"/>
    </xf>
    <xf numFmtId="3" fontId="0" fillId="0" borderId="83" xfId="43" applyNumberFormat="1" applyFont="1" applyFill="1" applyBorder="1" applyAlignment="1">
      <alignment horizontal="left" vertical="center" wrapText="1"/>
    </xf>
    <xf numFmtId="0" fontId="0" fillId="0" borderId="83" xfId="43" applyNumberFormat="1" applyFont="1" applyFill="1" applyBorder="1" applyAlignment="1">
      <alignment horizontal="left" vertical="center" wrapText="1"/>
    </xf>
    <xf numFmtId="166" fontId="0" fillId="0" borderId="17" xfId="0" quotePrefix="1" applyNumberFormat="1" applyFont="1" applyFill="1" applyBorder="1" applyAlignment="1">
      <alignment horizontal="center" vertical="center" wrapText="1"/>
    </xf>
    <xf numFmtId="9" fontId="0" fillId="0" borderId="69" xfId="0" quotePrefix="1" applyNumberFormat="1" applyFont="1" applyFill="1" applyBorder="1" applyAlignment="1">
      <alignment horizontal="center" vertical="center" wrapText="1"/>
    </xf>
    <xf numFmtId="166" fontId="0" fillId="0" borderId="0" xfId="0" quotePrefix="1" applyNumberFormat="1" applyFont="1" applyFill="1" applyBorder="1" applyAlignment="1">
      <alignment horizontal="center" vertical="center" wrapText="1"/>
    </xf>
    <xf numFmtId="166" fontId="0" fillId="0" borderId="49" xfId="0" quotePrefix="1" applyNumberFormat="1" applyFont="1" applyFill="1" applyBorder="1" applyAlignment="1">
      <alignment horizontal="center" vertical="center" wrapText="1"/>
    </xf>
    <xf numFmtId="166" fontId="0" fillId="0" borderId="98" xfId="0" quotePrefix="1" applyNumberFormat="1" applyFont="1" applyFill="1" applyBorder="1" applyAlignment="1">
      <alignment horizontal="center" vertical="center" wrapText="1"/>
    </xf>
    <xf numFmtId="165" fontId="0" fillId="0" borderId="69" xfId="0" applyNumberFormat="1" applyFont="1" applyFill="1" applyBorder="1" applyAlignment="1">
      <alignment horizontal="center" vertical="center" wrapText="1"/>
    </xf>
    <xf numFmtId="165" fontId="0" fillId="0" borderId="83" xfId="0" applyNumberFormat="1" applyFont="1" applyFill="1" applyBorder="1" applyAlignment="1">
      <alignment horizontal="center" vertical="center" wrapText="1"/>
    </xf>
    <xf numFmtId="165" fontId="0" fillId="0" borderId="65" xfId="0" applyNumberFormat="1" applyFont="1" applyFill="1" applyBorder="1" applyAlignment="1">
      <alignment horizontal="center" vertical="center" wrapText="1"/>
    </xf>
    <xf numFmtId="3" fontId="0" fillId="0" borderId="65" xfId="43" applyNumberFormat="1" applyFont="1" applyFill="1" applyBorder="1" applyAlignment="1">
      <alignment horizontal="left" vertical="center" wrapText="1"/>
    </xf>
    <xf numFmtId="166" fontId="0" fillId="0" borderId="83" xfId="85" applyFont="1" applyFill="1" applyBorder="1" applyAlignment="1">
      <alignment horizontal="center" vertical="center" wrapText="1"/>
    </xf>
    <xf numFmtId="166" fontId="0" fillId="0" borderId="83" xfId="85" applyFont="1" applyFill="1" applyBorder="1" applyAlignment="1">
      <alignment horizontal="left" vertical="center" wrapText="1"/>
    </xf>
    <xf numFmtId="165" fontId="0" fillId="0" borderId="83" xfId="85" applyNumberFormat="1" applyFont="1" applyFill="1" applyBorder="1" applyAlignment="1">
      <alignment horizontal="center" vertical="center" wrapText="1"/>
    </xf>
    <xf numFmtId="49" fontId="0" fillId="0" borderId="24" xfId="0" quotePrefix="1" applyNumberFormat="1" applyFont="1" applyFill="1" applyBorder="1" applyAlignment="1">
      <alignment horizontal="left" vertical="center" wrapText="1"/>
    </xf>
    <xf numFmtId="49" fontId="0" fillId="0" borderId="107" xfId="0" quotePrefix="1" applyNumberFormat="1" applyFont="1" applyFill="1" applyBorder="1" applyAlignment="1">
      <alignment horizontal="left" vertical="center" wrapText="1"/>
    </xf>
    <xf numFmtId="49" fontId="0" fillId="0" borderId="107" xfId="0" applyNumberFormat="1" applyFont="1" applyFill="1" applyBorder="1" applyAlignment="1">
      <alignment horizontal="left" vertical="center" wrapText="1"/>
    </xf>
    <xf numFmtId="49" fontId="0" fillId="0" borderId="18" xfId="0" quotePrefix="1" applyNumberFormat="1" applyFont="1" applyFill="1" applyBorder="1" applyAlignment="1">
      <alignment horizontal="left" vertical="center" wrapText="1"/>
    </xf>
    <xf numFmtId="9" fontId="0" fillId="0" borderId="21" xfId="0" applyNumberFormat="1" applyFont="1" applyFill="1" applyBorder="1" applyAlignment="1">
      <alignment horizontal="center" vertical="center" wrapText="1"/>
    </xf>
    <xf numFmtId="9" fontId="0" fillId="0" borderId="10" xfId="0" applyNumberFormat="1" applyFont="1" applyFill="1" applyBorder="1" applyAlignment="1">
      <alignment horizontal="center" vertical="center" wrapText="1"/>
    </xf>
    <xf numFmtId="164" fontId="0" fillId="0" borderId="72" xfId="0" applyNumberFormat="1" applyFont="1" applyFill="1" applyBorder="1" applyAlignment="1" applyProtection="1">
      <alignment horizontal="left" vertical="center" wrapText="1"/>
    </xf>
    <xf numFmtId="164" fontId="0" fillId="0" borderId="18" xfId="0" applyNumberFormat="1" applyFont="1" applyFill="1" applyBorder="1" applyAlignment="1" applyProtection="1">
      <alignment horizontal="left" vertical="center" wrapText="1"/>
    </xf>
    <xf numFmtId="166" fontId="0" fillId="0" borderId="21" xfId="0" quotePrefix="1" applyNumberFormat="1" applyFont="1" applyFill="1" applyBorder="1" applyAlignment="1">
      <alignment horizontal="left" vertical="center" wrapText="1"/>
    </xf>
    <xf numFmtId="166" fontId="0" fillId="0" borderId="10" xfId="0" quotePrefix="1" applyNumberFormat="1" applyFont="1" applyFill="1" applyBorder="1" applyAlignment="1">
      <alignment horizontal="left" vertical="center" wrapText="1"/>
    </xf>
    <xf numFmtId="3" fontId="0" fillId="0" borderId="25" xfId="0" applyNumberFormat="1" applyFont="1" applyFill="1" applyBorder="1" applyAlignment="1" applyProtection="1">
      <alignment horizontal="left" vertical="center" wrapText="1"/>
    </xf>
    <xf numFmtId="3" fontId="0" fillId="0" borderId="27" xfId="0" applyNumberFormat="1" applyFont="1" applyFill="1" applyBorder="1" applyAlignment="1" applyProtection="1">
      <alignment horizontal="left" vertical="center" wrapText="1"/>
    </xf>
    <xf numFmtId="9" fontId="0" fillId="0" borderId="27" xfId="0" applyNumberFormat="1" applyFont="1" applyFill="1" applyBorder="1" applyAlignment="1" applyProtection="1">
      <alignment horizontal="left" vertical="center" wrapText="1"/>
    </xf>
    <xf numFmtId="49" fontId="0" fillId="0" borderId="41" xfId="0" applyNumberFormat="1" applyFont="1" applyFill="1" applyBorder="1" applyAlignment="1">
      <alignment vertical="center" wrapText="1"/>
    </xf>
    <xf numFmtId="49" fontId="0" fillId="0" borderId="48" xfId="0" applyNumberFormat="1" applyFont="1" applyFill="1" applyBorder="1" applyAlignment="1">
      <alignment vertical="center" wrapText="1"/>
    </xf>
    <xf numFmtId="49" fontId="0" fillId="0" borderId="34" xfId="0" applyNumberFormat="1" applyFont="1" applyFill="1" applyBorder="1" applyAlignment="1">
      <alignment vertical="center" wrapText="1"/>
    </xf>
    <xf numFmtId="3" fontId="0" fillId="0" borderId="50" xfId="0" applyNumberFormat="1" applyFont="1" applyFill="1" applyBorder="1" applyAlignment="1" applyProtection="1">
      <alignment horizontal="left" vertical="center" wrapText="1"/>
    </xf>
    <xf numFmtId="14" fontId="0" fillId="0" borderId="10" xfId="43" applyNumberFormat="1" applyFont="1" applyFill="1" applyBorder="1" applyAlignment="1">
      <alignment horizontal="center" vertical="center" wrapText="1"/>
    </xf>
    <xf numFmtId="1" fontId="0" fillId="0" borderId="15" xfId="43" applyNumberFormat="1" applyFont="1" applyFill="1" applyBorder="1" applyAlignment="1">
      <alignment horizontal="center" vertical="center" wrapText="1"/>
    </xf>
    <xf numFmtId="166" fontId="0" fillId="0" borderId="10" xfId="43" applyFont="1" applyFill="1" applyBorder="1" applyAlignment="1">
      <alignment horizontal="left" vertical="center" wrapText="1"/>
    </xf>
    <xf numFmtId="0" fontId="0" fillId="0" borderId="10" xfId="0" applyNumberFormat="1" applyFont="1" applyFill="1" applyBorder="1" applyAlignment="1">
      <alignment horizontal="left" vertical="center" wrapText="1"/>
    </xf>
    <xf numFmtId="0" fontId="0" fillId="0" borderId="10" xfId="83" applyFont="1" applyFill="1" applyBorder="1" applyAlignment="1">
      <alignment horizontal="left" vertical="center" wrapText="1"/>
    </xf>
    <xf numFmtId="166" fontId="0" fillId="0" borderId="11" xfId="84" applyNumberFormat="1" applyFont="1" applyFill="1" applyBorder="1" applyAlignment="1">
      <alignment horizontal="center" vertical="center" wrapText="1"/>
    </xf>
    <xf numFmtId="166" fontId="0" fillId="0" borderId="25" xfId="43" applyFont="1" applyFill="1" applyBorder="1" applyAlignment="1">
      <alignment horizontal="left" vertical="center" wrapText="1"/>
    </xf>
    <xf numFmtId="49" fontId="0" fillId="0" borderId="25" xfId="0" quotePrefix="1" applyNumberFormat="1" applyFont="1" applyFill="1" applyBorder="1" applyAlignment="1">
      <alignment horizontal="left" vertical="center" wrapText="1"/>
    </xf>
    <xf numFmtId="3" fontId="0" fillId="0" borderId="25" xfId="43" applyNumberFormat="1" applyFont="1" applyFill="1" applyBorder="1" applyAlignment="1">
      <alignment horizontal="left" vertical="center" wrapText="1"/>
    </xf>
    <xf numFmtId="0" fontId="0" fillId="0" borderId="83" xfId="0" applyNumberFormat="1" applyFont="1" applyFill="1" applyBorder="1" applyAlignment="1">
      <alignment horizontal="left" vertical="center" wrapText="1"/>
    </xf>
    <xf numFmtId="166" fontId="0" fillId="0" borderId="83" xfId="0" applyFont="1" applyFill="1" applyBorder="1" applyAlignment="1">
      <alignment horizontal="left" vertical="top" wrapText="1"/>
    </xf>
    <xf numFmtId="166" fontId="0" fillId="0" borderId="18" xfId="0" applyFont="1" applyFill="1" applyBorder="1" applyAlignment="1">
      <alignment horizontal="left" vertical="center" wrapText="1"/>
    </xf>
    <xf numFmtId="165" fontId="0" fillId="0" borderId="18" xfId="0" applyNumberFormat="1" applyFont="1" applyFill="1" applyBorder="1" applyAlignment="1">
      <alignment horizontal="center" vertical="center" wrapText="1"/>
    </xf>
    <xf numFmtId="165" fontId="0" fillId="0" borderId="25" xfId="0" applyNumberFormat="1" applyFont="1" applyFill="1" applyBorder="1" applyAlignment="1">
      <alignment horizontal="center" vertical="center" wrapText="1"/>
    </xf>
    <xf numFmtId="3" fontId="0" fillId="0" borderId="18" xfId="43" applyNumberFormat="1" applyFont="1" applyFill="1" applyBorder="1" applyAlignment="1">
      <alignment horizontal="left" vertical="center" wrapText="1"/>
    </xf>
    <xf numFmtId="166" fontId="0" fillId="0" borderId="83" xfId="85" applyFont="1" applyFill="1" applyBorder="1" applyAlignment="1">
      <alignment vertical="center" wrapText="1"/>
    </xf>
    <xf numFmtId="49" fontId="0" fillId="0" borderId="0" xfId="0" applyNumberFormat="1" applyFont="1" applyFill="1" applyAlignment="1">
      <alignment horizontal="right" vertical="center" wrapText="1"/>
    </xf>
    <xf numFmtId="165" fontId="0" fillId="0" borderId="27" xfId="42" applyNumberFormat="1" applyFont="1" applyFill="1" applyBorder="1" applyAlignment="1">
      <alignment horizontal="left" vertical="center" wrapText="1"/>
    </xf>
    <xf numFmtId="9" fontId="0" fillId="0" borderId="27" xfId="0" applyNumberFormat="1" applyFont="1" applyFill="1" applyBorder="1" applyAlignment="1">
      <alignment horizontal="center" vertical="center" wrapText="1"/>
    </xf>
    <xf numFmtId="3" fontId="0" fillId="0" borderId="27" xfId="0" applyNumberFormat="1" applyFont="1" applyFill="1" applyBorder="1" applyAlignment="1">
      <alignment vertical="center" wrapText="1"/>
    </xf>
    <xf numFmtId="165" fontId="0" fillId="0" borderId="25" xfId="42" applyNumberFormat="1" applyFont="1" applyFill="1" applyBorder="1" applyAlignment="1">
      <alignment horizontal="left" vertical="center" wrapText="1"/>
    </xf>
    <xf numFmtId="9" fontId="0" fillId="0" borderId="25" xfId="0" applyNumberFormat="1" applyFont="1" applyFill="1" applyBorder="1" applyAlignment="1">
      <alignment horizontal="center" vertical="center" wrapText="1"/>
    </xf>
    <xf numFmtId="165" fontId="0" fillId="0" borderId="26" xfId="42" applyNumberFormat="1" applyFont="1" applyFill="1" applyBorder="1" applyAlignment="1">
      <alignment horizontal="left" vertical="center" wrapText="1"/>
    </xf>
    <xf numFmtId="9" fontId="0" fillId="0" borderId="26" xfId="0"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wrapText="1"/>
    </xf>
    <xf numFmtId="49" fontId="0" fillId="0" borderId="31" xfId="0" applyNumberFormat="1" applyFont="1" applyFill="1" applyBorder="1" applyAlignment="1">
      <alignment horizontal="center" vertical="center" wrapText="1"/>
    </xf>
    <xf numFmtId="49" fontId="0" fillId="0" borderId="37" xfId="0" applyNumberFormat="1" applyFont="1" applyFill="1" applyBorder="1" applyAlignment="1">
      <alignment horizontal="left" vertical="center" wrapText="1"/>
    </xf>
    <xf numFmtId="49" fontId="0" fillId="0" borderId="37" xfId="0" applyNumberFormat="1" applyFont="1" applyFill="1" applyBorder="1" applyAlignment="1">
      <alignment vertical="center" wrapText="1"/>
    </xf>
    <xf numFmtId="166" fontId="0" fillId="0" borderId="37" xfId="0" applyNumberFormat="1" applyFont="1" applyFill="1" applyBorder="1" applyAlignment="1">
      <alignment horizontal="center" vertical="center" wrapText="1"/>
    </xf>
    <xf numFmtId="171" fontId="0" fillId="0" borderId="37" xfId="0" applyNumberFormat="1" applyFont="1" applyFill="1" applyBorder="1" applyAlignment="1">
      <alignment vertical="center" wrapText="1"/>
    </xf>
    <xf numFmtId="172" fontId="0" fillId="0" borderId="37" xfId="0" applyNumberFormat="1" applyFont="1" applyFill="1" applyBorder="1" applyAlignment="1">
      <alignment horizontal="center" vertical="center" wrapText="1"/>
    </xf>
    <xf numFmtId="3" fontId="0" fillId="0" borderId="37" xfId="0" applyNumberFormat="1" applyFont="1" applyFill="1" applyBorder="1" applyAlignment="1">
      <alignment horizontal="right" vertical="center" wrapText="1"/>
    </xf>
    <xf numFmtId="166" fontId="0" fillId="0" borderId="39" xfId="0" applyNumberFormat="1" applyFont="1" applyFill="1" applyBorder="1" applyAlignment="1">
      <alignment horizontal="center" vertical="center" wrapText="1"/>
    </xf>
    <xf numFmtId="49" fontId="0" fillId="0" borderId="39" xfId="0" applyNumberFormat="1" applyFont="1" applyFill="1" applyBorder="1" applyAlignment="1">
      <alignment vertical="center" wrapText="1"/>
    </xf>
    <xf numFmtId="49" fontId="0" fillId="0" borderId="39" xfId="0" applyNumberFormat="1" applyFont="1" applyFill="1" applyBorder="1" applyAlignment="1">
      <alignment horizontal="left" vertical="center" wrapText="1"/>
    </xf>
    <xf numFmtId="165" fontId="0" fillId="0" borderId="40" xfId="42" applyNumberFormat="1" applyFont="1" applyFill="1" applyBorder="1" applyAlignment="1">
      <alignment horizontal="left" vertical="center" wrapText="1"/>
    </xf>
    <xf numFmtId="165" fontId="0" fillId="0" borderId="43" xfId="42" applyNumberFormat="1" applyFont="1" applyFill="1" applyBorder="1" applyAlignment="1">
      <alignment horizontal="left" vertical="center" wrapText="1"/>
    </xf>
    <xf numFmtId="166" fontId="0" fillId="0" borderId="45" xfId="0" applyNumberFormat="1" applyFont="1" applyFill="1" applyBorder="1" applyAlignment="1">
      <alignment horizontal="center" vertical="center" wrapText="1"/>
    </xf>
    <xf numFmtId="49" fontId="0" fillId="0" borderId="45" xfId="0" applyNumberFormat="1" applyFont="1" applyFill="1" applyBorder="1" applyAlignment="1">
      <alignment vertical="center" wrapText="1"/>
    </xf>
    <xf numFmtId="49" fontId="0" fillId="0" borderId="45" xfId="0" applyNumberFormat="1" applyFont="1" applyFill="1" applyBorder="1" applyAlignment="1">
      <alignment horizontal="left" vertical="center" wrapText="1"/>
    </xf>
    <xf numFmtId="165" fontId="0" fillId="0" borderId="46" xfId="42" applyNumberFormat="1" applyFont="1" applyFill="1" applyBorder="1" applyAlignment="1">
      <alignment horizontal="left" vertical="center" wrapText="1"/>
    </xf>
    <xf numFmtId="166" fontId="0" fillId="0" borderId="49" xfId="0" applyNumberFormat="1" applyFont="1" applyFill="1" applyBorder="1" applyAlignment="1">
      <alignment horizontal="center" vertical="center" wrapText="1"/>
    </xf>
    <xf numFmtId="49" fontId="0" fillId="0" borderId="49" xfId="0" applyNumberFormat="1" applyFont="1" applyFill="1" applyBorder="1" applyAlignment="1">
      <alignment vertical="center" wrapText="1"/>
    </xf>
    <xf numFmtId="49" fontId="0" fillId="0" borderId="49" xfId="0" applyNumberFormat="1" applyFont="1" applyFill="1" applyBorder="1" applyAlignment="1">
      <alignment horizontal="left" vertical="center" wrapText="1"/>
    </xf>
    <xf numFmtId="165" fontId="0" fillId="0" borderId="50" xfId="42" applyNumberFormat="1" applyFont="1" applyFill="1" applyBorder="1" applyAlignment="1">
      <alignment horizontal="left" vertical="center" wrapText="1"/>
    </xf>
    <xf numFmtId="9" fontId="0" fillId="0" borderId="50" xfId="0" applyNumberFormat="1" applyFont="1" applyFill="1" applyBorder="1" applyAlignment="1">
      <alignment horizontal="center" vertical="center" wrapText="1"/>
    </xf>
    <xf numFmtId="3" fontId="0" fillId="0" borderId="50" xfId="0" applyNumberFormat="1" applyFont="1" applyFill="1" applyBorder="1" applyAlignment="1">
      <alignment vertical="center" wrapText="1"/>
    </xf>
    <xf numFmtId="3" fontId="0" fillId="0" borderId="26" xfId="0" applyNumberFormat="1" applyFont="1" applyFill="1" applyBorder="1" applyAlignment="1">
      <alignment vertical="center" wrapText="1"/>
    </xf>
    <xf numFmtId="166" fontId="0" fillId="0" borderId="50" xfId="0" applyFont="1" applyFill="1" applyBorder="1" applyAlignment="1">
      <alignment vertical="center" wrapText="1"/>
    </xf>
    <xf numFmtId="165" fontId="0" fillId="0" borderId="110" xfId="42" applyNumberFormat="1" applyFont="1" applyFill="1" applyBorder="1" applyAlignment="1">
      <alignment horizontal="left" vertical="center" wrapText="1"/>
    </xf>
    <xf numFmtId="14" fontId="0" fillId="0" borderId="10" xfId="0" applyNumberFormat="1" applyFont="1" applyFill="1" applyBorder="1" applyAlignment="1" applyProtection="1">
      <alignment horizontal="center" wrapText="1"/>
      <protection locked="0"/>
    </xf>
    <xf numFmtId="166" fontId="0" fillId="0" borderId="35" xfId="0" applyFont="1" applyFill="1" applyBorder="1" applyAlignment="1" applyProtection="1">
      <alignment horizontal="left" vertical="top" wrapText="1"/>
      <protection locked="0"/>
    </xf>
    <xf numFmtId="168" fontId="0" fillId="0" borderId="35" xfId="0" applyNumberFormat="1" applyFont="1" applyFill="1" applyBorder="1" applyAlignment="1" applyProtection="1">
      <alignment horizontal="right" vertical="top" wrapText="1"/>
      <protection locked="0"/>
    </xf>
    <xf numFmtId="166" fontId="0" fillId="0" borderId="0" xfId="0" applyFont="1" applyFill="1" applyAlignment="1" applyProtection="1">
      <alignment wrapText="1"/>
      <protection locked="0"/>
    </xf>
    <xf numFmtId="166" fontId="0" fillId="0" borderId="27" xfId="0" applyFont="1" applyFill="1" applyBorder="1" applyAlignment="1">
      <alignment vertical="center" wrapText="1"/>
    </xf>
    <xf numFmtId="166" fontId="0" fillId="0" borderId="58" xfId="0" applyFont="1" applyFill="1" applyBorder="1" applyAlignment="1" applyProtection="1">
      <alignment horizontal="left" vertical="top" wrapText="1"/>
      <protection locked="0"/>
    </xf>
    <xf numFmtId="168" fontId="0" fillId="0" borderId="58" xfId="0" applyNumberFormat="1" applyFont="1" applyFill="1" applyBorder="1" applyAlignment="1" applyProtection="1">
      <alignment horizontal="right" vertical="top" wrapText="1"/>
      <protection locked="0"/>
    </xf>
    <xf numFmtId="166" fontId="0" fillId="0" borderId="59" xfId="0" applyFont="1" applyFill="1" applyBorder="1" applyAlignment="1" applyProtection="1">
      <alignment horizontal="left" vertical="top" wrapText="1"/>
      <protection locked="0"/>
    </xf>
    <xf numFmtId="168" fontId="0" fillId="0" borderId="59" xfId="0" applyNumberFormat="1" applyFont="1" applyFill="1" applyBorder="1" applyAlignment="1" applyProtection="1">
      <alignment horizontal="right" vertical="top" wrapText="1"/>
      <protection locked="0"/>
    </xf>
    <xf numFmtId="166" fontId="0" fillId="0" borderId="59" xfId="0" applyNumberFormat="1" applyFont="1" applyFill="1" applyBorder="1" applyAlignment="1" applyProtection="1">
      <alignment horizontal="left" vertical="top" wrapText="1"/>
      <protection locked="0"/>
    </xf>
    <xf numFmtId="9" fontId="0" fillId="0" borderId="59" xfId="0" applyNumberFormat="1" applyFont="1" applyFill="1" applyBorder="1" applyAlignment="1" applyProtection="1">
      <alignment horizontal="center" vertical="top" wrapText="1"/>
      <protection locked="0"/>
    </xf>
    <xf numFmtId="166" fontId="0" fillId="0" borderId="26" xfId="0" applyFont="1" applyFill="1" applyBorder="1" applyAlignment="1">
      <alignment vertical="center" wrapText="1"/>
    </xf>
    <xf numFmtId="166" fontId="0" fillId="0" borderId="60" xfId="0" applyFont="1" applyFill="1" applyBorder="1" applyAlignment="1" applyProtection="1">
      <alignment horizontal="left" vertical="top" wrapText="1"/>
      <protection locked="0"/>
    </xf>
    <xf numFmtId="168" fontId="0" fillId="0" borderId="60" xfId="0" applyNumberFormat="1" applyFont="1" applyFill="1" applyBorder="1" applyAlignment="1" applyProtection="1">
      <alignment horizontal="right" vertical="top" wrapText="1"/>
      <protection locked="0"/>
    </xf>
    <xf numFmtId="166" fontId="0" fillId="0" borderId="60" xfId="0" applyNumberFormat="1" applyFont="1" applyFill="1" applyBorder="1" applyAlignment="1" applyProtection="1">
      <alignment horizontal="left" vertical="top" wrapText="1"/>
      <protection locked="0"/>
    </xf>
    <xf numFmtId="9" fontId="0" fillId="0" borderId="60" xfId="0" applyNumberFormat="1" applyFont="1" applyFill="1" applyBorder="1" applyAlignment="1" applyProtection="1">
      <alignment horizontal="center" vertical="top" wrapText="1"/>
      <protection locked="0"/>
    </xf>
    <xf numFmtId="166" fontId="0" fillId="0" borderId="61" xfId="0" applyFont="1" applyFill="1" applyBorder="1" applyAlignment="1" applyProtection="1">
      <alignment horizontal="left" vertical="top" wrapText="1"/>
      <protection locked="0"/>
    </xf>
    <xf numFmtId="168" fontId="0" fillId="0" borderId="61" xfId="0" applyNumberFormat="1" applyFont="1" applyFill="1" applyBorder="1" applyAlignment="1" applyProtection="1">
      <alignment horizontal="right" vertical="top" wrapText="1"/>
      <protection locked="0"/>
    </xf>
    <xf numFmtId="166" fontId="0" fillId="0" borderId="104" xfId="0" applyFont="1" applyFill="1" applyBorder="1" applyAlignment="1" applyProtection="1">
      <alignment horizontal="center" vertical="top" wrapText="1"/>
      <protection locked="0"/>
    </xf>
    <xf numFmtId="166" fontId="0" fillId="0" borderId="61" xfId="0" applyFont="1" applyFill="1" applyBorder="1" applyAlignment="1" applyProtection="1">
      <alignment vertical="top" wrapText="1"/>
      <protection locked="0"/>
    </xf>
    <xf numFmtId="166" fontId="0" fillId="0" borderId="61" xfId="0" applyNumberFormat="1" applyFont="1" applyFill="1" applyBorder="1" applyAlignment="1" applyProtection="1">
      <alignment horizontal="center" vertical="top" wrapText="1"/>
      <protection locked="0"/>
    </xf>
    <xf numFmtId="9" fontId="0" fillId="0" borderId="61" xfId="0" applyNumberFormat="1" applyFont="1" applyFill="1" applyBorder="1" applyAlignment="1" applyProtection="1">
      <alignment horizontal="center" vertical="top" wrapText="1"/>
      <protection locked="0"/>
    </xf>
    <xf numFmtId="165" fontId="0" fillId="0" borderId="65" xfId="42" applyNumberFormat="1" applyFont="1" applyFill="1" applyBorder="1" applyAlignment="1">
      <alignment horizontal="left" vertical="center" wrapText="1"/>
    </xf>
    <xf numFmtId="9" fontId="0" fillId="0" borderId="65" xfId="0" applyNumberFormat="1" applyFont="1" applyFill="1" applyBorder="1" applyAlignment="1">
      <alignment horizontal="center" vertical="center" wrapText="1"/>
    </xf>
    <xf numFmtId="166" fontId="0" fillId="0" borderId="77" xfId="0" applyFont="1" applyFill="1" applyBorder="1" applyAlignment="1" applyProtection="1">
      <alignment horizontal="center" vertical="top" wrapText="1"/>
      <protection locked="0"/>
    </xf>
    <xf numFmtId="166" fontId="0" fillId="0" borderId="58" xfId="0" applyFont="1" applyFill="1" applyBorder="1" applyAlignment="1" applyProtection="1">
      <alignment vertical="top" wrapText="1"/>
      <protection locked="0"/>
    </xf>
    <xf numFmtId="1" fontId="0" fillId="0" borderId="58" xfId="0" applyNumberFormat="1" applyFont="1" applyFill="1" applyBorder="1" applyAlignment="1" applyProtection="1">
      <alignment horizontal="left" vertical="top" wrapText="1"/>
      <protection locked="0"/>
    </xf>
    <xf numFmtId="1" fontId="0" fillId="0" borderId="61" xfId="0" applyNumberFormat="1" applyFont="1" applyFill="1" applyBorder="1" applyAlignment="1" applyProtection="1">
      <alignment horizontal="left" vertical="top" wrapText="1"/>
      <protection locked="0"/>
    </xf>
    <xf numFmtId="166" fontId="0" fillId="0" borderId="105" xfId="0" applyFont="1" applyFill="1" applyBorder="1" applyAlignment="1" applyProtection="1">
      <alignment horizontal="center" vertical="top" wrapText="1"/>
      <protection locked="0"/>
    </xf>
    <xf numFmtId="166" fontId="0" fillId="0" borderId="60" xfId="0" applyFont="1" applyFill="1" applyBorder="1" applyAlignment="1" applyProtection="1">
      <alignment vertical="top" wrapText="1"/>
      <protection locked="0"/>
    </xf>
    <xf numFmtId="1" fontId="0" fillId="0" borderId="60" xfId="0" applyNumberFormat="1" applyFont="1" applyFill="1" applyBorder="1" applyAlignment="1" applyProtection="1">
      <alignment horizontal="left" vertical="top" wrapText="1"/>
      <protection locked="0"/>
    </xf>
    <xf numFmtId="166" fontId="0" fillId="0" borderId="61" xfId="0" applyNumberFormat="1" applyFont="1" applyFill="1" applyBorder="1" applyAlignment="1" applyProtection="1">
      <alignment horizontal="left" vertical="top" wrapText="1"/>
      <protection locked="0"/>
    </xf>
    <xf numFmtId="165" fontId="0" fillId="0" borderId="72" xfId="42" applyNumberFormat="1" applyFont="1" applyFill="1" applyBorder="1" applyAlignment="1">
      <alignment horizontal="left" vertical="center" wrapText="1"/>
    </xf>
    <xf numFmtId="9" fontId="0" fillId="0" borderId="72" xfId="0" applyNumberFormat="1" applyFont="1" applyFill="1" applyBorder="1" applyAlignment="1">
      <alignment horizontal="center" vertical="center" wrapText="1"/>
    </xf>
    <xf numFmtId="166" fontId="0" fillId="0" borderId="83" xfId="81" applyNumberFormat="1" applyFont="1" applyFill="1" applyBorder="1" applyAlignment="1">
      <alignment horizontal="center" vertical="center" wrapText="1"/>
    </xf>
    <xf numFmtId="9" fontId="0" fillId="0" borderId="83" xfId="81" applyNumberFormat="1" applyFont="1" applyFill="1" applyBorder="1" applyAlignment="1">
      <alignment horizontal="center" vertical="center" wrapText="1"/>
    </xf>
    <xf numFmtId="165" fontId="0" fillId="0" borderId="83" xfId="42" applyNumberFormat="1" applyFont="1" applyFill="1" applyBorder="1" applyAlignment="1">
      <alignment horizontal="left" vertical="center" wrapText="1"/>
    </xf>
    <xf numFmtId="165" fontId="0" fillId="0" borderId="18" xfId="42" applyNumberFormat="1" applyFont="1" applyFill="1" applyBorder="1" applyAlignment="1">
      <alignment horizontal="left" vertical="center" wrapText="1"/>
    </xf>
    <xf numFmtId="49" fontId="0" fillId="0" borderId="18" xfId="0" applyNumberFormat="1" applyFont="1" applyFill="1" applyBorder="1" applyAlignment="1">
      <alignment horizontal="left" vertical="center" wrapText="1"/>
    </xf>
    <xf numFmtId="165" fontId="0" fillId="0" borderId="10" xfId="42" applyNumberFormat="1" applyFont="1" applyFill="1" applyBorder="1" applyAlignment="1">
      <alignment horizontal="left" vertical="center" wrapText="1"/>
    </xf>
    <xf numFmtId="165" fontId="0" fillId="0" borderId="69" xfId="42" applyNumberFormat="1" applyFont="1" applyFill="1" applyBorder="1" applyAlignment="1">
      <alignment horizontal="left" vertical="center" wrapText="1"/>
    </xf>
    <xf numFmtId="49" fontId="0" fillId="0" borderId="106" xfId="0" applyNumberFormat="1" applyFont="1" applyFill="1" applyBorder="1" applyAlignment="1">
      <alignment horizontal="center" vertical="center" wrapText="1"/>
    </xf>
    <xf numFmtId="9" fontId="0" fillId="0" borderId="69" xfId="0" applyNumberFormat="1" applyFont="1" applyFill="1" applyBorder="1" applyAlignment="1">
      <alignment horizontal="center" vertical="center" wrapText="1"/>
    </xf>
    <xf numFmtId="49" fontId="0" fillId="0" borderId="25" xfId="0" applyNumberFormat="1" applyFont="1" applyFill="1" applyBorder="1" applyAlignment="1">
      <alignment horizontal="left" vertical="center" wrapText="1"/>
    </xf>
    <xf numFmtId="49" fontId="0" fillId="0" borderId="87" xfId="0" applyNumberFormat="1" applyFont="1" applyFill="1" applyBorder="1" applyAlignment="1">
      <alignment horizontal="center" vertical="center" wrapText="1"/>
    </xf>
    <xf numFmtId="49" fontId="0" fillId="0" borderId="83" xfId="0" applyNumberFormat="1" applyFont="1" applyFill="1" applyBorder="1" applyAlignment="1">
      <alignment horizontal="center" vertical="center" wrapText="1"/>
    </xf>
    <xf numFmtId="166" fontId="0" fillId="0" borderId="83" xfId="0" applyNumberFormat="1" applyFont="1" applyFill="1" applyBorder="1" applyAlignment="1">
      <alignment horizontal="center" vertical="center" wrapText="1"/>
    </xf>
    <xf numFmtId="164" fontId="0" fillId="0" borderId="83" xfId="0" applyNumberFormat="1" applyFont="1" applyFill="1" applyBorder="1" applyAlignment="1">
      <alignment horizontal="left" vertical="center" wrapText="1"/>
    </xf>
    <xf numFmtId="9" fontId="0" fillId="0" borderId="83" xfId="0" applyNumberFormat="1" applyFont="1" applyFill="1" applyBorder="1" applyAlignment="1">
      <alignment horizontal="center" vertical="center" wrapText="1"/>
    </xf>
    <xf numFmtId="165" fontId="0" fillId="0" borderId="107" xfId="42" applyNumberFormat="1" applyFont="1" applyFill="1" applyBorder="1" applyAlignment="1">
      <alignment horizontal="left" vertical="center" wrapText="1"/>
    </xf>
    <xf numFmtId="9" fontId="0" fillId="0" borderId="107" xfId="0" applyNumberFormat="1" applyFont="1" applyFill="1" applyBorder="1" applyAlignment="1">
      <alignment horizontal="center" vertical="center" wrapText="1"/>
    </xf>
    <xf numFmtId="166" fontId="0" fillId="0" borderId="107" xfId="0" applyFont="1" applyFill="1" applyBorder="1" applyAlignment="1">
      <alignment vertical="center" wrapText="1"/>
    </xf>
    <xf numFmtId="49" fontId="0" fillId="0" borderId="107" xfId="0" applyNumberFormat="1" applyFont="1" applyFill="1" applyBorder="1" applyAlignment="1">
      <alignment vertical="center" wrapText="1"/>
    </xf>
    <xf numFmtId="49" fontId="0" fillId="0" borderId="109" xfId="0" applyNumberFormat="1" applyFont="1" applyFill="1" applyBorder="1" applyAlignment="1">
      <alignment horizontal="center" vertical="center" wrapText="1"/>
    </xf>
    <xf numFmtId="166" fontId="0" fillId="0" borderId="107" xfId="0" applyNumberFormat="1" applyFont="1" applyFill="1" applyBorder="1" applyAlignment="1">
      <alignment horizontal="center" vertical="center" wrapText="1"/>
    </xf>
    <xf numFmtId="164" fontId="0" fillId="0" borderId="107" xfId="0" applyNumberFormat="1" applyFont="1" applyFill="1" applyBorder="1" applyAlignment="1">
      <alignment horizontal="right" vertical="center" wrapText="1"/>
    </xf>
    <xf numFmtId="49" fontId="0" fillId="0" borderId="17" xfId="0" applyNumberFormat="1" applyFont="1" applyFill="1" applyBorder="1" applyAlignment="1">
      <alignment horizontal="center" vertical="center" wrapText="1"/>
    </xf>
    <xf numFmtId="49" fontId="0" fillId="0" borderId="0" xfId="0" applyNumberFormat="1" applyFont="1" applyFill="1" applyAlignment="1">
      <alignment horizontal="left" vertical="center" wrapText="1"/>
    </xf>
    <xf numFmtId="166" fontId="0" fillId="0" borderId="83" xfId="83" applyNumberFormat="1" applyFont="1" applyFill="1" applyBorder="1" applyAlignment="1">
      <alignment horizontal="center" wrapText="1"/>
    </xf>
    <xf numFmtId="49" fontId="0" fillId="0" borderId="83" xfId="83" applyNumberFormat="1" applyFont="1" applyFill="1" applyBorder="1" applyAlignment="1">
      <alignment horizontal="left" wrapText="1"/>
    </xf>
    <xf numFmtId="165" fontId="0" fillId="0" borderId="83" xfId="64" applyNumberFormat="1" applyFont="1" applyFill="1" applyBorder="1" applyAlignment="1">
      <alignment horizontal="left" vertical="center" wrapText="1"/>
    </xf>
    <xf numFmtId="174" fontId="0" fillId="0" borderId="83" xfId="83" applyNumberFormat="1" applyFont="1" applyFill="1" applyBorder="1" applyAlignment="1">
      <alignment horizontal="center" wrapText="1"/>
    </xf>
    <xf numFmtId="0" fontId="0" fillId="0" borderId="83" xfId="83" applyFont="1" applyFill="1" applyBorder="1" applyAlignment="1">
      <alignment vertical="center" wrapText="1"/>
    </xf>
    <xf numFmtId="166" fontId="0" fillId="0" borderId="83" xfId="68" applyNumberFormat="1" applyFont="1" applyFill="1" applyBorder="1" applyAlignment="1">
      <alignment horizontal="center" wrapText="1"/>
    </xf>
    <xf numFmtId="49" fontId="0" fillId="0" borderId="83" xfId="68" applyNumberFormat="1" applyFont="1" applyFill="1" applyBorder="1" applyAlignment="1">
      <alignment horizontal="left" wrapText="1"/>
    </xf>
    <xf numFmtId="174" fontId="0" fillId="0" borderId="83" xfId="68" applyNumberFormat="1" applyFont="1" applyFill="1" applyBorder="1" applyAlignment="1">
      <alignment horizontal="center" wrapText="1"/>
    </xf>
    <xf numFmtId="166" fontId="0" fillId="0" borderId="25" xfId="68" applyNumberFormat="1" applyFont="1" applyFill="1" applyBorder="1" applyAlignment="1">
      <alignment horizontal="center" wrapText="1"/>
    </xf>
    <xf numFmtId="49" fontId="0" fillId="0" borderId="25" xfId="68" applyNumberFormat="1" applyFont="1" applyFill="1" applyBorder="1" applyAlignment="1">
      <alignment horizontal="left" wrapText="1"/>
    </xf>
    <xf numFmtId="165" fontId="0" fillId="0" borderId="25" xfId="64" applyNumberFormat="1" applyFont="1" applyFill="1" applyBorder="1" applyAlignment="1">
      <alignment horizontal="left" vertical="center" wrapText="1"/>
    </xf>
    <xf numFmtId="174" fontId="0" fillId="0" borderId="25" xfId="68" applyNumberFormat="1" applyFont="1" applyFill="1" applyBorder="1" applyAlignment="1">
      <alignment horizontal="center" wrapText="1"/>
    </xf>
    <xf numFmtId="166" fontId="0" fillId="0" borderId="10" xfId="68" applyNumberFormat="1" applyFont="1" applyFill="1" applyBorder="1" applyAlignment="1">
      <alignment horizontal="center" wrapText="1"/>
    </xf>
    <xf numFmtId="49" fontId="0" fillId="0" borderId="10" xfId="68" applyNumberFormat="1" applyFont="1" applyFill="1" applyBorder="1" applyAlignment="1">
      <alignment horizontal="left" wrapText="1"/>
    </xf>
    <xf numFmtId="174" fontId="0" fillId="0" borderId="10" xfId="68" applyNumberFormat="1" applyFont="1" applyFill="1" applyBorder="1" applyAlignment="1">
      <alignment horizontal="center" wrapText="1"/>
    </xf>
    <xf numFmtId="166" fontId="0" fillId="0" borderId="69" xfId="68" applyNumberFormat="1" applyFont="1" applyFill="1" applyBorder="1" applyAlignment="1">
      <alignment horizontal="center" wrapText="1"/>
    </xf>
    <xf numFmtId="49" fontId="0" fillId="0" borderId="69" xfId="68" applyNumberFormat="1" applyFont="1" applyFill="1" applyBorder="1" applyAlignment="1">
      <alignment horizontal="left" wrapText="1"/>
    </xf>
    <xf numFmtId="174" fontId="0" fillId="0" borderId="69" xfId="68" applyNumberFormat="1" applyFont="1" applyFill="1" applyBorder="1" applyAlignment="1">
      <alignment horizontal="center" wrapText="1"/>
    </xf>
    <xf numFmtId="49" fontId="0" fillId="0" borderId="96" xfId="68" applyNumberFormat="1" applyFont="1" applyFill="1" applyBorder="1" applyAlignment="1">
      <alignment horizontal="left" wrapText="1"/>
    </xf>
    <xf numFmtId="9" fontId="0" fillId="0" borderId="83" xfId="83" applyNumberFormat="1" applyFont="1" applyFill="1" applyBorder="1" applyAlignment="1">
      <alignment horizontal="center" vertical="center" wrapText="1"/>
    </xf>
    <xf numFmtId="9" fontId="0" fillId="0" borderId="69" xfId="83" applyNumberFormat="1" applyFont="1" applyFill="1" applyBorder="1" applyAlignment="1">
      <alignment horizontal="center" vertical="center" wrapText="1"/>
    </xf>
    <xf numFmtId="9" fontId="0" fillId="0" borderId="25" xfId="83" applyNumberFormat="1" applyFont="1" applyFill="1" applyBorder="1" applyAlignment="1">
      <alignment horizontal="center" vertical="center" wrapText="1"/>
    </xf>
    <xf numFmtId="49" fontId="0" fillId="0" borderId="65" xfId="68" applyNumberFormat="1" applyFont="1" applyFill="1" applyBorder="1" applyAlignment="1">
      <alignment horizontal="left" wrapText="1"/>
    </xf>
    <xf numFmtId="9" fontId="0" fillId="0" borderId="65" xfId="83" applyNumberFormat="1" applyFont="1" applyFill="1" applyBorder="1" applyAlignment="1">
      <alignment horizontal="center" vertical="center" wrapText="1"/>
    </xf>
    <xf numFmtId="165" fontId="0" fillId="0" borderId="11" xfId="64" applyNumberFormat="1" applyFont="1" applyFill="1" applyBorder="1" applyAlignment="1">
      <alignment horizontal="left" vertical="center" wrapText="1"/>
    </xf>
    <xf numFmtId="9" fontId="0" fillId="0" borderId="18" xfId="83" applyNumberFormat="1" applyFont="1" applyFill="1" applyBorder="1" applyAlignment="1">
      <alignment horizontal="center" vertical="center" wrapText="1"/>
    </xf>
    <xf numFmtId="0" fontId="0" fillId="0" borderId="25" xfId="83" applyFont="1" applyFill="1" applyBorder="1" applyAlignment="1">
      <alignment vertical="center" wrapText="1"/>
    </xf>
    <xf numFmtId="166" fontId="0" fillId="0" borderId="25" xfId="0" applyFont="1" applyFill="1" applyBorder="1" applyAlignment="1">
      <alignment vertical="center" wrapText="1"/>
    </xf>
    <xf numFmtId="166" fontId="0" fillId="0" borderId="69" xfId="0" applyNumberFormat="1" applyFont="1" applyFill="1" applyBorder="1" applyAlignment="1">
      <alignment horizontal="center" vertical="center" wrapText="1"/>
    </xf>
    <xf numFmtId="0" fontId="0" fillId="0" borderId="69" xfId="0" applyNumberFormat="1" applyFont="1" applyFill="1" applyBorder="1" applyAlignment="1">
      <alignment horizontal="left" vertical="center" wrapText="1"/>
    </xf>
    <xf numFmtId="42" fontId="0" fillId="0" borderId="69" xfId="42" applyNumberFormat="1" applyFont="1" applyFill="1" applyBorder="1" applyAlignment="1">
      <alignment horizontal="right" vertical="center" wrapText="1"/>
    </xf>
    <xf numFmtId="166" fontId="0" fillId="0" borderId="69" xfId="0" applyFont="1" applyFill="1" applyBorder="1" applyAlignment="1">
      <alignment horizontal="center" vertical="center" wrapText="1"/>
    </xf>
    <xf numFmtId="166" fontId="0" fillId="0" borderId="25" xfId="0" applyNumberFormat="1" applyFont="1" applyFill="1" applyBorder="1" applyAlignment="1">
      <alignment horizontal="center" vertical="center" wrapText="1"/>
    </xf>
    <xf numFmtId="0" fontId="0" fillId="0" borderId="25" xfId="0" applyNumberFormat="1" applyFont="1" applyFill="1" applyBorder="1" applyAlignment="1">
      <alignment horizontal="left" vertical="center" wrapText="1"/>
    </xf>
    <xf numFmtId="42" fontId="0" fillId="0" borderId="25" xfId="42" applyNumberFormat="1" applyFont="1" applyFill="1" applyBorder="1" applyAlignment="1">
      <alignment horizontal="right" vertical="center" wrapText="1"/>
    </xf>
    <xf numFmtId="42" fontId="0" fillId="0" borderId="83" xfId="42" applyNumberFormat="1" applyFont="1" applyFill="1" applyBorder="1" applyAlignment="1">
      <alignment horizontal="right" vertical="center" wrapText="1"/>
    </xf>
    <xf numFmtId="166" fontId="0" fillId="0" borderId="83" xfId="0" applyFont="1" applyFill="1" applyBorder="1" applyAlignment="1">
      <alignment horizontal="center" vertical="center" wrapText="1"/>
    </xf>
    <xf numFmtId="165" fontId="0" fillId="0" borderId="98" xfId="42" applyNumberFormat="1" applyFont="1" applyFill="1" applyBorder="1" applyAlignment="1">
      <alignment horizontal="left" vertical="center" wrapText="1"/>
    </xf>
    <xf numFmtId="1" fontId="0" fillId="0" borderId="17" xfId="0" applyNumberFormat="1" applyFont="1" applyFill="1" applyBorder="1" applyAlignment="1">
      <alignment horizontal="center" vertical="center" wrapText="1"/>
    </xf>
    <xf numFmtId="166" fontId="0" fillId="0" borderId="0" xfId="0" applyFont="1" applyFill="1" applyAlignment="1">
      <alignment vertical="center" wrapText="1"/>
    </xf>
    <xf numFmtId="1" fontId="0" fillId="0" borderId="87" xfId="0" applyNumberFormat="1" applyFont="1" applyFill="1" applyBorder="1" applyAlignment="1">
      <alignment horizontal="center" vertical="center" wrapText="1"/>
    </xf>
    <xf numFmtId="1" fontId="0" fillId="0" borderId="36" xfId="0" applyNumberFormat="1" applyFont="1" applyFill="1" applyBorder="1" applyAlignment="1">
      <alignment horizontal="center" vertical="center" wrapText="1"/>
    </xf>
    <xf numFmtId="166" fontId="0" fillId="0" borderId="18" xfId="0" applyFont="1" applyFill="1" applyBorder="1" applyAlignment="1">
      <alignment horizontal="center" vertical="center" wrapText="1"/>
    </xf>
    <xf numFmtId="166" fontId="0" fillId="0" borderId="18" xfId="0" applyFont="1" applyFill="1" applyBorder="1" applyAlignment="1">
      <alignment vertical="center" wrapText="1"/>
    </xf>
    <xf numFmtId="0" fontId="0" fillId="0" borderId="18" xfId="0" applyNumberFormat="1" applyFont="1" applyFill="1" applyBorder="1" applyAlignment="1">
      <alignment horizontal="left" vertical="center" wrapText="1"/>
    </xf>
    <xf numFmtId="166" fontId="0" fillId="0" borderId="18" xfId="0" applyNumberFormat="1" applyFont="1" applyFill="1" applyBorder="1" applyAlignment="1">
      <alignment horizontal="center" vertical="center" wrapText="1"/>
    </xf>
    <xf numFmtId="166" fontId="0" fillId="0" borderId="93" xfId="0" applyFont="1" applyFill="1" applyBorder="1" applyAlignment="1">
      <alignment horizontal="left" vertical="center" wrapText="1"/>
    </xf>
    <xf numFmtId="9" fontId="0" fillId="0" borderId="18" xfId="0" applyNumberFormat="1" applyFont="1" applyFill="1" applyBorder="1" applyAlignment="1">
      <alignment horizontal="center" vertical="center" wrapText="1"/>
    </xf>
    <xf numFmtId="166" fontId="0" fillId="0" borderId="65" xfId="0" applyFont="1" applyFill="1" applyBorder="1" applyAlignment="1">
      <alignment horizontal="left" vertical="center" wrapText="1"/>
    </xf>
    <xf numFmtId="166" fontId="0" fillId="0" borderId="65" xfId="0" applyNumberFormat="1" applyFont="1" applyFill="1" applyBorder="1" applyAlignment="1">
      <alignment horizontal="center" vertical="center" wrapText="1"/>
    </xf>
    <xf numFmtId="166" fontId="0" fillId="0" borderId="25" xfId="0" applyFont="1" applyFill="1" applyBorder="1" applyAlignment="1">
      <alignment horizontal="left" vertical="center" wrapText="1"/>
    </xf>
    <xf numFmtId="1" fontId="0" fillId="0" borderId="87" xfId="85" applyNumberFormat="1" applyFont="1" applyFill="1" applyBorder="1" applyAlignment="1">
      <alignment horizontal="center" vertical="center" wrapText="1"/>
    </xf>
    <xf numFmtId="0" fontId="0" fillId="0" borderId="83" xfId="85" applyNumberFormat="1" applyFont="1" applyFill="1" applyBorder="1" applyAlignment="1">
      <alignment horizontal="left" vertical="center" wrapText="1"/>
    </xf>
    <xf numFmtId="166" fontId="0" fillId="0" borderId="83" xfId="85" applyNumberFormat="1" applyFont="1" applyFill="1" applyBorder="1" applyAlignment="1">
      <alignment horizontal="center" vertical="center" wrapText="1"/>
    </xf>
    <xf numFmtId="15" fontId="0" fillId="0" borderId="83" xfId="85" applyNumberFormat="1" applyFont="1" applyFill="1" applyBorder="1" applyAlignment="1">
      <alignment horizontal="center" vertical="center" wrapText="1"/>
    </xf>
    <xf numFmtId="9" fontId="0" fillId="0" borderId="83" xfId="85" applyNumberFormat="1" applyFont="1" applyFill="1" applyBorder="1" applyAlignment="1">
      <alignment horizontal="center" vertical="center" wrapText="1"/>
    </xf>
    <xf numFmtId="165" fontId="0" fillId="0" borderId="17" xfId="42" applyNumberFormat="1" applyFont="1" applyFill="1" applyBorder="1" applyAlignment="1">
      <alignment horizontal="left" vertical="center" wrapText="1"/>
    </xf>
    <xf numFmtId="14" fontId="0" fillId="0" borderId="0" xfId="0" applyNumberFormat="1" applyFont="1" applyFill="1" applyAlignment="1">
      <alignment horizontal="center" vertical="center" wrapText="1"/>
    </xf>
    <xf numFmtId="49" fontId="0" fillId="0" borderId="0" xfId="0" applyNumberFormat="1" applyFont="1" applyFill="1" applyAlignment="1">
      <alignment horizontal="center" vertical="center" wrapText="1"/>
    </xf>
    <xf numFmtId="49" fontId="0" fillId="0" borderId="0" xfId="0" applyNumberFormat="1" applyFont="1" applyFill="1" applyAlignment="1">
      <alignment vertical="center" wrapText="1"/>
    </xf>
    <xf numFmtId="166" fontId="0" fillId="0" borderId="0" xfId="0" applyNumberFormat="1" applyFont="1" applyFill="1" applyAlignment="1">
      <alignment horizontal="center" vertical="center" wrapText="1"/>
    </xf>
    <xf numFmtId="164" fontId="0" fillId="0" borderId="0" xfId="0" applyNumberFormat="1" applyFont="1" applyFill="1" applyAlignment="1">
      <alignment horizontal="right" vertical="center" wrapText="1"/>
    </xf>
    <xf numFmtId="10" fontId="0" fillId="0" borderId="0" xfId="0" applyNumberFormat="1" applyFont="1" applyFill="1" applyAlignment="1">
      <alignment horizontal="center" vertical="center" wrapText="1"/>
    </xf>
    <xf numFmtId="49" fontId="0" fillId="0" borderId="107" xfId="43" applyNumberFormat="1" applyFont="1" applyFill="1" applyBorder="1" applyAlignment="1">
      <alignment horizontal="center" vertical="center" wrapText="1"/>
    </xf>
    <xf numFmtId="49" fontId="0" fillId="0" borderId="107" xfId="43" applyNumberFormat="1" applyFont="1" applyFill="1" applyBorder="1" applyAlignment="1">
      <alignment horizontal="left" vertical="center" wrapText="1"/>
    </xf>
    <xf numFmtId="49" fontId="0" fillId="0" borderId="107" xfId="43" applyNumberFormat="1" applyFont="1" applyFill="1" applyBorder="1" applyAlignment="1">
      <alignment vertical="center" wrapText="1"/>
    </xf>
    <xf numFmtId="49" fontId="0" fillId="0" borderId="108" xfId="43" applyNumberFormat="1" applyFont="1" applyFill="1" applyBorder="1" applyAlignment="1">
      <alignment horizontal="left" vertical="center" wrapText="1"/>
    </xf>
    <xf numFmtId="49" fontId="20" fillId="0" borderId="20" xfId="43" applyNumberFormat="1" applyFont="1" applyFill="1" applyBorder="1" applyAlignment="1">
      <alignment horizontal="center" vertical="center" wrapText="1"/>
    </xf>
    <xf numFmtId="49" fontId="20" fillId="0" borderId="93" xfId="43" applyNumberFormat="1" applyFont="1" applyFill="1" applyBorder="1" applyAlignment="1">
      <alignment horizontal="left" vertical="center" wrapText="1"/>
    </xf>
    <xf numFmtId="49" fontId="20" fillId="0" borderId="93" xfId="0" applyNumberFormat="1" applyFont="1" applyFill="1" applyBorder="1" applyAlignment="1">
      <alignment horizontal="left" vertical="center" wrapText="1"/>
    </xf>
    <xf numFmtId="49" fontId="20" fillId="0" borderId="93" xfId="0" applyNumberFormat="1" applyFont="1" applyFill="1" applyBorder="1" applyAlignment="1">
      <alignment vertical="center" wrapText="1"/>
    </xf>
    <xf numFmtId="49" fontId="20" fillId="0" borderId="93" xfId="43" applyNumberFormat="1" applyFont="1" applyFill="1" applyBorder="1" applyAlignment="1">
      <alignment vertical="center" wrapText="1"/>
    </xf>
    <xf numFmtId="49" fontId="20" fillId="0" borderId="72" xfId="43" applyNumberFormat="1" applyFont="1" applyFill="1" applyBorder="1" applyAlignment="1">
      <alignment horizontal="left" vertical="center" wrapText="1"/>
    </xf>
    <xf numFmtId="49" fontId="0" fillId="0" borderId="72" xfId="0" quotePrefix="1" applyNumberFormat="1" applyFont="1" applyFill="1" applyBorder="1" applyAlignment="1">
      <alignment horizontal="left" vertical="center" wrapText="1"/>
    </xf>
    <xf numFmtId="166" fontId="0" fillId="0" borderId="72" xfId="0" applyFont="1" applyFill="1" applyBorder="1" applyAlignment="1">
      <alignment vertical="center" wrapText="1"/>
    </xf>
    <xf numFmtId="49" fontId="0" fillId="0" borderId="72" xfId="0" applyNumberFormat="1" applyFont="1" applyFill="1" applyBorder="1" applyAlignment="1">
      <alignment horizontal="left" vertical="center" wrapText="1"/>
    </xf>
    <xf numFmtId="49" fontId="0" fillId="0" borderId="72" xfId="0" applyNumberFormat="1" applyFont="1" applyFill="1" applyBorder="1" applyAlignment="1">
      <alignment vertical="center" wrapText="1"/>
    </xf>
    <xf numFmtId="49" fontId="20" fillId="0" borderId="111" xfId="43" applyNumberFormat="1" applyFont="1" applyFill="1" applyBorder="1" applyAlignment="1">
      <alignment horizontal="left" vertical="center" wrapText="1"/>
    </xf>
    <xf numFmtId="1" fontId="0" fillId="0" borderId="36" xfId="43" applyNumberFormat="1" applyFont="1" applyFill="1" applyBorder="1" applyAlignment="1">
      <alignment horizontal="center" vertical="center" wrapText="1"/>
    </xf>
    <xf numFmtId="166" fontId="0" fillId="0" borderId="18" xfId="43" applyFont="1" applyFill="1" applyBorder="1" applyAlignment="1">
      <alignment horizontal="left" vertical="center" wrapText="1"/>
    </xf>
    <xf numFmtId="173" fontId="0" fillId="0" borderId="18" xfId="42" applyNumberFormat="1" applyFont="1" applyFill="1" applyBorder="1" applyAlignment="1">
      <alignment horizontal="right" vertical="center" wrapText="1"/>
    </xf>
    <xf numFmtId="173" fontId="0" fillId="0" borderId="18" xfId="0" applyNumberFormat="1" applyFont="1" applyFill="1" applyBorder="1" applyAlignment="1">
      <alignment horizontal="right" vertical="center" wrapText="1"/>
    </xf>
    <xf numFmtId="166" fontId="0" fillId="0" borderId="18" xfId="0" quotePrefix="1" applyNumberFormat="1" applyFont="1" applyFill="1" applyBorder="1" applyAlignment="1">
      <alignment horizontal="left" vertical="center" wrapText="1"/>
    </xf>
    <xf numFmtId="3" fontId="0" fillId="0" borderId="112" xfId="43" applyNumberFormat="1" applyFont="1" applyFill="1" applyBorder="1" applyAlignment="1">
      <alignment vertical="center" wrapText="1"/>
    </xf>
    <xf numFmtId="49" fontId="20" fillId="0" borderId="52" xfId="43" applyNumberFormat="1" applyFont="1" applyFill="1" applyBorder="1" applyAlignment="1">
      <alignment horizontal="center" vertical="center" wrapText="1"/>
    </xf>
    <xf numFmtId="49" fontId="20" fillId="0" borderId="72" xfId="0" applyNumberFormat="1" applyFont="1" applyFill="1" applyBorder="1" applyAlignment="1">
      <alignment horizontal="left" vertical="center" wrapText="1"/>
    </xf>
    <xf numFmtId="49" fontId="20" fillId="0" borderId="72" xfId="0" applyNumberFormat="1" applyFont="1" applyFill="1" applyBorder="1" applyAlignment="1">
      <alignment vertical="center" wrapText="1"/>
    </xf>
    <xf numFmtId="49" fontId="20" fillId="0" borderId="72" xfId="43" applyNumberFormat="1" applyFont="1" applyFill="1" applyBorder="1" applyAlignment="1">
      <alignment vertical="center" wrapText="1"/>
    </xf>
    <xf numFmtId="9" fontId="0" fillId="0" borderId="72" xfId="0" quotePrefix="1" applyNumberFormat="1" applyFont="1" applyFill="1" applyBorder="1" applyAlignment="1">
      <alignment horizontal="center" vertical="center" wrapText="1"/>
    </xf>
    <xf numFmtId="0" fontId="0" fillId="0" borderId="110" xfId="43" applyNumberFormat="1" applyFont="1" applyFill="1" applyBorder="1" applyAlignment="1">
      <alignment horizontal="left" vertical="center" wrapText="1"/>
    </xf>
    <xf numFmtId="166" fontId="0" fillId="0" borderId="110" xfId="0" quotePrefix="1" applyNumberFormat="1" applyFont="1" applyFill="1" applyBorder="1" applyAlignment="1">
      <alignment horizontal="center" vertical="center" wrapText="1"/>
    </xf>
    <xf numFmtId="0" fontId="0" fillId="0" borderId="110" xfId="0" applyNumberFormat="1" applyFont="1" applyFill="1" applyBorder="1" applyAlignment="1">
      <alignment horizontal="left" vertical="center" wrapText="1"/>
    </xf>
    <xf numFmtId="49" fontId="0" fillId="0" borderId="110" xfId="0" applyNumberFormat="1" applyFont="1" applyFill="1" applyBorder="1" applyAlignment="1">
      <alignment horizontal="left" vertical="center" wrapText="1"/>
    </xf>
    <xf numFmtId="173" fontId="0" fillId="0" borderId="110" xfId="0" applyNumberFormat="1" applyFont="1" applyFill="1" applyBorder="1" applyAlignment="1">
      <alignment horizontal="right" vertical="center" wrapText="1"/>
    </xf>
    <xf numFmtId="9" fontId="0" fillId="0" borderId="110" xfId="0" applyNumberFormat="1" applyFont="1" applyFill="1" applyBorder="1" applyAlignment="1">
      <alignment horizontal="center" vertical="center" wrapText="1"/>
    </xf>
    <xf numFmtId="166" fontId="0" fillId="0" borderId="110" xfId="0" quotePrefix="1" applyNumberFormat="1" applyFont="1" applyFill="1" applyBorder="1" applyAlignment="1">
      <alignment horizontal="left" vertical="center" wrapText="1"/>
    </xf>
    <xf numFmtId="3" fontId="0" fillId="0" borderId="113" xfId="43" applyNumberFormat="1" applyFont="1" applyFill="1" applyBorder="1" applyAlignment="1">
      <alignment vertical="center" wrapText="1"/>
    </xf>
    <xf numFmtId="0" fontId="0" fillId="0" borderId="72" xfId="43" applyNumberFormat="1" applyFont="1" applyFill="1" applyBorder="1" applyAlignment="1">
      <alignment horizontal="left" vertical="center" wrapText="1"/>
    </xf>
    <xf numFmtId="0" fontId="0" fillId="0" borderId="72" xfId="0" applyNumberFormat="1" applyFont="1" applyFill="1" applyBorder="1" applyAlignment="1">
      <alignment horizontal="left" vertical="center" wrapText="1"/>
    </xf>
    <xf numFmtId="173" fontId="0" fillId="0" borderId="72" xfId="0" applyNumberFormat="1" applyFont="1" applyFill="1" applyBorder="1" applyAlignment="1">
      <alignment horizontal="right" vertical="center" wrapText="1"/>
    </xf>
    <xf numFmtId="166" fontId="0" fillId="0" borderId="72" xfId="0" quotePrefix="1" applyNumberFormat="1" applyFont="1" applyFill="1" applyBorder="1" applyAlignment="1">
      <alignment horizontal="left" vertical="center" wrapText="1"/>
    </xf>
    <xf numFmtId="3" fontId="0" fillId="0" borderId="111" xfId="43" applyNumberFormat="1" applyFont="1" applyFill="1" applyBorder="1" applyAlignment="1">
      <alignment vertical="center" wrapText="1"/>
    </xf>
    <xf numFmtId="14" fontId="0" fillId="34" borderId="0" xfId="0" applyNumberFormat="1" applyFont="1" applyFill="1" applyAlignment="1">
      <alignment horizontal="center" vertical="center" wrapText="1"/>
    </xf>
    <xf numFmtId="49" fontId="0" fillId="34" borderId="0" xfId="0" applyNumberFormat="1" applyFont="1" applyFill="1" applyAlignment="1">
      <alignment horizontal="center" vertical="center" wrapText="1"/>
    </xf>
    <xf numFmtId="49" fontId="0" fillId="34" borderId="0" xfId="0" applyNumberFormat="1" applyFont="1" applyFill="1" applyAlignment="1">
      <alignment horizontal="left" vertical="center" wrapText="1"/>
    </xf>
    <xf numFmtId="49" fontId="0" fillId="34" borderId="0" xfId="0" applyNumberFormat="1" applyFont="1" applyFill="1" applyAlignment="1">
      <alignment vertical="center" wrapText="1"/>
    </xf>
    <xf numFmtId="166" fontId="0" fillId="34" borderId="0" xfId="0" applyNumberFormat="1" applyFont="1" applyFill="1" applyAlignment="1">
      <alignment horizontal="center" vertical="center" wrapText="1"/>
    </xf>
    <xf numFmtId="164" fontId="0" fillId="34" borderId="0" xfId="0" applyNumberFormat="1" applyFont="1" applyFill="1" applyAlignment="1">
      <alignment horizontal="right" vertical="center" wrapText="1"/>
    </xf>
    <xf numFmtId="10" fontId="0" fillId="34" borderId="0" xfId="0" applyNumberFormat="1" applyFont="1" applyFill="1" applyAlignment="1">
      <alignment horizontal="center" vertical="center" wrapText="1"/>
    </xf>
    <xf numFmtId="49" fontId="0" fillId="34" borderId="0" xfId="0" applyNumberFormat="1" applyFont="1" applyFill="1" applyAlignment="1">
      <alignment horizontal="right" vertical="center" wrapText="1"/>
    </xf>
    <xf numFmtId="14" fontId="0" fillId="0" borderId="18" xfId="43" applyNumberFormat="1" applyFont="1" applyFill="1" applyBorder="1" applyAlignment="1">
      <alignment horizontal="center" vertical="center" wrapText="1"/>
    </xf>
    <xf numFmtId="49" fontId="0" fillId="0" borderId="72" xfId="43" applyNumberFormat="1" applyFont="1" applyFill="1" applyBorder="1" applyAlignment="1">
      <alignment horizontal="left" vertical="center" wrapText="1"/>
    </xf>
    <xf numFmtId="49" fontId="0" fillId="0" borderId="72" xfId="43" applyNumberFormat="1" applyFont="1" applyFill="1" applyBorder="1" applyAlignment="1">
      <alignment vertical="center" wrapText="1"/>
    </xf>
    <xf numFmtId="3" fontId="0" fillId="0" borderId="72" xfId="0" applyNumberFormat="1" applyFont="1" applyFill="1" applyBorder="1" applyAlignment="1">
      <alignment vertical="center" wrapText="1"/>
    </xf>
    <xf numFmtId="49" fontId="0" fillId="0" borderId="111" xfId="43" applyNumberFormat="1" applyFont="1" applyFill="1" applyBorder="1" applyAlignment="1">
      <alignment horizontal="left" vertical="center" wrapText="1"/>
    </xf>
    <xf numFmtId="14" fontId="16" fillId="33" borderId="33" xfId="0" applyNumberFormat="1" applyFont="1" applyFill="1" applyBorder="1" applyAlignment="1">
      <alignment horizontal="center" vertical="center" wrapText="1"/>
    </xf>
    <xf numFmtId="49" fontId="16" fillId="33" borderId="114" xfId="0" applyNumberFormat="1" applyFont="1" applyFill="1" applyBorder="1" applyAlignment="1">
      <alignment horizontal="center" vertical="center" wrapText="1"/>
    </xf>
    <xf numFmtId="49" fontId="16" fillId="33" borderId="115" xfId="0" applyNumberFormat="1" applyFont="1" applyFill="1" applyBorder="1" applyAlignment="1">
      <alignment horizontal="center" vertical="center" wrapText="1"/>
    </xf>
    <xf numFmtId="166" fontId="16" fillId="33" borderId="115" xfId="0" applyNumberFormat="1" applyFont="1" applyFill="1" applyBorder="1" applyAlignment="1">
      <alignment horizontal="center" vertical="center" wrapText="1"/>
    </xf>
    <xf numFmtId="164" fontId="16" fillId="33" borderId="115" xfId="0" applyNumberFormat="1" applyFont="1" applyFill="1" applyBorder="1" applyAlignment="1">
      <alignment horizontal="center" vertical="center" wrapText="1"/>
    </xf>
    <xf numFmtId="10" fontId="16" fillId="33" borderId="115" xfId="0" applyNumberFormat="1" applyFont="1" applyFill="1" applyBorder="1" applyAlignment="1">
      <alignment horizontal="center" vertical="center" wrapText="1"/>
    </xf>
    <xf numFmtId="49" fontId="16" fillId="33" borderId="116" xfId="0" applyNumberFormat="1" applyFont="1" applyFill="1" applyBorder="1" applyAlignment="1">
      <alignment horizontal="center" vertical="center" wrapText="1"/>
    </xf>
    <xf numFmtId="1" fontId="0" fillId="0" borderId="25" xfId="43" applyNumberFormat="1" applyFont="1" applyFill="1" applyBorder="1" applyAlignment="1" applyProtection="1">
      <alignment horizontal="left" vertical="center" wrapText="1"/>
    </xf>
    <xf numFmtId="1" fontId="0" fillId="0" borderId="27" xfId="43" applyNumberFormat="1" applyFont="1" applyFill="1" applyBorder="1" applyAlignment="1" applyProtection="1">
      <alignment horizontal="left" vertical="center" wrapText="1"/>
    </xf>
    <xf numFmtId="14" fontId="0" fillId="0" borderId="10" xfId="43" applyNumberFormat="1" applyFont="1" applyFill="1" applyBorder="1" applyAlignment="1" applyProtection="1">
      <alignment horizontal="center" vertical="center" wrapText="1"/>
    </xf>
    <xf numFmtId="1" fontId="0" fillId="0" borderId="99" xfId="43" applyNumberFormat="1" applyFont="1" applyFill="1" applyBorder="1" applyAlignment="1" applyProtection="1">
      <alignment horizontal="center" vertical="center" wrapText="1"/>
    </xf>
    <xf numFmtId="1" fontId="0" fillId="0" borderId="17" xfId="0" applyNumberFormat="1" applyFont="1" applyFill="1" applyBorder="1" applyAlignment="1" applyProtection="1">
      <alignment horizontal="center" vertical="center" wrapText="1"/>
    </xf>
    <xf numFmtId="166" fontId="0" fillId="0" borderId="25" xfId="43" applyFont="1" applyFill="1" applyBorder="1" applyAlignment="1" applyProtection="1">
      <alignment horizontal="left" vertical="center" wrapText="1"/>
    </xf>
    <xf numFmtId="166" fontId="0" fillId="0" borderId="27" xfId="43" applyFont="1" applyFill="1" applyBorder="1" applyAlignment="1" applyProtection="1">
      <alignment horizontal="left" vertical="center" wrapText="1"/>
    </xf>
    <xf numFmtId="166" fontId="0" fillId="0" borderId="25" xfId="0" applyFont="1" applyFill="1" applyBorder="1" applyAlignment="1" applyProtection="1">
      <alignment horizontal="left" vertical="center" wrapText="1"/>
    </xf>
    <xf numFmtId="166" fontId="0" fillId="0" borderId="27" xfId="0" applyFont="1" applyFill="1" applyBorder="1" applyAlignment="1" applyProtection="1">
      <alignment horizontal="left" vertical="center" wrapText="1"/>
    </xf>
    <xf numFmtId="166" fontId="0" fillId="0" borderId="25" xfId="0" applyFont="1" applyFill="1" applyBorder="1" applyAlignment="1" applyProtection="1">
      <alignment vertical="center" wrapText="1"/>
    </xf>
    <xf numFmtId="166" fontId="0" fillId="0" borderId="27" xfId="0" applyFont="1" applyFill="1" applyBorder="1" applyAlignment="1" applyProtection="1">
      <alignment vertical="center" wrapText="1"/>
    </xf>
    <xf numFmtId="166" fontId="0" fillId="0" borderId="25" xfId="43" applyFont="1" applyFill="1" applyBorder="1" applyAlignment="1" applyProtection="1">
      <alignment vertical="center" wrapText="1"/>
    </xf>
    <xf numFmtId="166" fontId="0" fillId="0" borderId="27" xfId="43" applyFont="1" applyFill="1" applyBorder="1" applyAlignment="1" applyProtection="1">
      <alignment vertical="center" wrapText="1"/>
    </xf>
    <xf numFmtId="0" fontId="0" fillId="0" borderId="25" xfId="0" applyNumberFormat="1" applyFont="1" applyFill="1" applyBorder="1" applyAlignment="1" applyProtection="1">
      <alignment horizontal="left" vertical="center" wrapText="1"/>
    </xf>
    <xf numFmtId="0" fontId="0" fillId="0" borderId="27" xfId="0" applyNumberFormat="1" applyFont="1" applyFill="1" applyBorder="1" applyAlignment="1" applyProtection="1">
      <alignment horizontal="left" vertical="center" wrapText="1"/>
    </xf>
    <xf numFmtId="49" fontId="0" fillId="0" borderId="38" xfId="0" applyNumberFormat="1" applyFont="1" applyFill="1" applyBorder="1" applyAlignment="1">
      <alignment horizontal="left" vertical="center" wrapText="1"/>
    </xf>
    <xf numFmtId="49" fontId="0" fillId="0" borderId="42" xfId="0" applyNumberFormat="1" applyFont="1" applyFill="1" applyBorder="1" applyAlignment="1">
      <alignment horizontal="left" vertical="center" wrapText="1"/>
    </xf>
    <xf numFmtId="49" fontId="0" fillId="0" borderId="44" xfId="0" applyNumberFormat="1" applyFont="1" applyFill="1" applyBorder="1" applyAlignment="1">
      <alignment horizontal="left" vertical="center" wrapText="1"/>
    </xf>
    <xf numFmtId="1" fontId="0" fillId="0" borderId="50" xfId="43" applyNumberFormat="1" applyFont="1" applyFill="1" applyBorder="1" applyAlignment="1" applyProtection="1">
      <alignment horizontal="left" vertical="center" wrapText="1"/>
    </xf>
    <xf numFmtId="166" fontId="0" fillId="0" borderId="50" xfId="0" applyFont="1" applyFill="1" applyBorder="1" applyAlignment="1" applyProtection="1">
      <alignment horizontal="left" vertical="center" wrapText="1"/>
    </xf>
    <xf numFmtId="49" fontId="0" fillId="0" borderId="100" xfId="0" applyNumberFormat="1" applyFont="1" applyFill="1" applyBorder="1" applyAlignment="1">
      <alignment horizontal="center" vertical="center" wrapText="1"/>
    </xf>
    <xf numFmtId="49" fontId="0" fillId="0" borderId="101" xfId="0" applyNumberFormat="1" applyFont="1" applyFill="1" applyBorder="1" applyAlignment="1">
      <alignment horizontal="center" vertical="center" wrapText="1"/>
    </xf>
    <xf numFmtId="49" fontId="0" fillId="0" borderId="102" xfId="0" applyNumberFormat="1" applyFont="1" applyFill="1" applyBorder="1" applyAlignment="1">
      <alignment horizontal="center" vertical="center" wrapText="1"/>
    </xf>
    <xf numFmtId="49" fontId="0" fillId="0" borderId="38" xfId="0" applyNumberFormat="1" applyFont="1" applyFill="1" applyBorder="1" applyAlignment="1">
      <alignment vertical="center" wrapText="1"/>
    </xf>
    <xf numFmtId="49" fontId="0" fillId="0" borderId="42" xfId="0" applyNumberFormat="1" applyFont="1" applyFill="1" applyBorder="1" applyAlignment="1">
      <alignment vertical="center" wrapText="1"/>
    </xf>
    <xf numFmtId="49" fontId="0" fillId="0" borderId="44" xfId="0" applyNumberFormat="1" applyFont="1" applyFill="1" applyBorder="1" applyAlignment="1">
      <alignment vertical="center" wrapText="1"/>
    </xf>
    <xf numFmtId="166" fontId="0" fillId="0" borderId="50" xfId="43" applyFont="1" applyFill="1" applyBorder="1" applyAlignment="1" applyProtection="1">
      <alignment horizontal="left" vertical="center" wrapText="1"/>
    </xf>
    <xf numFmtId="166" fontId="0" fillId="0" borderId="50" xfId="0" applyFont="1" applyFill="1" applyBorder="1" applyAlignment="1" applyProtection="1">
      <alignment vertical="center" wrapText="1"/>
    </xf>
    <xf numFmtId="166" fontId="0" fillId="0" borderId="50" xfId="43" applyFont="1" applyFill="1" applyBorder="1" applyAlignment="1" applyProtection="1">
      <alignment vertical="center" wrapText="1"/>
    </xf>
    <xf numFmtId="0" fontId="0" fillId="0" borderId="50" xfId="0" applyNumberFormat="1" applyFont="1" applyFill="1" applyBorder="1" applyAlignment="1" applyProtection="1">
      <alignment horizontal="left" vertical="center" wrapText="1"/>
    </xf>
    <xf numFmtId="166" fontId="0" fillId="0" borderId="38" xfId="0" applyNumberFormat="1" applyFont="1" applyFill="1" applyBorder="1" applyAlignment="1">
      <alignment horizontal="center" vertical="center" wrapText="1"/>
    </xf>
    <xf numFmtId="166" fontId="0" fillId="0" borderId="42" xfId="0" applyNumberFormat="1" applyFont="1" applyFill="1" applyBorder="1" applyAlignment="1">
      <alignment horizontal="center" vertical="center" wrapText="1"/>
    </xf>
    <xf numFmtId="166" fontId="0" fillId="0" borderId="44" xfId="0" applyNumberFormat="1" applyFont="1" applyFill="1" applyBorder="1" applyAlignment="1">
      <alignment horizontal="center" vertical="center" wrapText="1"/>
    </xf>
    <xf numFmtId="172" fontId="0" fillId="0" borderId="38" xfId="0" applyNumberFormat="1" applyFont="1" applyFill="1" applyBorder="1" applyAlignment="1">
      <alignment horizontal="center" vertical="center" wrapText="1"/>
    </xf>
    <xf numFmtId="172" fontId="0" fillId="0" borderId="42" xfId="0" applyNumberFormat="1" applyFont="1" applyFill="1" applyBorder="1" applyAlignment="1">
      <alignment horizontal="center" vertical="center" wrapText="1"/>
    </xf>
    <xf numFmtId="172" fontId="0" fillId="0" borderId="44" xfId="0" applyNumberFormat="1" applyFont="1" applyFill="1" applyBorder="1" applyAlignment="1">
      <alignment horizontal="center" vertical="center" wrapText="1"/>
    </xf>
    <xf numFmtId="165" fontId="0" fillId="0" borderId="38" xfId="42" applyNumberFormat="1" applyFont="1" applyFill="1" applyBorder="1" applyAlignment="1">
      <alignment horizontal="center" vertical="center" wrapText="1"/>
    </xf>
    <xf numFmtId="165" fontId="0" fillId="0" borderId="42" xfId="42" applyNumberFormat="1" applyFont="1" applyFill="1" applyBorder="1" applyAlignment="1">
      <alignment horizontal="center" vertical="center" wrapText="1"/>
    </xf>
    <xf numFmtId="165" fontId="0" fillId="0" borderId="47" xfId="42"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wrapText="1"/>
    </xf>
    <xf numFmtId="49" fontId="0" fillId="0" borderId="98" xfId="0" applyNumberFormat="1" applyFont="1" applyFill="1" applyBorder="1" applyAlignment="1">
      <alignment horizontal="center" vertical="center" wrapText="1"/>
    </xf>
    <xf numFmtId="49" fontId="0" fillId="0" borderId="49" xfId="0" applyNumberFormat="1" applyFont="1" applyFill="1" applyBorder="1" applyAlignment="1">
      <alignment horizontal="left" vertical="center" wrapText="1"/>
    </xf>
    <xf numFmtId="49" fontId="0" fillId="0" borderId="49" xfId="0" applyNumberFormat="1" applyFont="1" applyFill="1" applyBorder="1" applyAlignment="1">
      <alignment vertical="center" wrapText="1"/>
    </xf>
    <xf numFmtId="166" fontId="0" fillId="0" borderId="49" xfId="0" applyNumberFormat="1" applyFont="1" applyFill="1" applyBorder="1" applyAlignment="1">
      <alignment horizontal="center" vertical="center" wrapText="1"/>
    </xf>
    <xf numFmtId="172" fontId="0" fillId="0" borderId="49" xfId="0" applyNumberFormat="1" applyFont="1" applyFill="1" applyBorder="1" applyAlignment="1">
      <alignment horizontal="center" vertical="center" wrapText="1"/>
    </xf>
    <xf numFmtId="3" fontId="0" fillId="0" borderId="42" xfId="0" applyNumberFormat="1" applyFont="1" applyFill="1" applyBorder="1" applyAlignment="1">
      <alignment horizontal="right" vertical="center" wrapText="1"/>
    </xf>
    <xf numFmtId="3" fontId="0" fillId="0" borderId="49" xfId="0" applyNumberFormat="1" applyFont="1" applyFill="1" applyBorder="1" applyAlignment="1">
      <alignment horizontal="right" vertical="center" wrapText="1"/>
    </xf>
    <xf numFmtId="3" fontId="0" fillId="0" borderId="38" xfId="0" applyNumberFormat="1" applyFont="1" applyFill="1" applyBorder="1" applyAlignment="1">
      <alignment horizontal="right" vertical="center" wrapText="1"/>
    </xf>
    <xf numFmtId="3" fontId="0" fillId="0" borderId="44" xfId="0" applyNumberFormat="1" applyFont="1" applyFill="1" applyBorder="1" applyAlignment="1">
      <alignment horizontal="right" vertical="center" wrapText="1"/>
    </xf>
    <xf numFmtId="165" fontId="0" fillId="0" borderId="44" xfId="42" applyNumberFormat="1" applyFont="1" applyFill="1" applyBorder="1" applyAlignment="1">
      <alignment horizontal="center" vertical="center" wrapText="1"/>
    </xf>
    <xf numFmtId="49" fontId="0" fillId="0" borderId="54" xfId="0" applyNumberFormat="1" applyFont="1" applyFill="1" applyBorder="1" applyAlignment="1">
      <alignment horizontal="left" vertical="center" wrapText="1"/>
    </xf>
    <xf numFmtId="166" fontId="0" fillId="0" borderId="54" xfId="0" applyNumberFormat="1" applyFont="1" applyFill="1" applyBorder="1" applyAlignment="1">
      <alignment horizontal="center" vertical="center" wrapText="1"/>
    </xf>
    <xf numFmtId="172" fontId="0" fillId="0" borderId="54" xfId="0" applyNumberFormat="1" applyFont="1" applyFill="1" applyBorder="1" applyAlignment="1">
      <alignment horizontal="center" vertical="center" wrapText="1"/>
    </xf>
    <xf numFmtId="3" fontId="0" fillId="0" borderId="54" xfId="0" applyNumberFormat="1" applyFont="1" applyFill="1" applyBorder="1" applyAlignment="1">
      <alignment horizontal="right" vertical="center" wrapText="1"/>
    </xf>
    <xf numFmtId="9" fontId="0" fillId="0" borderId="24" xfId="0" applyNumberFormat="1" applyFont="1" applyFill="1" applyBorder="1" applyAlignment="1" applyProtection="1">
      <alignment horizontal="left" vertical="center" wrapText="1"/>
    </xf>
    <xf numFmtId="9" fontId="0" fillId="0" borderId="26" xfId="0" applyNumberFormat="1" applyFont="1" applyFill="1" applyBorder="1" applyAlignment="1" applyProtection="1">
      <alignment horizontal="left" vertical="center" wrapText="1"/>
    </xf>
    <xf numFmtId="49" fontId="0" fillId="0" borderId="103" xfId="0" applyNumberFormat="1" applyFont="1" applyFill="1" applyBorder="1" applyAlignment="1">
      <alignment horizontal="center" vertical="center" wrapText="1"/>
    </xf>
    <xf numFmtId="49" fontId="0" fillId="0" borderId="54" xfId="0" applyNumberFormat="1" applyFont="1" applyFill="1" applyBorder="1" applyAlignment="1">
      <alignment vertical="center" wrapText="1"/>
    </xf>
    <xf numFmtId="166" fontId="0" fillId="0" borderId="35" xfId="0" applyNumberFormat="1" applyFont="1" applyFill="1" applyBorder="1" applyAlignment="1" applyProtection="1">
      <alignment horizontal="center" vertical="top" wrapText="1"/>
      <protection locked="0"/>
    </xf>
    <xf numFmtId="166" fontId="0" fillId="0" borderId="35" xfId="0" applyNumberFormat="1" applyFont="1" applyFill="1" applyBorder="1" applyAlignment="1" applyProtection="1">
      <alignment horizontal="left" vertical="top" wrapText="1"/>
      <protection locked="0"/>
    </xf>
    <xf numFmtId="166" fontId="0" fillId="0" borderId="35" xfId="0" applyFont="1" applyFill="1" applyBorder="1" applyAlignment="1" applyProtection="1">
      <alignment horizontal="left" vertical="top" wrapText="1"/>
      <protection locked="0"/>
    </xf>
    <xf numFmtId="9" fontId="0" fillId="0" borderId="35" xfId="0" applyNumberFormat="1" applyFont="1" applyFill="1" applyBorder="1" applyAlignment="1" applyProtection="1">
      <alignment horizontal="center" vertical="top" wrapText="1"/>
      <protection locked="0"/>
    </xf>
    <xf numFmtId="166" fontId="0" fillId="0" borderId="55" xfId="0" applyFont="1" applyFill="1" applyBorder="1" applyAlignment="1" applyProtection="1">
      <alignment horizontal="left" vertical="top" wrapText="1"/>
      <protection locked="0"/>
    </xf>
    <xf numFmtId="166" fontId="0" fillId="0" borderId="56" xfId="0" applyFont="1" applyFill="1" applyBorder="1" applyAlignment="1" applyProtection="1">
      <alignment horizontal="left" vertical="top" wrapText="1"/>
      <protection locked="0"/>
    </xf>
    <xf numFmtId="166" fontId="0" fillId="0" borderId="57" xfId="0" applyFont="1" applyFill="1" applyBorder="1" applyAlignment="1" applyProtection="1">
      <alignment horizontal="left" vertical="top" wrapText="1"/>
      <protection locked="0"/>
    </xf>
    <xf numFmtId="166" fontId="0" fillId="0" borderId="104" xfId="0" applyFont="1" applyFill="1" applyBorder="1" applyAlignment="1" applyProtection="1">
      <alignment horizontal="center" vertical="top" wrapText="1"/>
      <protection locked="0"/>
    </xf>
    <xf numFmtId="166" fontId="0" fillId="0" borderId="0" xfId="0" applyFont="1" applyFill="1" applyAlignment="1" applyProtection="1">
      <alignment horizontal="center" wrapText="1"/>
      <protection locked="0"/>
    </xf>
    <xf numFmtId="166" fontId="0" fillId="0" borderId="35" xfId="0" applyFont="1" applyFill="1" applyBorder="1" applyAlignment="1" applyProtection="1">
      <alignment vertical="top" wrapText="1"/>
      <protection locked="0"/>
    </xf>
    <xf numFmtId="9" fontId="0" fillId="0" borderId="58" xfId="0" applyNumberFormat="1" applyFont="1" applyFill="1" applyBorder="1" applyAlignment="1" applyProtection="1">
      <alignment horizontal="center" vertical="top" wrapText="1"/>
      <protection locked="0"/>
    </xf>
    <xf numFmtId="166" fontId="0" fillId="0" borderId="77" xfId="0" applyFont="1" applyFill="1" applyBorder="1" applyAlignment="1" applyProtection="1">
      <alignment horizontal="center" vertical="top" wrapText="1"/>
      <protection locked="0"/>
    </xf>
    <xf numFmtId="166" fontId="0" fillId="0" borderId="0" xfId="0" applyFont="1" applyFill="1" applyBorder="1" applyAlignment="1" applyProtection="1">
      <alignment horizontal="center" wrapText="1"/>
      <protection locked="0"/>
    </xf>
    <xf numFmtId="166" fontId="0" fillId="0" borderId="12" xfId="0" applyFont="1" applyFill="1" applyBorder="1" applyAlignment="1" applyProtection="1">
      <alignment horizontal="center" wrapText="1"/>
      <protection locked="0"/>
    </xf>
    <xf numFmtId="166" fontId="0" fillId="0" borderId="58" xfId="0" applyFont="1" applyFill="1" applyBorder="1" applyAlignment="1" applyProtection="1">
      <alignment horizontal="left" vertical="top" wrapText="1"/>
      <protection locked="0"/>
    </xf>
    <xf numFmtId="166" fontId="0" fillId="0" borderId="59" xfId="0" applyFont="1" applyFill="1" applyBorder="1" applyAlignment="1" applyProtection="1">
      <alignment horizontal="left" vertical="top" wrapText="1"/>
      <protection locked="0"/>
    </xf>
    <xf numFmtId="166" fontId="0" fillId="0" borderId="58" xfId="0" applyFont="1" applyFill="1" applyBorder="1" applyAlignment="1" applyProtection="1">
      <alignment vertical="top" wrapText="1"/>
      <protection locked="0"/>
    </xf>
    <xf numFmtId="166" fontId="0" fillId="0" borderId="59" xfId="0" applyFont="1" applyFill="1" applyBorder="1" applyAlignment="1" applyProtection="1">
      <alignment vertical="top" wrapText="1"/>
      <protection locked="0"/>
    </xf>
    <xf numFmtId="166" fontId="0" fillId="0" borderId="58" xfId="0" applyNumberFormat="1" applyFont="1" applyFill="1" applyBorder="1" applyAlignment="1" applyProtection="1">
      <alignment horizontal="center" vertical="top" wrapText="1"/>
      <protection locked="0"/>
    </xf>
    <xf numFmtId="166" fontId="0" fillId="0" borderId="60" xfId="0" applyNumberFormat="1" applyFont="1" applyFill="1" applyBorder="1" applyAlignment="1" applyProtection="1">
      <alignment horizontal="left" vertical="top" wrapText="1"/>
      <protection locked="0"/>
    </xf>
    <xf numFmtId="166" fontId="0" fillId="0" borderId="60" xfId="0" applyFont="1" applyFill="1" applyBorder="1" applyAlignment="1" applyProtection="1">
      <alignment horizontal="left" vertical="top" wrapText="1"/>
      <protection locked="0"/>
    </xf>
    <xf numFmtId="166" fontId="0" fillId="0" borderId="60" xfId="0" applyFont="1" applyFill="1" applyBorder="1" applyAlignment="1" applyProtection="1">
      <alignment vertical="top" wrapText="1"/>
      <protection locked="0"/>
    </xf>
    <xf numFmtId="166" fontId="0" fillId="0" borderId="59" xfId="0" applyNumberFormat="1" applyFont="1" applyFill="1" applyBorder="1" applyAlignment="1" applyProtection="1">
      <alignment horizontal="left" vertical="top" wrapText="1"/>
      <protection locked="0"/>
    </xf>
    <xf numFmtId="166" fontId="0" fillId="0" borderId="61" xfId="0" applyNumberFormat="1" applyFont="1" applyFill="1" applyBorder="1" applyAlignment="1" applyProtection="1">
      <alignment horizontal="left" vertical="top" wrapText="1"/>
      <protection locked="0"/>
    </xf>
    <xf numFmtId="9" fontId="0" fillId="0" borderId="61" xfId="0" applyNumberFormat="1" applyFont="1" applyFill="1" applyBorder="1" applyAlignment="1" applyProtection="1">
      <alignment horizontal="center" vertical="top" wrapText="1"/>
      <protection locked="0"/>
    </xf>
    <xf numFmtId="9" fontId="0" fillId="0" borderId="60" xfId="0" applyNumberFormat="1" applyFont="1" applyFill="1" applyBorder="1" applyAlignment="1" applyProtection="1">
      <alignment horizontal="center" vertical="top" wrapText="1"/>
      <protection locked="0"/>
    </xf>
    <xf numFmtId="166" fontId="0" fillId="0" borderId="61" xfId="0" applyFont="1" applyFill="1" applyBorder="1" applyAlignment="1" applyProtection="1">
      <alignment horizontal="left" vertical="top" wrapText="1"/>
      <protection locked="0"/>
    </xf>
    <xf numFmtId="166" fontId="0" fillId="0" borderId="61" xfId="0" applyFont="1" applyFill="1" applyBorder="1" applyAlignment="1" applyProtection="1">
      <alignment vertical="top" wrapText="1"/>
      <protection locked="0"/>
    </xf>
    <xf numFmtId="166" fontId="0" fillId="0" borderId="63" xfId="0" applyFont="1" applyFill="1" applyBorder="1" applyAlignment="1" applyProtection="1">
      <alignment horizontal="left" vertical="top" wrapText="1"/>
      <protection locked="0"/>
    </xf>
    <xf numFmtId="166" fontId="0" fillId="0" borderId="64" xfId="0" applyFont="1" applyFill="1" applyBorder="1" applyAlignment="1" applyProtection="1">
      <alignment horizontal="left" vertical="top" wrapText="1"/>
      <protection locked="0"/>
    </xf>
    <xf numFmtId="9" fontId="0" fillId="0" borderId="65" xfId="0" applyNumberFormat="1" applyFont="1" applyFill="1" applyBorder="1" applyAlignment="1" applyProtection="1">
      <alignment horizontal="left" vertical="center" wrapText="1"/>
    </xf>
    <xf numFmtId="166" fontId="0" fillId="0" borderId="25" xfId="0" applyNumberFormat="1" applyFont="1" applyFill="1" applyBorder="1" applyAlignment="1" applyProtection="1">
      <alignment horizontal="center" vertical="center" wrapText="1"/>
      <protection locked="0"/>
    </xf>
    <xf numFmtId="166" fontId="0" fillId="0" borderId="62" xfId="0" applyNumberFormat="1" applyFont="1" applyFill="1" applyBorder="1" applyAlignment="1" applyProtection="1">
      <alignment horizontal="center" vertical="center" wrapText="1"/>
      <protection locked="0"/>
    </xf>
    <xf numFmtId="166" fontId="0" fillId="0" borderId="69" xfId="0" applyNumberFormat="1" applyFont="1" applyFill="1" applyBorder="1" applyAlignment="1" applyProtection="1">
      <alignment horizontal="center" vertical="center" wrapText="1"/>
      <protection locked="0"/>
    </xf>
    <xf numFmtId="166" fontId="0" fillId="0" borderId="25" xfId="0" applyFont="1" applyFill="1" applyBorder="1" applyAlignment="1" applyProtection="1">
      <alignment horizontal="left" vertical="center" wrapText="1"/>
      <protection locked="0"/>
    </xf>
    <xf numFmtId="166" fontId="0" fillId="0" borderId="62" xfId="0" applyFont="1" applyFill="1" applyBorder="1" applyAlignment="1" applyProtection="1">
      <alignment horizontal="left" vertical="center" wrapText="1"/>
      <protection locked="0"/>
    </xf>
    <xf numFmtId="166" fontId="0" fillId="0" borderId="69" xfId="0" applyFont="1" applyFill="1" applyBorder="1" applyAlignment="1" applyProtection="1">
      <alignment horizontal="left" vertical="center" wrapText="1"/>
      <protection locked="0"/>
    </xf>
    <xf numFmtId="168" fontId="0" fillId="0" borderId="67" xfId="0" applyNumberFormat="1" applyFont="1" applyFill="1" applyBorder="1" applyAlignment="1" applyProtection="1">
      <alignment horizontal="center" vertical="center" wrapText="1"/>
      <protection locked="0"/>
    </xf>
    <xf numFmtId="168" fontId="0" fillId="0" borderId="68" xfId="0" applyNumberFormat="1" applyFont="1" applyFill="1" applyBorder="1" applyAlignment="1" applyProtection="1">
      <alignment horizontal="center" vertical="center" wrapText="1"/>
      <protection locked="0"/>
    </xf>
    <xf numFmtId="168" fontId="0" fillId="0" borderId="70" xfId="0" applyNumberFormat="1" applyFont="1" applyFill="1" applyBorder="1" applyAlignment="1" applyProtection="1">
      <alignment horizontal="center" vertical="center" wrapText="1"/>
      <protection locked="0"/>
    </xf>
    <xf numFmtId="166" fontId="0" fillId="0" borderId="71" xfId="0" applyFont="1" applyFill="1" applyBorder="1" applyAlignment="1" applyProtection="1">
      <alignment horizontal="left" vertical="top" wrapText="1"/>
      <protection locked="0"/>
    </xf>
    <xf numFmtId="166" fontId="0" fillId="0" borderId="55" xfId="0" applyNumberFormat="1" applyFont="1" applyFill="1" applyBorder="1" applyAlignment="1" applyProtection="1">
      <alignment horizontal="center" vertical="top" wrapText="1"/>
      <protection locked="0"/>
    </xf>
    <xf numFmtId="166" fontId="0" fillId="0" borderId="56" xfId="0" applyNumberFormat="1" applyFont="1" applyFill="1" applyBorder="1" applyAlignment="1" applyProtection="1">
      <alignment horizontal="center" vertical="top" wrapText="1"/>
      <protection locked="0"/>
    </xf>
    <xf numFmtId="166" fontId="0" fillId="0" borderId="57" xfId="0" applyNumberFormat="1" applyFont="1" applyFill="1" applyBorder="1" applyAlignment="1" applyProtection="1">
      <alignment horizontal="center" vertical="top" wrapText="1"/>
      <protection locked="0"/>
    </xf>
    <xf numFmtId="166" fontId="0" fillId="0" borderId="55" xfId="0" applyNumberFormat="1" applyFont="1" applyFill="1" applyBorder="1" applyAlignment="1" applyProtection="1">
      <alignment horizontal="center" vertical="center" wrapText="1"/>
      <protection locked="0"/>
    </xf>
    <xf numFmtId="166" fontId="0" fillId="0" borderId="56" xfId="0" applyNumberFormat="1" applyFont="1" applyFill="1" applyBorder="1" applyAlignment="1" applyProtection="1">
      <alignment horizontal="center" vertical="center" wrapText="1"/>
      <protection locked="0"/>
    </xf>
    <xf numFmtId="166" fontId="0" fillId="0" borderId="57" xfId="0" applyNumberFormat="1" applyFont="1" applyFill="1" applyBorder="1" applyAlignment="1" applyProtection="1">
      <alignment horizontal="center" vertical="center" wrapText="1"/>
      <protection locked="0"/>
    </xf>
    <xf numFmtId="9" fontId="0" fillId="0" borderId="55" xfId="0" applyNumberFormat="1" applyFont="1" applyFill="1" applyBorder="1" applyAlignment="1" applyProtection="1">
      <alignment horizontal="center" vertical="center" wrapText="1"/>
      <protection locked="0"/>
    </xf>
    <xf numFmtId="9" fontId="0" fillId="0" borderId="56" xfId="0" applyNumberFormat="1" applyFont="1" applyFill="1" applyBorder="1" applyAlignment="1" applyProtection="1">
      <alignment horizontal="center" vertical="center" wrapText="1"/>
      <protection locked="0"/>
    </xf>
    <xf numFmtId="9" fontId="0" fillId="0" borderId="57" xfId="0" applyNumberFormat="1" applyFont="1" applyFill="1" applyBorder="1" applyAlignment="1" applyProtection="1">
      <alignment horizontal="center" vertical="center" wrapText="1"/>
      <protection locked="0"/>
    </xf>
    <xf numFmtId="166" fontId="0" fillId="0" borderId="61" xfId="0" applyNumberFormat="1" applyFont="1" applyFill="1" applyBorder="1" applyAlignment="1" applyProtection="1">
      <alignment horizontal="center" vertical="top" wrapText="1"/>
      <protection locked="0"/>
    </xf>
    <xf numFmtId="164" fontId="0" fillId="0" borderId="24" xfId="0" applyNumberFormat="1" applyFont="1" applyFill="1" applyBorder="1" applyAlignment="1" applyProtection="1">
      <alignment horizontal="center" vertical="center" wrapText="1"/>
    </xf>
    <xf numFmtId="164" fontId="0" fillId="0" borderId="72" xfId="0" applyNumberFormat="1" applyFont="1" applyFill="1" applyBorder="1" applyAlignment="1" applyProtection="1">
      <alignment horizontal="center" vertical="center" wrapText="1"/>
    </xf>
    <xf numFmtId="9" fontId="0" fillId="0" borderId="72" xfId="0" applyNumberFormat="1" applyFont="1" applyFill="1" applyBorder="1" applyAlignment="1" applyProtection="1">
      <alignment horizontal="left" vertical="center" wrapText="1"/>
    </xf>
    <xf numFmtId="166" fontId="0" fillId="0" borderId="77" xfId="0" applyFont="1" applyFill="1" applyBorder="1" applyAlignment="1" applyProtection="1">
      <alignment horizontal="left" vertical="top" wrapText="1"/>
      <protection locked="0"/>
    </xf>
    <xf numFmtId="166" fontId="0" fillId="0" borderId="80" xfId="0" applyFont="1" applyFill="1" applyBorder="1" applyAlignment="1" applyProtection="1">
      <alignment horizontal="left" vertical="top" wrapText="1"/>
      <protection locked="0"/>
    </xf>
    <xf numFmtId="166" fontId="0" fillId="0" borderId="82" xfId="0" applyFont="1" applyFill="1" applyBorder="1" applyAlignment="1" applyProtection="1">
      <alignment horizontal="left" vertical="top" wrapText="1"/>
      <protection locked="0"/>
    </xf>
    <xf numFmtId="14" fontId="0" fillId="0" borderId="10" xfId="43" applyNumberFormat="1" applyFont="1" applyFill="1" applyBorder="1" applyAlignment="1">
      <alignment horizontal="center" vertical="center" wrapText="1"/>
    </xf>
    <xf numFmtId="49" fontId="0" fillId="0" borderId="20" xfId="43" applyNumberFormat="1" applyFont="1" applyFill="1" applyBorder="1" applyAlignment="1">
      <alignment horizontal="center" vertical="center" wrapText="1"/>
    </xf>
    <xf numFmtId="49" fontId="0" fillId="0" borderId="91" xfId="0" applyNumberFormat="1" applyFont="1" applyFill="1" applyBorder="1" applyAlignment="1">
      <alignment horizontal="center" vertical="center" wrapText="1"/>
    </xf>
    <xf numFmtId="49" fontId="0" fillId="0" borderId="79" xfId="43" applyNumberFormat="1" applyFont="1" applyFill="1" applyBorder="1" applyAlignment="1">
      <alignment horizontal="left" vertical="center" wrapText="1"/>
    </xf>
    <xf numFmtId="49" fontId="0" fillId="0" borderId="21" xfId="0" applyNumberFormat="1" applyFont="1" applyFill="1" applyBorder="1" applyAlignment="1">
      <alignment horizontal="left" vertical="center" wrapText="1"/>
    </xf>
    <xf numFmtId="49" fontId="0" fillId="0" borderId="79" xfId="0" applyNumberFormat="1" applyFont="1" applyFill="1" applyBorder="1" applyAlignment="1">
      <alignment horizontal="left" vertical="center" wrapText="1"/>
    </xf>
    <xf numFmtId="49" fontId="0" fillId="0" borderId="79" xfId="0" applyNumberFormat="1" applyFont="1" applyFill="1" applyBorder="1" applyAlignment="1">
      <alignment vertical="center" wrapText="1"/>
    </xf>
    <xf numFmtId="49" fontId="0" fillId="0" borderId="21" xfId="0" applyNumberFormat="1" applyFont="1" applyFill="1" applyBorder="1" applyAlignment="1">
      <alignment vertical="center" wrapText="1"/>
    </xf>
    <xf numFmtId="49" fontId="0" fillId="0" borderId="79" xfId="43" applyNumberFormat="1" applyFont="1" applyFill="1" applyBorder="1" applyAlignment="1">
      <alignment vertical="center" wrapText="1"/>
    </xf>
    <xf numFmtId="166" fontId="0" fillId="0" borderId="73" xfId="0" applyFont="1" applyFill="1" applyBorder="1" applyAlignment="1" applyProtection="1">
      <alignment horizontal="left" vertical="top" wrapText="1"/>
      <protection locked="0"/>
    </xf>
    <xf numFmtId="166" fontId="0" fillId="0" borderId="74" xfId="0" applyFont="1" applyFill="1" applyBorder="1" applyAlignment="1" applyProtection="1">
      <alignment horizontal="left" vertical="top" wrapText="1"/>
      <protection locked="0"/>
    </xf>
    <xf numFmtId="166" fontId="0" fillId="0" borderId="75" xfId="0" applyFont="1" applyFill="1" applyBorder="1" applyAlignment="1" applyProtection="1">
      <alignment horizontal="left" vertical="top" wrapText="1"/>
      <protection locked="0"/>
    </xf>
    <xf numFmtId="166" fontId="0" fillId="0" borderId="76" xfId="0" applyFont="1" applyFill="1" applyBorder="1" applyAlignment="1" applyProtection="1">
      <alignment horizontal="left" vertical="top" wrapText="1"/>
      <protection locked="0"/>
    </xf>
    <xf numFmtId="166" fontId="0" fillId="0" borderId="78" xfId="0" applyFont="1" applyFill="1" applyBorder="1" applyAlignment="1" applyProtection="1">
      <alignment horizontal="left" vertical="top" wrapText="1"/>
      <protection locked="0"/>
    </xf>
    <xf numFmtId="166" fontId="0" fillId="0" borderId="81" xfId="0" applyFont="1" applyFill="1" applyBorder="1" applyAlignment="1" applyProtection="1">
      <alignment horizontal="left" vertical="top" wrapText="1"/>
      <protection locked="0"/>
    </xf>
    <xf numFmtId="166" fontId="0" fillId="0" borderId="69" xfId="0" applyFont="1" applyFill="1" applyBorder="1" applyAlignment="1" applyProtection="1">
      <alignment horizontal="left" vertical="center" wrapText="1"/>
    </xf>
    <xf numFmtId="1" fontId="0" fillId="0" borderId="69" xfId="43" applyNumberFormat="1" applyFont="1" applyFill="1" applyBorder="1" applyAlignment="1" applyProtection="1">
      <alignment horizontal="left" vertical="center" wrapText="1"/>
    </xf>
    <xf numFmtId="166" fontId="0" fillId="0" borderId="69" xfId="43" applyFont="1" applyFill="1" applyBorder="1" applyAlignment="1" applyProtection="1">
      <alignment horizontal="left" vertical="center" wrapText="1"/>
    </xf>
    <xf numFmtId="166" fontId="0" fillId="0" borderId="69" xfId="0" applyFont="1" applyFill="1" applyBorder="1" applyAlignment="1" applyProtection="1">
      <alignment vertical="center" wrapText="1"/>
    </xf>
    <xf numFmtId="166" fontId="0" fillId="0" borderId="69" xfId="43" applyFont="1" applyFill="1" applyBorder="1" applyAlignment="1" applyProtection="1">
      <alignment vertical="center" wrapText="1"/>
    </xf>
    <xf numFmtId="0" fontId="0" fillId="0" borderId="69" xfId="0" applyNumberFormat="1" applyFont="1" applyFill="1" applyBorder="1" applyAlignment="1" applyProtection="1">
      <alignment horizontal="left" vertical="center" wrapText="1"/>
    </xf>
    <xf numFmtId="166" fontId="0" fillId="0" borderId="10" xfId="0" applyFont="1" applyFill="1" applyBorder="1" applyAlignment="1" applyProtection="1">
      <alignment horizontal="left" vertical="center" wrapText="1"/>
    </xf>
    <xf numFmtId="1" fontId="0" fillId="0" borderId="25" xfId="0" applyNumberFormat="1" applyFont="1" applyFill="1" applyBorder="1" applyAlignment="1" applyProtection="1">
      <alignment horizontal="left" vertical="center" wrapText="1"/>
    </xf>
    <xf numFmtId="1" fontId="0" fillId="0" borderId="10" xfId="0" applyNumberFormat="1" applyFont="1" applyFill="1" applyBorder="1" applyAlignment="1" applyProtection="1">
      <alignment horizontal="left" vertical="center" wrapText="1"/>
    </xf>
    <xf numFmtId="1" fontId="0" fillId="0" borderId="69" xfId="0" applyNumberFormat="1" applyFont="1" applyFill="1" applyBorder="1" applyAlignment="1" applyProtection="1">
      <alignment horizontal="left" vertical="center" wrapText="1"/>
    </xf>
    <xf numFmtId="1" fontId="0" fillId="0" borderId="15" xfId="43" applyNumberFormat="1" applyFont="1" applyFill="1" applyBorder="1" applyAlignment="1" applyProtection="1">
      <alignment horizontal="center" vertical="center" wrapText="1"/>
    </xf>
    <xf numFmtId="1" fontId="0" fillId="0" borderId="17" xfId="43" applyNumberFormat="1" applyFont="1" applyFill="1" applyBorder="1" applyAlignment="1" applyProtection="1">
      <alignment horizontal="center" vertical="center" wrapText="1"/>
    </xf>
    <xf numFmtId="166" fontId="0" fillId="0" borderId="10" xfId="43" applyFont="1" applyFill="1" applyBorder="1" applyAlignment="1" applyProtection="1">
      <alignment horizontal="left" vertical="center" wrapText="1"/>
    </xf>
    <xf numFmtId="166" fontId="0" fillId="0" borderId="10" xfId="0" applyFont="1" applyFill="1" applyBorder="1" applyAlignment="1" applyProtection="1">
      <alignment vertical="center" wrapText="1"/>
    </xf>
    <xf numFmtId="166" fontId="0" fillId="0" borderId="10" xfId="43" applyFont="1" applyFill="1" applyBorder="1" applyAlignment="1" applyProtection="1">
      <alignment vertical="center" wrapText="1"/>
    </xf>
    <xf numFmtId="0" fontId="0" fillId="0" borderId="10" xfId="0" applyNumberFormat="1" applyFont="1" applyFill="1" applyBorder="1" applyAlignment="1" applyProtection="1">
      <alignment horizontal="left" vertical="center" wrapText="1"/>
    </xf>
    <xf numFmtId="1" fontId="0" fillId="0" borderId="99" xfId="0" applyNumberFormat="1" applyFont="1" applyFill="1" applyBorder="1" applyAlignment="1" applyProtection="1">
      <alignment horizontal="center" vertical="center" wrapText="1"/>
    </xf>
    <xf numFmtId="1" fontId="0" fillId="0" borderId="15" xfId="0" applyNumberFormat="1" applyFont="1" applyFill="1" applyBorder="1" applyAlignment="1" applyProtection="1">
      <alignment horizontal="center" vertical="center" wrapText="1"/>
    </xf>
    <xf numFmtId="1" fontId="0" fillId="0" borderId="99" xfId="47" applyNumberFormat="1" applyFont="1" applyFill="1" applyBorder="1" applyAlignment="1" applyProtection="1">
      <alignment horizontal="center" vertical="center" wrapText="1"/>
    </xf>
    <xf numFmtId="1" fontId="0" fillId="0" borderId="15" xfId="47" applyNumberFormat="1" applyFont="1" applyFill="1" applyBorder="1" applyAlignment="1" applyProtection="1">
      <alignment horizontal="center" vertical="center" wrapText="1"/>
    </xf>
    <xf numFmtId="1" fontId="0" fillId="0" borderId="17" xfId="47" applyNumberFormat="1" applyFont="1" applyFill="1" applyBorder="1" applyAlignment="1" applyProtection="1">
      <alignment horizontal="center" vertical="center" wrapText="1"/>
    </xf>
    <xf numFmtId="166" fontId="0" fillId="0" borderId="25" xfId="47" applyFont="1" applyFill="1" applyBorder="1" applyAlignment="1" applyProtection="1">
      <alignment horizontal="left" vertical="center" wrapText="1"/>
    </xf>
    <xf numFmtId="166" fontId="0" fillId="0" borderId="10" xfId="47" applyFont="1" applyFill="1" applyBorder="1" applyAlignment="1" applyProtection="1">
      <alignment horizontal="left" vertical="center" wrapText="1"/>
    </xf>
    <xf numFmtId="166" fontId="0" fillId="0" borderId="69" xfId="47" applyFont="1" applyFill="1" applyBorder="1" applyAlignment="1" applyProtection="1">
      <alignment horizontal="left" vertical="center" wrapText="1"/>
    </xf>
    <xf numFmtId="166" fontId="0" fillId="0" borderId="25" xfId="55" applyFont="1" applyFill="1" applyBorder="1" applyAlignment="1" applyProtection="1">
      <alignment horizontal="left" vertical="center" wrapText="1"/>
    </xf>
    <xf numFmtId="166" fontId="0" fillId="0" borderId="10" xfId="55" applyFont="1" applyFill="1" applyBorder="1" applyAlignment="1" applyProtection="1">
      <alignment horizontal="left" vertical="center" wrapText="1"/>
    </xf>
    <xf numFmtId="166" fontId="0" fillId="0" borderId="69" xfId="55" applyFont="1" applyFill="1" applyBorder="1" applyAlignment="1" applyProtection="1">
      <alignment horizontal="left" vertical="center" wrapText="1"/>
    </xf>
    <xf numFmtId="166" fontId="0" fillId="0" borderId="25" xfId="55" applyFont="1" applyFill="1" applyBorder="1" applyAlignment="1" applyProtection="1">
      <alignment vertical="center" wrapText="1"/>
    </xf>
    <xf numFmtId="166" fontId="0" fillId="0" borderId="10" xfId="55" applyFont="1" applyFill="1" applyBorder="1" applyAlignment="1" applyProtection="1">
      <alignment vertical="center" wrapText="1"/>
    </xf>
    <xf numFmtId="166" fontId="0" fillId="0" borderId="69" xfId="55" applyFont="1" applyFill="1" applyBorder="1" applyAlignment="1" applyProtection="1">
      <alignment vertical="center" wrapText="1"/>
    </xf>
    <xf numFmtId="166" fontId="0" fillId="0" borderId="25" xfId="47" applyFont="1" applyFill="1" applyBorder="1" applyAlignment="1" applyProtection="1">
      <alignment vertical="center" wrapText="1"/>
    </xf>
    <xf numFmtId="166" fontId="0" fillId="0" borderId="10" xfId="47" applyFont="1" applyFill="1" applyBorder="1" applyAlignment="1" applyProtection="1">
      <alignment vertical="center" wrapText="1"/>
    </xf>
    <xf numFmtId="166" fontId="0" fillId="0" borderId="69" xfId="47" applyFont="1" applyFill="1" applyBorder="1" applyAlignment="1" applyProtection="1">
      <alignment vertical="center" wrapText="1"/>
    </xf>
    <xf numFmtId="0" fontId="0" fillId="0" borderId="25" xfId="55" applyNumberFormat="1" applyFont="1" applyFill="1" applyBorder="1" applyAlignment="1" applyProtection="1">
      <alignment horizontal="left" vertical="center" wrapText="1"/>
    </xf>
    <xf numFmtId="0" fontId="0" fillId="0" borderId="10" xfId="55" applyNumberFormat="1" applyFont="1" applyFill="1" applyBorder="1" applyAlignment="1" applyProtection="1">
      <alignment horizontal="left" vertical="center" wrapText="1"/>
    </xf>
    <xf numFmtId="0" fontId="0" fillId="0" borderId="69" xfId="55" applyNumberFormat="1" applyFont="1" applyFill="1" applyBorder="1" applyAlignment="1" applyProtection="1">
      <alignment horizontal="left" vertical="center" wrapText="1"/>
    </xf>
    <xf numFmtId="1" fontId="0" fillId="0" borderId="25" xfId="47" applyNumberFormat="1" applyFont="1" applyFill="1" applyBorder="1" applyAlignment="1" applyProtection="1">
      <alignment horizontal="left" vertical="center" wrapText="1"/>
    </xf>
    <xf numFmtId="1" fontId="0" fillId="0" borderId="10" xfId="47" applyNumberFormat="1" applyFont="1" applyFill="1" applyBorder="1" applyAlignment="1" applyProtection="1">
      <alignment horizontal="left" vertical="center" wrapText="1"/>
    </xf>
    <xf numFmtId="1" fontId="0" fillId="0" borderId="69" xfId="47" applyNumberFormat="1" applyFont="1" applyFill="1" applyBorder="1" applyAlignment="1" applyProtection="1">
      <alignment horizontal="left" vertical="center" wrapText="1"/>
    </xf>
    <xf numFmtId="1" fontId="0" fillId="0" borderId="10" xfId="55" applyNumberFormat="1" applyFont="1" applyFill="1" applyBorder="1" applyAlignment="1" applyProtection="1">
      <alignment horizontal="left" vertical="center" wrapText="1"/>
    </xf>
    <xf numFmtId="1" fontId="0" fillId="0" borderId="15" xfId="55" applyNumberFormat="1" applyFont="1" applyFill="1" applyBorder="1" applyAlignment="1" applyProtection="1">
      <alignment horizontal="center" vertical="center" wrapText="1"/>
    </xf>
    <xf numFmtId="0" fontId="0" fillId="0" borderId="25" xfId="0" applyNumberFormat="1" applyFont="1" applyFill="1" applyBorder="1" applyAlignment="1" applyProtection="1">
      <alignment horizontal="left" vertical="center" wrapText="1"/>
      <protection locked="0"/>
    </xf>
    <xf numFmtId="0" fontId="0" fillId="0" borderId="10" xfId="0" applyNumberFormat="1" applyFont="1" applyFill="1" applyBorder="1" applyAlignment="1" applyProtection="1">
      <alignment horizontal="left" vertical="center" wrapText="1"/>
      <protection locked="0"/>
    </xf>
    <xf numFmtId="0" fontId="0" fillId="0" borderId="69" xfId="0" applyNumberFormat="1" applyFont="1" applyFill="1" applyBorder="1" applyAlignment="1" applyProtection="1">
      <alignment horizontal="left" vertical="center" wrapText="1"/>
      <protection locked="0"/>
    </xf>
    <xf numFmtId="1" fontId="0" fillId="0" borderId="10" xfId="43" applyNumberFormat="1" applyFont="1" applyFill="1" applyBorder="1" applyAlignment="1" applyProtection="1">
      <alignment horizontal="left" vertical="center" wrapText="1"/>
    </xf>
    <xf numFmtId="14" fontId="0" fillId="0" borderId="10" xfId="47" applyNumberFormat="1" applyFont="1" applyFill="1" applyBorder="1" applyAlignment="1">
      <alignment horizontal="center" vertical="center" wrapText="1"/>
    </xf>
    <xf numFmtId="1" fontId="0" fillId="0" borderId="24" xfId="43" applyNumberFormat="1" applyFont="1" applyFill="1" applyBorder="1" applyAlignment="1">
      <alignment horizontal="center" vertical="center" wrapText="1"/>
    </xf>
    <xf numFmtId="1" fontId="0" fillId="0" borderId="72" xfId="43" applyNumberFormat="1" applyFont="1" applyFill="1" applyBorder="1" applyAlignment="1">
      <alignment horizontal="center" vertical="center" wrapText="1"/>
    </xf>
    <xf numFmtId="166" fontId="0" fillId="0" borderId="24" xfId="43" applyFont="1" applyFill="1" applyBorder="1" applyAlignment="1">
      <alignment horizontal="left" vertical="center" wrapText="1"/>
    </xf>
    <xf numFmtId="166" fontId="0" fillId="0" borderId="72" xfId="43" applyFont="1" applyFill="1" applyBorder="1" applyAlignment="1">
      <alignment horizontal="left" vertical="center" wrapText="1"/>
    </xf>
    <xf numFmtId="166" fontId="0" fillId="0" borderId="24" xfId="0" applyFont="1" applyFill="1" applyBorder="1" applyAlignment="1">
      <alignment horizontal="center" vertical="center" wrapText="1"/>
    </xf>
    <xf numFmtId="166" fontId="0" fillId="0" borderId="72" xfId="0" applyFont="1" applyFill="1" applyBorder="1" applyAlignment="1">
      <alignment horizontal="center" vertical="center" wrapText="1"/>
    </xf>
    <xf numFmtId="166" fontId="0" fillId="0" borderId="24" xfId="0" applyFont="1" applyFill="1" applyBorder="1" applyAlignment="1">
      <alignment vertical="center" wrapText="1"/>
    </xf>
    <xf numFmtId="166" fontId="0" fillId="0" borderId="72" xfId="0" applyFont="1" applyFill="1" applyBorder="1" applyAlignment="1">
      <alignment vertical="center" wrapText="1"/>
    </xf>
    <xf numFmtId="166" fontId="0" fillId="0" borderId="24" xfId="43" applyFont="1" applyFill="1" applyBorder="1" applyAlignment="1">
      <alignment vertical="center" wrapText="1"/>
    </xf>
    <xf numFmtId="166" fontId="0" fillId="0" borderId="72" xfId="43" applyFont="1" applyFill="1" applyBorder="1" applyAlignment="1">
      <alignment vertical="center" wrapText="1"/>
    </xf>
    <xf numFmtId="0" fontId="0" fillId="0" borderId="24" xfId="43" applyNumberFormat="1" applyFont="1" applyFill="1" applyBorder="1" applyAlignment="1">
      <alignment horizontal="left" vertical="center" wrapText="1"/>
    </xf>
    <xf numFmtId="0" fontId="0" fillId="0" borderId="72" xfId="43" applyNumberFormat="1" applyFont="1" applyFill="1" applyBorder="1" applyAlignment="1">
      <alignment horizontal="left" vertical="center" wrapText="1"/>
    </xf>
    <xf numFmtId="166" fontId="0" fillId="0" borderId="93" xfId="43" applyFont="1" applyFill="1" applyBorder="1" applyAlignment="1">
      <alignment horizontal="left" vertical="center" wrapText="1"/>
    </xf>
    <xf numFmtId="166" fontId="0" fillId="0" borderId="21" xfId="43" applyFont="1" applyFill="1" applyBorder="1" applyAlignment="1">
      <alignment horizontal="left" vertical="center" wrapText="1"/>
    </xf>
    <xf numFmtId="166" fontId="0" fillId="0" borderId="93" xfId="0" applyFont="1" applyFill="1" applyBorder="1" applyAlignment="1">
      <alignment horizontal="center" vertical="center" wrapText="1"/>
    </xf>
    <xf numFmtId="166" fontId="0" fillId="0" borderId="21" xfId="0" applyFont="1" applyFill="1" applyBorder="1" applyAlignment="1">
      <alignment horizontal="center" vertical="center" wrapText="1"/>
    </xf>
    <xf numFmtId="166" fontId="0" fillId="0" borderId="93" xfId="0" applyFont="1" applyFill="1" applyBorder="1" applyAlignment="1">
      <alignment vertical="center" wrapText="1"/>
    </xf>
    <xf numFmtId="166" fontId="0" fillId="0" borderId="21" xfId="0" applyFont="1" applyFill="1" applyBorder="1" applyAlignment="1">
      <alignment vertical="center" wrapText="1"/>
    </xf>
    <xf numFmtId="166" fontId="0" fillId="0" borderId="93" xfId="43" applyFont="1" applyFill="1" applyBorder="1" applyAlignment="1">
      <alignment vertical="center" wrapText="1"/>
    </xf>
    <xf numFmtId="166" fontId="0" fillId="0" borderId="21" xfId="43" applyFont="1" applyFill="1" applyBorder="1" applyAlignment="1">
      <alignment vertical="center" wrapText="1"/>
    </xf>
    <xf numFmtId="49" fontId="0" fillId="0" borderId="93" xfId="0" applyNumberFormat="1" applyFont="1" applyFill="1" applyBorder="1" applyAlignment="1">
      <alignment horizontal="left" vertical="center" wrapText="1"/>
    </xf>
    <xf numFmtId="49" fontId="0" fillId="0" borderId="24" xfId="43" applyNumberFormat="1" applyFont="1" applyFill="1" applyBorder="1" applyAlignment="1">
      <alignment horizontal="left" vertical="center" wrapText="1"/>
    </xf>
    <xf numFmtId="49" fontId="0" fillId="0" borderId="93" xfId="43" applyNumberFormat="1" applyFont="1" applyFill="1" applyBorder="1" applyAlignment="1">
      <alignment horizontal="left" vertical="center" wrapText="1"/>
    </xf>
    <xf numFmtId="49" fontId="0" fillId="0" borderId="65" xfId="43" applyNumberFormat="1" applyFont="1" applyFill="1" applyBorder="1" applyAlignment="1">
      <alignment horizontal="left" vertical="center" wrapText="1"/>
    </xf>
    <xf numFmtId="0" fontId="0" fillId="0" borderId="24" xfId="83" applyFont="1" applyFill="1" applyBorder="1" applyAlignment="1">
      <alignment vertical="center" wrapText="1"/>
    </xf>
    <xf numFmtId="0" fontId="0" fillId="0" borderId="93" xfId="83" applyFont="1" applyFill="1" applyBorder="1" applyAlignment="1">
      <alignment vertical="center" wrapText="1"/>
    </xf>
    <xf numFmtId="0" fontId="0" fillId="0" borderId="65" xfId="83" applyFont="1" applyFill="1" applyBorder="1" applyAlignment="1">
      <alignment vertical="center" wrapText="1"/>
    </xf>
    <xf numFmtId="0" fontId="0" fillId="0" borderId="94" xfId="68" applyFont="1" applyFill="1" applyBorder="1" applyAlignment="1">
      <alignment horizontal="center" vertical="center" wrapText="1"/>
    </xf>
    <xf numFmtId="0" fontId="0" fillId="0" borderId="52" xfId="68" applyFont="1" applyFill="1" applyBorder="1" applyAlignment="1">
      <alignment horizontal="center" vertical="center" wrapText="1"/>
    </xf>
    <xf numFmtId="0" fontId="0" fillId="0" borderId="24" xfId="68" applyFont="1" applyFill="1" applyBorder="1" applyAlignment="1">
      <alignment horizontal="left" vertical="center" wrapText="1"/>
    </xf>
    <xf numFmtId="0" fontId="0" fillId="0" borderId="65" xfId="68" applyFont="1" applyFill="1" applyBorder="1" applyAlignment="1">
      <alignment horizontal="left" vertical="center" wrapText="1"/>
    </xf>
    <xf numFmtId="0" fontId="0" fillId="0" borderId="24" xfId="82" applyFont="1" applyFill="1" applyBorder="1" applyAlignment="1">
      <alignment horizontal="left" vertical="center" wrapText="1"/>
    </xf>
    <xf numFmtId="0" fontId="0" fillId="0" borderId="65" xfId="82" applyFont="1" applyFill="1" applyBorder="1" applyAlignment="1">
      <alignment horizontal="left" vertical="center" wrapText="1"/>
    </xf>
    <xf numFmtId="0" fontId="0" fillId="0" borderId="24" xfId="82" applyFont="1" applyFill="1" applyBorder="1" applyAlignment="1">
      <alignment vertical="center" wrapText="1"/>
    </xf>
    <xf numFmtId="0" fontId="0" fillId="0" borderId="65" xfId="82" applyFont="1" applyFill="1" applyBorder="1" applyAlignment="1">
      <alignment vertical="center" wrapText="1"/>
    </xf>
    <xf numFmtId="0" fontId="0" fillId="0" borderId="24" xfId="68" applyFont="1" applyFill="1" applyBorder="1" applyAlignment="1">
      <alignment vertical="center" wrapText="1"/>
    </xf>
    <xf numFmtId="0" fontId="0" fillId="0" borderId="65" xfId="68" applyFont="1" applyFill="1" applyBorder="1" applyAlignment="1">
      <alignment vertical="center" wrapText="1"/>
    </xf>
    <xf numFmtId="49" fontId="0" fillId="0" borderId="24" xfId="82" applyNumberFormat="1" applyFont="1" applyFill="1" applyBorder="1" applyAlignment="1">
      <alignment horizontal="left" vertical="center" wrapText="1"/>
    </xf>
    <xf numFmtId="49" fontId="0" fillId="0" borderId="65" xfId="82" applyNumberFormat="1" applyFont="1" applyFill="1" applyBorder="1" applyAlignment="1">
      <alignment horizontal="left" vertical="center" wrapText="1"/>
    </xf>
    <xf numFmtId="0" fontId="0" fillId="0" borderId="20" xfId="68" applyFont="1" applyFill="1" applyBorder="1" applyAlignment="1">
      <alignment horizontal="center" vertical="center" wrapText="1"/>
    </xf>
    <xf numFmtId="0" fontId="0" fillId="0" borderId="93" xfId="68" applyFont="1" applyFill="1" applyBorder="1" applyAlignment="1">
      <alignment horizontal="left" vertical="center" wrapText="1"/>
    </xf>
    <xf numFmtId="0" fontId="0" fillId="0" borderId="93" xfId="82" applyFont="1" applyFill="1" applyBorder="1" applyAlignment="1">
      <alignment horizontal="left" vertical="center" wrapText="1"/>
    </xf>
    <xf numFmtId="0" fontId="0" fillId="0" borderId="93" xfId="82" applyFont="1" applyFill="1" applyBorder="1" applyAlignment="1">
      <alignment vertical="center" wrapText="1"/>
    </xf>
    <xf numFmtId="0" fontId="0" fillId="0" borderId="93" xfId="68" applyFont="1" applyFill="1" applyBorder="1" applyAlignment="1">
      <alignment vertical="center" wrapText="1"/>
    </xf>
    <xf numFmtId="49" fontId="0" fillId="0" borderId="93" xfId="82" applyNumberFormat="1" applyFont="1" applyFill="1" applyBorder="1" applyAlignment="1">
      <alignment horizontal="left" vertical="center" wrapText="1"/>
    </xf>
    <xf numFmtId="0" fontId="0" fillId="0" borderId="99" xfId="43" applyNumberFormat="1" applyFont="1" applyFill="1" applyBorder="1" applyAlignment="1">
      <alignment horizontal="center" vertical="center" wrapText="1"/>
    </xf>
    <xf numFmtId="0" fontId="0" fillId="0" borderId="17" xfId="43" applyNumberFormat="1" applyFont="1" applyFill="1" applyBorder="1" applyAlignment="1">
      <alignment horizontal="center" vertical="center" wrapText="1"/>
    </xf>
    <xf numFmtId="166" fontId="0" fillId="0" borderId="25" xfId="43" applyFont="1" applyFill="1" applyBorder="1" applyAlignment="1">
      <alignment horizontal="left" vertical="center" wrapText="1"/>
    </xf>
    <xf numFmtId="166" fontId="0" fillId="0" borderId="69" xfId="43" applyFont="1" applyFill="1" applyBorder="1" applyAlignment="1">
      <alignment horizontal="left" vertical="center" wrapText="1"/>
    </xf>
    <xf numFmtId="166" fontId="0" fillId="0" borderId="25" xfId="0" applyFont="1" applyFill="1" applyBorder="1" applyAlignment="1">
      <alignment horizontal="left" vertical="center" wrapText="1"/>
    </xf>
    <xf numFmtId="166" fontId="0" fillId="0" borderId="69" xfId="0" applyFont="1" applyFill="1" applyBorder="1" applyAlignment="1">
      <alignment horizontal="left" vertical="center" wrapText="1"/>
    </xf>
    <xf numFmtId="166" fontId="0" fillId="0" borderId="25" xfId="0" applyFont="1" applyFill="1" applyBorder="1" applyAlignment="1">
      <alignment vertical="center" wrapText="1"/>
    </xf>
    <xf numFmtId="166" fontId="0" fillId="0" borderId="69" xfId="0" applyFont="1" applyFill="1" applyBorder="1" applyAlignment="1">
      <alignment vertical="center" wrapText="1"/>
    </xf>
    <xf numFmtId="166" fontId="0" fillId="0" borderId="25" xfId="43" applyFont="1" applyFill="1" applyBorder="1" applyAlignment="1">
      <alignment vertical="center" wrapText="1"/>
    </xf>
    <xf numFmtId="166" fontId="0" fillId="0" borderId="69" xfId="43" applyFont="1" applyFill="1" applyBorder="1" applyAlignment="1">
      <alignment vertical="center" wrapText="1"/>
    </xf>
    <xf numFmtId="49" fontId="0" fillId="0" borderId="25" xfId="0" applyNumberFormat="1" applyFont="1" applyFill="1" applyBorder="1" applyAlignment="1">
      <alignment horizontal="left" vertical="center" wrapText="1"/>
    </xf>
    <xf numFmtId="49" fontId="0" fillId="0" borderId="69" xfId="0" applyNumberFormat="1" applyFont="1" applyFill="1" applyBorder="1" applyAlignment="1">
      <alignment horizontal="left" vertical="center" wrapText="1"/>
    </xf>
    <xf numFmtId="166" fontId="0" fillId="0" borderId="25" xfId="0" applyFont="1" applyFill="1" applyBorder="1" applyAlignment="1">
      <alignment horizontal="center" vertical="center" wrapText="1"/>
    </xf>
    <xf numFmtId="166" fontId="0" fillId="0" borderId="69" xfId="0" applyFont="1" applyFill="1" applyBorder="1" applyAlignment="1">
      <alignment horizontal="center" vertical="center" wrapText="1"/>
    </xf>
    <xf numFmtId="166" fontId="0" fillId="0" borderId="24" xfId="0" applyFont="1" applyFill="1" applyBorder="1" applyAlignment="1">
      <alignment horizontal="left" vertical="center" wrapText="1"/>
    </xf>
    <xf numFmtId="166" fontId="0" fillId="0" borderId="65" xfId="0" applyFont="1" applyFill="1" applyBorder="1" applyAlignment="1">
      <alignment horizontal="left" vertical="center" wrapText="1"/>
    </xf>
    <xf numFmtId="0" fontId="0" fillId="0" borderId="24" xfId="0" applyNumberFormat="1" applyFont="1" applyFill="1" applyBorder="1" applyAlignment="1">
      <alignment horizontal="left" vertical="center" wrapText="1"/>
    </xf>
    <xf numFmtId="0" fontId="0" fillId="0" borderId="65" xfId="0" applyNumberFormat="1" applyFont="1" applyFill="1" applyBorder="1" applyAlignment="1">
      <alignment horizontal="left" vertical="center" wrapText="1"/>
    </xf>
    <xf numFmtId="1" fontId="0" fillId="0" borderId="94" xfId="43" applyNumberFormat="1" applyFont="1" applyFill="1" applyBorder="1" applyAlignment="1">
      <alignment horizontal="center" vertical="center" wrapText="1"/>
    </xf>
    <xf numFmtId="1" fontId="0" fillId="0" borderId="52" xfId="43" applyNumberFormat="1" applyFont="1" applyFill="1" applyBorder="1" applyAlignment="1">
      <alignment horizontal="center" vertical="center" wrapText="1"/>
    </xf>
    <xf numFmtId="166" fontId="0" fillId="0" borderId="65" xfId="43" applyFont="1" applyFill="1" applyBorder="1" applyAlignment="1">
      <alignment horizontal="left" vertical="center" wrapText="1"/>
    </xf>
    <xf numFmtId="166" fontId="0" fillId="0" borderId="65" xfId="0" applyFont="1" applyFill="1" applyBorder="1" applyAlignment="1">
      <alignment horizontal="center" vertical="center" wrapText="1"/>
    </xf>
    <xf numFmtId="166" fontId="0" fillId="0" borderId="65" xfId="0" applyFont="1" applyFill="1" applyBorder="1" applyAlignment="1">
      <alignment vertical="center" wrapText="1"/>
    </xf>
    <xf numFmtId="166" fontId="0" fillId="0" borderId="65" xfId="43" applyFont="1" applyFill="1" applyBorder="1" applyAlignment="1">
      <alignment vertical="center" wrapText="1"/>
    </xf>
  </cellXfs>
  <cellStyles count="8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61"/>
    <cellStyle name="Currency" xfId="42" builtinId="4"/>
    <cellStyle name="Currency 2" xfId="6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48"/>
    <cellStyle name="Normal 10 2" xfId="60"/>
    <cellStyle name="Normal 10 3" xfId="53"/>
    <cellStyle name="Normal 11" xfId="50"/>
    <cellStyle name="Normal 12" xfId="82"/>
    <cellStyle name="Normal 13" xfId="83"/>
    <cellStyle name="Normal 14" xfId="67"/>
    <cellStyle name="Normal 16" xfId="69"/>
    <cellStyle name="Normal 17" xfId="70"/>
    <cellStyle name="Normal 18" xfId="71"/>
    <cellStyle name="Normal 19" xfId="72"/>
    <cellStyle name="Normal 2" xfId="43"/>
    <cellStyle name="Normal 2 2" xfId="46"/>
    <cellStyle name="Normal 2 2 2" xfId="47"/>
    <cellStyle name="Normal 2 2 2 2 2" xfId="52"/>
    <cellStyle name="Normal 2 2 2 3" xfId="68"/>
    <cellStyle name="Normal 2 2 2 3 2" xfId="58"/>
    <cellStyle name="Normal 2 2 3" xfId="81"/>
    <cellStyle name="Normal 2 3" xfId="51"/>
    <cellStyle name="Normal 2 3 2" xfId="54"/>
    <cellStyle name="Normal 20" xfId="73"/>
    <cellStyle name="Normal 21" xfId="74"/>
    <cellStyle name="Normal 22" xfId="75"/>
    <cellStyle name="Normal 23" xfId="76"/>
    <cellStyle name="Normal 24" xfId="77"/>
    <cellStyle name="Normal 25" xfId="78"/>
    <cellStyle name="Normal 26" xfId="79"/>
    <cellStyle name="Normal 27" xfId="80"/>
    <cellStyle name="Normal 3" xfId="44"/>
    <cellStyle name="Normal 3 2" xfId="45"/>
    <cellStyle name="Normal 4" xfId="62"/>
    <cellStyle name="Normal 5" xfId="66"/>
    <cellStyle name="Normal 5 2 2 2" xfId="56"/>
    <cellStyle name="Normal 6" xfId="85"/>
    <cellStyle name="Normal 7 3 2 3" xfId="57"/>
    <cellStyle name="Normal 8" xfId="49"/>
    <cellStyle name="Normal 8 2 2" xfId="59"/>
    <cellStyle name="Normal 9 2" xfId="55"/>
    <cellStyle name="Normal_Planning and Design" xfId="65"/>
    <cellStyle name="Normal_Projects" xfId="84"/>
    <cellStyle name="Note" xfId="15" builtinId="10" customBuiltin="1"/>
    <cellStyle name="Output" xfId="10" builtinId="21" customBuiltin="1"/>
    <cellStyle name="Percent 2" xfId="63"/>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00FFFF"/>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licaa/AppData/Local/Microsoft/Windows/Temporary%20Internet%20Files/Content.Outlook/247WC56F/Revised%20and%20Consolidated%20Reports/Revised_WHS_MilCon_2851_Monthly_Report_MAY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pageSetUpPr fitToPage="1"/>
  </sheetPr>
  <dimension ref="A1:Y1327"/>
  <sheetViews>
    <sheetView tabSelected="1" topLeftCell="R1" zoomScale="90" zoomScaleNormal="90" zoomScaleSheetLayoutView="100" workbookViewId="0">
      <pane ySplit="1" topLeftCell="A886" activePane="bottomLeft" state="frozen"/>
      <selection pane="bottomLeft" activeCell="W898" sqref="W898"/>
    </sheetView>
  </sheetViews>
  <sheetFormatPr defaultColWidth="9.140625" defaultRowHeight="15" x14ac:dyDescent="0.25"/>
  <cols>
    <col min="1" max="1" width="14.28515625" style="511" bestFit="1" customWidth="1"/>
    <col min="2" max="2" width="14.140625" style="512" customWidth="1"/>
    <col min="3" max="3" width="45.140625" style="453" bestFit="1" customWidth="1"/>
    <col min="4" max="4" width="37.5703125" style="512" bestFit="1" customWidth="1"/>
    <col min="5" max="6" width="30.42578125" style="513" bestFit="1" customWidth="1"/>
    <col min="7" max="7" width="15.28515625" style="453" bestFit="1" customWidth="1"/>
    <col min="8" max="8" width="65.42578125" style="453" customWidth="1"/>
    <col min="9" max="9" width="21.7109375" style="453" bestFit="1" customWidth="1"/>
    <col min="10" max="10" width="15.7109375" style="514" bestFit="1" customWidth="1"/>
    <col min="11" max="11" width="12.85546875" style="514" bestFit="1" customWidth="1"/>
    <col min="12" max="12" width="56.28515625" style="453" customWidth="1"/>
    <col min="13" max="13" width="35.7109375" style="453" customWidth="1"/>
    <col min="14" max="14" width="23.85546875" style="515" bestFit="1" customWidth="1"/>
    <col min="15" max="15" width="25.85546875" style="515" bestFit="1" customWidth="1"/>
    <col min="16" max="16" width="19.7109375" style="514" customWidth="1"/>
    <col min="17" max="17" width="21.42578125" style="514" bestFit="1" customWidth="1"/>
    <col min="18" max="19" width="18.7109375" style="514" customWidth="1"/>
    <col min="20" max="20" width="17.28515625" style="516" bestFit="1" customWidth="1"/>
    <col min="21" max="21" width="22.42578125" style="515" bestFit="1" customWidth="1"/>
    <col min="22" max="22" width="35" style="453" customWidth="1"/>
    <col min="23" max="23" width="69.7109375" style="362" customWidth="1"/>
    <col min="24" max="16384" width="9.140625" style="3"/>
  </cols>
  <sheetData>
    <row r="1" spans="1:23" s="1" customFormat="1" ht="31.5" thickTop="1" thickBot="1" x14ac:dyDescent="0.3">
      <c r="A1" s="569" t="s">
        <v>9</v>
      </c>
      <c r="B1" s="570" t="s">
        <v>6</v>
      </c>
      <c r="C1" s="571" t="s">
        <v>5</v>
      </c>
      <c r="D1" s="571" t="s">
        <v>69</v>
      </c>
      <c r="E1" s="571" t="s">
        <v>128</v>
      </c>
      <c r="F1" s="571" t="s">
        <v>129</v>
      </c>
      <c r="G1" s="571" t="s">
        <v>0</v>
      </c>
      <c r="H1" s="571" t="s">
        <v>1</v>
      </c>
      <c r="I1" s="571" t="s">
        <v>165</v>
      </c>
      <c r="J1" s="572" t="s">
        <v>130</v>
      </c>
      <c r="K1" s="572" t="s">
        <v>2</v>
      </c>
      <c r="L1" s="571" t="s">
        <v>133</v>
      </c>
      <c r="M1" s="571" t="s">
        <v>134</v>
      </c>
      <c r="N1" s="573" t="s">
        <v>4458</v>
      </c>
      <c r="O1" s="573" t="s">
        <v>4459</v>
      </c>
      <c r="P1" s="572" t="s">
        <v>132</v>
      </c>
      <c r="Q1" s="572" t="s">
        <v>70</v>
      </c>
      <c r="R1" s="572" t="s">
        <v>4</v>
      </c>
      <c r="S1" s="572" t="s">
        <v>3</v>
      </c>
      <c r="T1" s="574" t="s">
        <v>71</v>
      </c>
      <c r="U1" s="573" t="s">
        <v>72</v>
      </c>
      <c r="V1" s="571" t="s">
        <v>4460</v>
      </c>
      <c r="W1" s="575" t="s">
        <v>73</v>
      </c>
    </row>
    <row r="2" spans="1:23" ht="16.5" thickTop="1" thickBot="1" x14ac:dyDescent="0.3">
      <c r="A2" s="564">
        <v>42124</v>
      </c>
      <c r="B2" s="152">
        <v>2008</v>
      </c>
      <c r="C2" s="565" t="s">
        <v>78</v>
      </c>
      <c r="D2" s="529" t="s">
        <v>127</v>
      </c>
      <c r="E2" s="530"/>
      <c r="F2" s="566" t="s">
        <v>116</v>
      </c>
      <c r="G2" s="529" t="s">
        <v>296</v>
      </c>
      <c r="H2" s="565" t="s">
        <v>297</v>
      </c>
      <c r="I2" s="565"/>
      <c r="J2" s="171">
        <v>39391</v>
      </c>
      <c r="K2" s="171">
        <v>40287</v>
      </c>
      <c r="L2" s="565" t="s">
        <v>298</v>
      </c>
      <c r="M2" s="527" t="s">
        <v>299</v>
      </c>
      <c r="N2" s="428">
        <v>15238.069</v>
      </c>
      <c r="O2" s="428">
        <v>17873.509910000001</v>
      </c>
      <c r="P2" s="171">
        <v>40603</v>
      </c>
      <c r="Q2" s="171"/>
      <c r="R2" s="171">
        <v>40827</v>
      </c>
      <c r="S2" s="171">
        <v>42308</v>
      </c>
      <c r="T2" s="429">
        <v>0.99</v>
      </c>
      <c r="U2" s="567"/>
      <c r="V2" s="529"/>
      <c r="W2" s="568"/>
    </row>
    <row r="3" spans="1:23" ht="15.75" thickBot="1" x14ac:dyDescent="0.3">
      <c r="A3" s="143">
        <v>42124</v>
      </c>
      <c r="B3" s="144">
        <v>2008</v>
      </c>
      <c r="C3" s="145" t="s">
        <v>78</v>
      </c>
      <c r="D3" s="118" t="s">
        <v>127</v>
      </c>
      <c r="E3" s="119"/>
      <c r="F3" s="146" t="s">
        <v>116</v>
      </c>
      <c r="G3" s="118" t="s">
        <v>300</v>
      </c>
      <c r="H3" s="145" t="s">
        <v>301</v>
      </c>
      <c r="I3" s="145"/>
      <c r="J3" s="96">
        <v>39799</v>
      </c>
      <c r="K3" s="96">
        <v>40287</v>
      </c>
      <c r="L3" s="145" t="s">
        <v>298</v>
      </c>
      <c r="M3" s="97" t="s">
        <v>299</v>
      </c>
      <c r="N3" s="363">
        <v>26244.838</v>
      </c>
      <c r="O3" s="363">
        <v>31385.34909</v>
      </c>
      <c r="P3" s="96">
        <v>40603</v>
      </c>
      <c r="Q3" s="96"/>
      <c r="R3" s="96">
        <v>40827</v>
      </c>
      <c r="S3" s="96">
        <v>42308</v>
      </c>
      <c r="T3" s="364">
        <v>0.99</v>
      </c>
      <c r="U3" s="365"/>
      <c r="V3" s="118"/>
      <c r="W3" s="147"/>
    </row>
    <row r="4" spans="1:23" ht="15.75" thickBot="1" x14ac:dyDescent="0.3">
      <c r="A4" s="143">
        <v>42124</v>
      </c>
      <c r="B4" s="144">
        <v>2008</v>
      </c>
      <c r="C4" s="145" t="s">
        <v>78</v>
      </c>
      <c r="D4" s="118" t="s">
        <v>75</v>
      </c>
      <c r="E4" s="119"/>
      <c r="F4" s="146" t="s">
        <v>106</v>
      </c>
      <c r="G4" s="118" t="s">
        <v>302</v>
      </c>
      <c r="H4" s="145" t="s">
        <v>303</v>
      </c>
      <c r="I4" s="145"/>
      <c r="J4" s="96">
        <v>41142</v>
      </c>
      <c r="K4" s="96">
        <v>41411</v>
      </c>
      <c r="L4" s="145" t="s">
        <v>304</v>
      </c>
      <c r="M4" s="97" t="s">
        <v>305</v>
      </c>
      <c r="N4" s="363">
        <v>4638.8202000000001</v>
      </c>
      <c r="O4" s="363">
        <v>5011.6997499999998</v>
      </c>
      <c r="P4" s="96">
        <v>41463</v>
      </c>
      <c r="Q4" s="96"/>
      <c r="R4" s="96">
        <v>41761</v>
      </c>
      <c r="S4" s="96">
        <v>42094</v>
      </c>
      <c r="T4" s="364">
        <v>0.99</v>
      </c>
      <c r="U4" s="365"/>
      <c r="V4" s="118"/>
      <c r="W4" s="147"/>
    </row>
    <row r="5" spans="1:23" ht="15.75" thickBot="1" x14ac:dyDescent="0.3">
      <c r="A5" s="143">
        <v>42124</v>
      </c>
      <c r="B5" s="144">
        <v>2008</v>
      </c>
      <c r="C5" s="145" t="s">
        <v>78</v>
      </c>
      <c r="D5" s="118" t="s">
        <v>75</v>
      </c>
      <c r="E5" s="119"/>
      <c r="F5" s="146" t="s">
        <v>120</v>
      </c>
      <c r="G5" s="118" t="s">
        <v>306</v>
      </c>
      <c r="H5" s="145" t="s">
        <v>307</v>
      </c>
      <c r="I5" s="145"/>
      <c r="J5" s="96">
        <v>39917</v>
      </c>
      <c r="K5" s="96">
        <v>40086</v>
      </c>
      <c r="L5" s="145" t="s">
        <v>308</v>
      </c>
      <c r="M5" s="97" t="s">
        <v>309</v>
      </c>
      <c r="N5" s="363">
        <v>41970.022499999999</v>
      </c>
      <c r="O5" s="363">
        <v>42315.65453</v>
      </c>
      <c r="P5" s="96">
        <v>40976</v>
      </c>
      <c r="Q5" s="96"/>
      <c r="R5" s="96">
        <v>41136</v>
      </c>
      <c r="S5" s="96">
        <v>42204</v>
      </c>
      <c r="T5" s="364">
        <v>0.37</v>
      </c>
      <c r="U5" s="365"/>
      <c r="V5" s="118"/>
      <c r="W5" s="147"/>
    </row>
    <row r="6" spans="1:23" ht="15.75" thickBot="1" x14ac:dyDescent="0.3">
      <c r="A6" s="143">
        <v>42124</v>
      </c>
      <c r="B6" s="144">
        <v>2009</v>
      </c>
      <c r="C6" s="145" t="s">
        <v>78</v>
      </c>
      <c r="D6" s="118" t="s">
        <v>76</v>
      </c>
      <c r="E6" s="119"/>
      <c r="F6" s="146" t="s">
        <v>120</v>
      </c>
      <c r="G6" s="118" t="s">
        <v>310</v>
      </c>
      <c r="H6" s="145" t="s">
        <v>311</v>
      </c>
      <c r="I6" s="145"/>
      <c r="J6" s="96">
        <v>40596</v>
      </c>
      <c r="K6" s="96">
        <v>40809</v>
      </c>
      <c r="L6" s="145" t="s">
        <v>312</v>
      </c>
      <c r="M6" s="97" t="s">
        <v>313</v>
      </c>
      <c r="N6" s="363">
        <v>1367.06</v>
      </c>
      <c r="O6" s="363">
        <v>1367.06</v>
      </c>
      <c r="P6" s="96">
        <v>40954</v>
      </c>
      <c r="Q6" s="96"/>
      <c r="R6" s="96">
        <v>41169</v>
      </c>
      <c r="S6" s="96">
        <v>42036</v>
      </c>
      <c r="T6" s="364">
        <v>0.13</v>
      </c>
      <c r="U6" s="365"/>
      <c r="V6" s="118"/>
      <c r="W6" s="147"/>
    </row>
    <row r="7" spans="1:23" ht="15.75" thickBot="1" x14ac:dyDescent="0.3">
      <c r="A7" s="143">
        <v>42124</v>
      </c>
      <c r="B7" s="144">
        <v>2010</v>
      </c>
      <c r="C7" s="145" t="s">
        <v>78</v>
      </c>
      <c r="D7" s="118" t="s">
        <v>127</v>
      </c>
      <c r="E7" s="119" t="s">
        <v>11</v>
      </c>
      <c r="F7" s="146" t="s">
        <v>123</v>
      </c>
      <c r="G7" s="118" t="s">
        <v>314</v>
      </c>
      <c r="H7" s="145" t="s">
        <v>315</v>
      </c>
      <c r="I7" s="145"/>
      <c r="J7" s="96">
        <v>40371</v>
      </c>
      <c r="K7" s="96">
        <v>40696</v>
      </c>
      <c r="L7" s="145" t="s">
        <v>316</v>
      </c>
      <c r="M7" s="97" t="s">
        <v>317</v>
      </c>
      <c r="N7" s="363">
        <v>26981.132000000001</v>
      </c>
      <c r="O7" s="363">
        <v>28766.5445</v>
      </c>
      <c r="P7" s="96">
        <v>40711</v>
      </c>
      <c r="Q7" s="96"/>
      <c r="R7" s="96">
        <v>42016</v>
      </c>
      <c r="S7" s="96">
        <v>42726</v>
      </c>
      <c r="T7" s="364">
        <v>0.77</v>
      </c>
      <c r="U7" s="365"/>
      <c r="V7" s="118"/>
      <c r="W7" s="147"/>
    </row>
    <row r="8" spans="1:23" ht="15.75" thickBot="1" x14ac:dyDescent="0.3">
      <c r="A8" s="143">
        <v>42124</v>
      </c>
      <c r="B8" s="144">
        <v>2010</v>
      </c>
      <c r="C8" s="145" t="s">
        <v>78</v>
      </c>
      <c r="D8" s="118" t="s">
        <v>127</v>
      </c>
      <c r="E8" s="119" t="s">
        <v>45</v>
      </c>
      <c r="F8" s="146" t="s">
        <v>123</v>
      </c>
      <c r="G8" s="118" t="s">
        <v>318</v>
      </c>
      <c r="H8" s="145" t="s">
        <v>319</v>
      </c>
      <c r="I8" s="145"/>
      <c r="J8" s="96">
        <v>40359</v>
      </c>
      <c r="K8" s="96">
        <v>40442</v>
      </c>
      <c r="L8" s="145" t="s">
        <v>320</v>
      </c>
      <c r="M8" s="97" t="s">
        <v>321</v>
      </c>
      <c r="N8" s="363">
        <v>10248.94</v>
      </c>
      <c r="O8" s="363">
        <v>11773.483</v>
      </c>
      <c r="P8" s="96">
        <v>40546</v>
      </c>
      <c r="Q8" s="96">
        <v>41894</v>
      </c>
      <c r="R8" s="96">
        <v>41537</v>
      </c>
      <c r="S8" s="96">
        <v>42248</v>
      </c>
      <c r="T8" s="364">
        <v>0.95</v>
      </c>
      <c r="U8" s="365"/>
      <c r="V8" s="118"/>
      <c r="W8" s="147"/>
    </row>
    <row r="9" spans="1:23" ht="15.75" thickBot="1" x14ac:dyDescent="0.3">
      <c r="A9" s="143">
        <v>42124</v>
      </c>
      <c r="B9" s="144">
        <v>2010</v>
      </c>
      <c r="C9" s="145" t="s">
        <v>78</v>
      </c>
      <c r="D9" s="118" t="s">
        <v>127</v>
      </c>
      <c r="E9" s="119" t="s">
        <v>17</v>
      </c>
      <c r="F9" s="146" t="s">
        <v>123</v>
      </c>
      <c r="G9" s="118" t="s">
        <v>322</v>
      </c>
      <c r="H9" s="145" t="s">
        <v>323</v>
      </c>
      <c r="I9" s="145"/>
      <c r="J9" s="96">
        <v>40403</v>
      </c>
      <c r="K9" s="96">
        <v>41129</v>
      </c>
      <c r="L9" s="145" t="s">
        <v>324</v>
      </c>
      <c r="M9" s="97" t="s">
        <v>325</v>
      </c>
      <c r="N9" s="363">
        <v>7379.3289999999997</v>
      </c>
      <c r="O9" s="363">
        <v>7423.3760000000002</v>
      </c>
      <c r="P9" s="96">
        <v>41325</v>
      </c>
      <c r="Q9" s="96"/>
      <c r="R9" s="96">
        <v>41669</v>
      </c>
      <c r="S9" s="96">
        <v>42167</v>
      </c>
      <c r="T9" s="364">
        <v>0.85</v>
      </c>
      <c r="U9" s="365"/>
      <c r="V9" s="118"/>
      <c r="W9" s="147"/>
    </row>
    <row r="10" spans="1:23" ht="15.75" thickBot="1" x14ac:dyDescent="0.3">
      <c r="A10" s="143">
        <v>42124</v>
      </c>
      <c r="B10" s="144">
        <v>2010</v>
      </c>
      <c r="C10" s="145" t="s">
        <v>78</v>
      </c>
      <c r="D10" s="118" t="s">
        <v>127</v>
      </c>
      <c r="E10" s="119" t="s">
        <v>29</v>
      </c>
      <c r="F10" s="146" t="s">
        <v>123</v>
      </c>
      <c r="G10" s="118" t="s">
        <v>326</v>
      </c>
      <c r="H10" s="145" t="s">
        <v>327</v>
      </c>
      <c r="I10" s="145"/>
      <c r="J10" s="96">
        <v>40212</v>
      </c>
      <c r="K10" s="96">
        <v>40648</v>
      </c>
      <c r="L10" s="145" t="s">
        <v>328</v>
      </c>
      <c r="M10" s="97" t="s">
        <v>329</v>
      </c>
      <c r="N10" s="363">
        <v>10464.83</v>
      </c>
      <c r="O10" s="363">
        <v>10753.26037</v>
      </c>
      <c r="P10" s="96">
        <v>40717</v>
      </c>
      <c r="Q10" s="96"/>
      <c r="R10" s="96">
        <v>41338</v>
      </c>
      <c r="S10" s="96">
        <v>42225</v>
      </c>
      <c r="T10" s="364">
        <v>0.92</v>
      </c>
      <c r="U10" s="365"/>
      <c r="V10" s="118"/>
      <c r="W10" s="147"/>
    </row>
    <row r="11" spans="1:23" ht="15.75" thickBot="1" x14ac:dyDescent="0.3">
      <c r="A11" s="143">
        <v>42124</v>
      </c>
      <c r="B11" s="144">
        <v>2010</v>
      </c>
      <c r="C11" s="145" t="s">
        <v>78</v>
      </c>
      <c r="D11" s="118" t="s">
        <v>127</v>
      </c>
      <c r="E11" s="119" t="s">
        <v>54</v>
      </c>
      <c r="F11" s="146" t="s">
        <v>123</v>
      </c>
      <c r="G11" s="118" t="s">
        <v>330</v>
      </c>
      <c r="H11" s="145" t="s">
        <v>331</v>
      </c>
      <c r="I11" s="145"/>
      <c r="J11" s="96">
        <v>41022</v>
      </c>
      <c r="K11" s="96">
        <v>41241</v>
      </c>
      <c r="L11" s="145" t="s">
        <v>332</v>
      </c>
      <c r="M11" s="97" t="s">
        <v>333</v>
      </c>
      <c r="N11" s="363">
        <v>9474.7199999999993</v>
      </c>
      <c r="O11" s="363">
        <v>9462.5640000000003</v>
      </c>
      <c r="P11" s="96">
        <v>41617</v>
      </c>
      <c r="Q11" s="96"/>
      <c r="R11" s="96">
        <v>41931</v>
      </c>
      <c r="S11" s="96">
        <v>42139</v>
      </c>
      <c r="T11" s="364">
        <v>0.8</v>
      </c>
      <c r="U11" s="365"/>
      <c r="V11" s="118"/>
      <c r="W11" s="147"/>
    </row>
    <row r="12" spans="1:23" ht="15.75" thickBot="1" x14ac:dyDescent="0.3">
      <c r="A12" s="143">
        <v>42124</v>
      </c>
      <c r="B12" s="144">
        <v>2010</v>
      </c>
      <c r="C12" s="145" t="s">
        <v>78</v>
      </c>
      <c r="D12" s="118" t="s">
        <v>127</v>
      </c>
      <c r="E12" s="119" t="s">
        <v>44</v>
      </c>
      <c r="F12" s="146" t="s">
        <v>123</v>
      </c>
      <c r="G12" s="118" t="s">
        <v>334</v>
      </c>
      <c r="H12" s="145" t="s">
        <v>335</v>
      </c>
      <c r="I12" s="145"/>
      <c r="J12" s="96">
        <v>40324</v>
      </c>
      <c r="K12" s="96">
        <v>40424</v>
      </c>
      <c r="L12" s="145" t="s">
        <v>336</v>
      </c>
      <c r="M12" s="97" t="s">
        <v>337</v>
      </c>
      <c r="N12" s="363">
        <v>8849.6329999999998</v>
      </c>
      <c r="O12" s="363">
        <v>9592.0331500000011</v>
      </c>
      <c r="P12" s="96">
        <v>40456</v>
      </c>
      <c r="Q12" s="96"/>
      <c r="R12" s="96">
        <v>40919</v>
      </c>
      <c r="S12" s="96">
        <v>42159</v>
      </c>
      <c r="T12" s="364">
        <v>0.97</v>
      </c>
      <c r="U12" s="365"/>
      <c r="V12" s="118"/>
      <c r="W12" s="147"/>
    </row>
    <row r="13" spans="1:23" s="148" customFormat="1" x14ac:dyDescent="0.25">
      <c r="A13" s="578">
        <v>42124</v>
      </c>
      <c r="B13" s="579">
        <v>2010</v>
      </c>
      <c r="C13" s="581" t="s">
        <v>78</v>
      </c>
      <c r="D13" s="583" t="s">
        <v>127</v>
      </c>
      <c r="E13" s="585" t="s">
        <v>21</v>
      </c>
      <c r="F13" s="587" t="s">
        <v>123</v>
      </c>
      <c r="G13" s="589" t="s">
        <v>338</v>
      </c>
      <c r="H13" s="581" t="s">
        <v>339</v>
      </c>
      <c r="I13" s="576" t="s">
        <v>160</v>
      </c>
      <c r="J13" s="104">
        <v>40275</v>
      </c>
      <c r="K13" s="104">
        <v>40354</v>
      </c>
      <c r="L13" s="156" t="s">
        <v>340</v>
      </c>
      <c r="M13" s="157" t="s">
        <v>341</v>
      </c>
      <c r="N13" s="366">
        <v>7185.8239999999996</v>
      </c>
      <c r="O13" s="366">
        <v>8498.0821099999994</v>
      </c>
      <c r="P13" s="104">
        <v>40366</v>
      </c>
      <c r="Q13" s="104">
        <v>41474</v>
      </c>
      <c r="R13" s="104">
        <v>40894</v>
      </c>
      <c r="S13" s="104">
        <v>42250</v>
      </c>
      <c r="T13" s="367">
        <v>0.99</v>
      </c>
      <c r="U13" s="339"/>
      <c r="V13" s="163" t="s">
        <v>160</v>
      </c>
      <c r="W13" s="159"/>
    </row>
    <row r="14" spans="1:23" s="148" customFormat="1" ht="15.75" thickBot="1" x14ac:dyDescent="0.3">
      <c r="A14" s="578"/>
      <c r="B14" s="580"/>
      <c r="C14" s="582"/>
      <c r="D14" s="584"/>
      <c r="E14" s="586"/>
      <c r="F14" s="588"/>
      <c r="G14" s="590"/>
      <c r="H14" s="584"/>
      <c r="I14" s="577"/>
      <c r="J14" s="101">
        <v>40275</v>
      </c>
      <c r="K14" s="101">
        <v>41911</v>
      </c>
      <c r="L14" s="165" t="s">
        <v>342</v>
      </c>
      <c r="M14" s="165" t="s">
        <v>343</v>
      </c>
      <c r="N14" s="368">
        <v>231.49098000000001</v>
      </c>
      <c r="O14" s="368">
        <v>231.49098000000001</v>
      </c>
      <c r="P14" s="101"/>
      <c r="Q14" s="101"/>
      <c r="R14" s="101">
        <v>42211</v>
      </c>
      <c r="S14" s="101"/>
      <c r="T14" s="369"/>
      <c r="U14" s="340"/>
      <c r="V14" s="341"/>
      <c r="W14" s="167" t="s">
        <v>160</v>
      </c>
    </row>
    <row r="15" spans="1:23" x14ac:dyDescent="0.25">
      <c r="A15" s="370">
        <v>42124</v>
      </c>
      <c r="B15" s="371">
        <v>2010</v>
      </c>
      <c r="C15" s="372" t="s">
        <v>78</v>
      </c>
      <c r="D15" s="372" t="s">
        <v>127</v>
      </c>
      <c r="E15" s="373"/>
      <c r="F15" s="373" t="s">
        <v>116</v>
      </c>
      <c r="G15" s="372" t="s">
        <v>344</v>
      </c>
      <c r="H15" s="372" t="s">
        <v>345</v>
      </c>
      <c r="I15" s="372"/>
      <c r="J15" s="374">
        <v>40877</v>
      </c>
      <c r="K15" s="374">
        <v>41095</v>
      </c>
      <c r="L15" s="373" t="s">
        <v>346</v>
      </c>
      <c r="M15" s="372" t="s">
        <v>347</v>
      </c>
      <c r="N15" s="375">
        <v>2579.9300400000002</v>
      </c>
      <c r="O15" s="375">
        <v>3160.1561699999997</v>
      </c>
      <c r="P15" s="374">
        <v>41140</v>
      </c>
      <c r="Q15" s="374"/>
      <c r="R15" s="374">
        <v>41525</v>
      </c>
      <c r="S15" s="374">
        <v>42186</v>
      </c>
      <c r="T15" s="376">
        <v>0.76</v>
      </c>
      <c r="U15" s="377"/>
      <c r="V15" s="372"/>
      <c r="W15" s="98"/>
    </row>
    <row r="16" spans="1:23" x14ac:dyDescent="0.25">
      <c r="A16" s="370">
        <v>42124</v>
      </c>
      <c r="B16" s="371">
        <v>2010</v>
      </c>
      <c r="C16" s="372" t="s">
        <v>78</v>
      </c>
      <c r="D16" s="372" t="s">
        <v>127</v>
      </c>
      <c r="E16" s="373"/>
      <c r="F16" s="373" t="s">
        <v>116</v>
      </c>
      <c r="G16" s="372" t="s">
        <v>348</v>
      </c>
      <c r="H16" s="372" t="s">
        <v>349</v>
      </c>
      <c r="I16" s="372"/>
      <c r="J16" s="374">
        <v>40899</v>
      </c>
      <c r="K16" s="374">
        <v>41015</v>
      </c>
      <c r="L16" s="373" t="s">
        <v>350</v>
      </c>
      <c r="M16" s="372" t="s">
        <v>351</v>
      </c>
      <c r="N16" s="375">
        <v>45272.834999999999</v>
      </c>
      <c r="O16" s="375">
        <v>44795.797780000001</v>
      </c>
      <c r="P16" s="374">
        <v>41065</v>
      </c>
      <c r="Q16" s="374"/>
      <c r="R16" s="374">
        <v>41715</v>
      </c>
      <c r="S16" s="374">
        <v>42342</v>
      </c>
      <c r="T16" s="376">
        <v>0.85</v>
      </c>
      <c r="U16" s="377"/>
      <c r="V16" s="372"/>
      <c r="W16" s="98"/>
    </row>
    <row r="17" spans="1:23" x14ac:dyDescent="0.25">
      <c r="A17" s="370">
        <v>42124</v>
      </c>
      <c r="B17" s="371">
        <v>2010</v>
      </c>
      <c r="C17" s="372" t="s">
        <v>78</v>
      </c>
      <c r="D17" s="372" t="s">
        <v>127</v>
      </c>
      <c r="E17" s="373"/>
      <c r="F17" s="373" t="s">
        <v>120</v>
      </c>
      <c r="G17" s="372" t="s">
        <v>352</v>
      </c>
      <c r="H17" s="372" t="s">
        <v>353</v>
      </c>
      <c r="I17" s="372"/>
      <c r="J17" s="374">
        <v>40231</v>
      </c>
      <c r="K17" s="374">
        <v>40268</v>
      </c>
      <c r="L17" s="373" t="s">
        <v>354</v>
      </c>
      <c r="M17" s="372" t="s">
        <v>355</v>
      </c>
      <c r="N17" s="375">
        <v>7880.6440000000002</v>
      </c>
      <c r="O17" s="375">
        <v>8179.6972000000005</v>
      </c>
      <c r="P17" s="374">
        <v>41289</v>
      </c>
      <c r="Q17" s="374"/>
      <c r="R17" s="374">
        <v>40808</v>
      </c>
      <c r="S17" s="374">
        <v>42008</v>
      </c>
      <c r="T17" s="376">
        <v>0.46</v>
      </c>
      <c r="U17" s="377"/>
      <c r="V17" s="372"/>
      <c r="W17" s="98"/>
    </row>
    <row r="18" spans="1:23" x14ac:dyDescent="0.25">
      <c r="A18" s="370">
        <v>42124</v>
      </c>
      <c r="B18" s="371">
        <v>2010</v>
      </c>
      <c r="C18" s="372" t="s">
        <v>78</v>
      </c>
      <c r="D18" s="372" t="s">
        <v>127</v>
      </c>
      <c r="E18" s="373"/>
      <c r="F18" s="373" t="s">
        <v>121</v>
      </c>
      <c r="G18" s="372" t="s">
        <v>356</v>
      </c>
      <c r="H18" s="372" t="s">
        <v>357</v>
      </c>
      <c r="I18" s="372"/>
      <c r="J18" s="374">
        <v>40479</v>
      </c>
      <c r="K18" s="374">
        <v>40669</v>
      </c>
      <c r="L18" s="373" t="s">
        <v>358</v>
      </c>
      <c r="M18" s="372" t="s">
        <v>359</v>
      </c>
      <c r="N18" s="375">
        <v>1671.6420000000001</v>
      </c>
      <c r="O18" s="375">
        <v>1986.1406299999999</v>
      </c>
      <c r="P18" s="374">
        <v>40805</v>
      </c>
      <c r="Q18" s="374"/>
      <c r="R18" s="374">
        <v>40939</v>
      </c>
      <c r="S18" s="374">
        <v>42204</v>
      </c>
      <c r="T18" s="376">
        <v>0.93</v>
      </c>
      <c r="U18" s="377"/>
      <c r="V18" s="372"/>
      <c r="W18" s="98"/>
    </row>
    <row r="19" spans="1:23" ht="15.75" thickBot="1" x14ac:dyDescent="0.3">
      <c r="A19" s="370">
        <v>42124</v>
      </c>
      <c r="B19" s="371">
        <v>2010</v>
      </c>
      <c r="C19" s="372" t="s">
        <v>78</v>
      </c>
      <c r="D19" s="372" t="s">
        <v>127</v>
      </c>
      <c r="E19" s="373"/>
      <c r="F19" s="373" t="s">
        <v>121</v>
      </c>
      <c r="G19" s="372" t="s">
        <v>360</v>
      </c>
      <c r="H19" s="372" t="s">
        <v>361</v>
      </c>
      <c r="I19" s="372"/>
      <c r="J19" s="374">
        <v>40479</v>
      </c>
      <c r="K19" s="374">
        <v>40669</v>
      </c>
      <c r="L19" s="373" t="s">
        <v>358</v>
      </c>
      <c r="M19" s="372" t="s">
        <v>359</v>
      </c>
      <c r="N19" s="375">
        <v>1136.701</v>
      </c>
      <c r="O19" s="375">
        <v>1184.03006</v>
      </c>
      <c r="P19" s="374">
        <v>40805</v>
      </c>
      <c r="Q19" s="374"/>
      <c r="R19" s="374">
        <v>40574</v>
      </c>
      <c r="S19" s="374">
        <v>42204</v>
      </c>
      <c r="T19" s="376">
        <v>0.93</v>
      </c>
      <c r="U19" s="377"/>
      <c r="V19" s="372"/>
      <c r="W19" s="98"/>
    </row>
    <row r="20" spans="1:23" s="148" customFormat="1" x14ac:dyDescent="0.25">
      <c r="A20" s="578">
        <v>42124</v>
      </c>
      <c r="B20" s="579">
        <v>2010</v>
      </c>
      <c r="C20" s="581" t="s">
        <v>78</v>
      </c>
      <c r="D20" s="583" t="s">
        <v>76</v>
      </c>
      <c r="E20" s="585" t="s">
        <v>13</v>
      </c>
      <c r="F20" s="587" t="s">
        <v>123</v>
      </c>
      <c r="G20" s="589" t="s">
        <v>362</v>
      </c>
      <c r="H20" s="581" t="s">
        <v>363</v>
      </c>
      <c r="I20" s="576" t="s">
        <v>160</v>
      </c>
      <c r="J20" s="104">
        <v>40749</v>
      </c>
      <c r="K20" s="104">
        <v>40814</v>
      </c>
      <c r="L20" s="156" t="s">
        <v>364</v>
      </c>
      <c r="M20" s="157" t="s">
        <v>365</v>
      </c>
      <c r="N20" s="366">
        <v>1620</v>
      </c>
      <c r="O20" s="366">
        <v>1620</v>
      </c>
      <c r="P20" s="104">
        <v>40966</v>
      </c>
      <c r="Q20" s="104">
        <v>41326</v>
      </c>
      <c r="R20" s="104">
        <v>41179</v>
      </c>
      <c r="S20" s="104">
        <v>41327</v>
      </c>
      <c r="T20" s="367">
        <v>0.99</v>
      </c>
      <c r="U20" s="339"/>
      <c r="V20" s="163" t="s">
        <v>160</v>
      </c>
      <c r="W20" s="159"/>
    </row>
    <row r="21" spans="1:23" s="148" customFormat="1" ht="15.75" thickBot="1" x14ac:dyDescent="0.3">
      <c r="A21" s="578"/>
      <c r="B21" s="580"/>
      <c r="C21" s="582"/>
      <c r="D21" s="584"/>
      <c r="E21" s="586"/>
      <c r="F21" s="588"/>
      <c r="G21" s="590"/>
      <c r="H21" s="584"/>
      <c r="I21" s="577"/>
      <c r="J21" s="101">
        <v>41838</v>
      </c>
      <c r="K21" s="101">
        <v>41838</v>
      </c>
      <c r="L21" s="165" t="s">
        <v>366</v>
      </c>
      <c r="M21" s="165" t="s">
        <v>367</v>
      </c>
      <c r="N21" s="368">
        <v>71.770990000000012</v>
      </c>
      <c r="O21" s="368">
        <v>71.770990000000012</v>
      </c>
      <c r="P21" s="101">
        <v>41838</v>
      </c>
      <c r="Q21" s="101"/>
      <c r="R21" s="101">
        <v>41898</v>
      </c>
      <c r="S21" s="101"/>
      <c r="T21" s="369"/>
      <c r="U21" s="340"/>
      <c r="V21" s="341"/>
      <c r="W21" s="167" t="s">
        <v>160</v>
      </c>
    </row>
    <row r="22" spans="1:23" ht="15.75" thickBot="1" x14ac:dyDescent="0.3">
      <c r="A22" s="143">
        <v>42124</v>
      </c>
      <c r="B22" s="144">
        <v>2011</v>
      </c>
      <c r="C22" s="145" t="s">
        <v>78</v>
      </c>
      <c r="D22" s="118" t="s">
        <v>127</v>
      </c>
      <c r="E22" s="119" t="s">
        <v>11</v>
      </c>
      <c r="F22" s="146" t="s">
        <v>123</v>
      </c>
      <c r="G22" s="118" t="s">
        <v>368</v>
      </c>
      <c r="H22" s="145" t="s">
        <v>369</v>
      </c>
      <c r="I22" s="145"/>
      <c r="J22" s="96">
        <v>40371</v>
      </c>
      <c r="K22" s="96">
        <v>40696</v>
      </c>
      <c r="L22" s="145" t="s">
        <v>316</v>
      </c>
      <c r="M22" s="97" t="s">
        <v>317</v>
      </c>
      <c r="N22" s="363">
        <v>26981.132000000001</v>
      </c>
      <c r="O22" s="363">
        <v>30243.065500000001</v>
      </c>
      <c r="P22" s="96">
        <v>40711</v>
      </c>
      <c r="Q22" s="96"/>
      <c r="R22" s="96">
        <v>42016</v>
      </c>
      <c r="S22" s="96">
        <v>42726</v>
      </c>
      <c r="T22" s="364">
        <v>0.77</v>
      </c>
      <c r="U22" s="365"/>
      <c r="V22" s="118"/>
      <c r="W22" s="147"/>
    </row>
    <row r="23" spans="1:23" ht="15.75" thickBot="1" x14ac:dyDescent="0.3">
      <c r="A23" s="143">
        <v>42124</v>
      </c>
      <c r="B23" s="144">
        <v>2011</v>
      </c>
      <c r="C23" s="145" t="s">
        <v>78</v>
      </c>
      <c r="D23" s="118" t="s">
        <v>127</v>
      </c>
      <c r="E23" s="119" t="s">
        <v>12</v>
      </c>
      <c r="F23" s="146" t="s">
        <v>123</v>
      </c>
      <c r="G23" s="118" t="s">
        <v>370</v>
      </c>
      <c r="H23" s="145" t="s">
        <v>371</v>
      </c>
      <c r="I23" s="145"/>
      <c r="J23" s="96">
        <v>40520</v>
      </c>
      <c r="K23" s="96">
        <v>40752</v>
      </c>
      <c r="L23" s="145" t="s">
        <v>372</v>
      </c>
      <c r="M23" s="97" t="s">
        <v>373</v>
      </c>
      <c r="N23" s="363">
        <v>22282.135999999999</v>
      </c>
      <c r="O23" s="363">
        <v>23098.357</v>
      </c>
      <c r="P23" s="96">
        <v>40798</v>
      </c>
      <c r="Q23" s="96">
        <v>41873</v>
      </c>
      <c r="R23" s="96">
        <v>41472</v>
      </c>
      <c r="S23" s="96">
        <v>42246</v>
      </c>
      <c r="T23" s="364">
        <v>0.95</v>
      </c>
      <c r="U23" s="365"/>
      <c r="V23" s="118"/>
      <c r="W23" s="147"/>
    </row>
    <row r="24" spans="1:23" s="148" customFormat="1" x14ac:dyDescent="0.25">
      <c r="A24" s="578">
        <v>42124</v>
      </c>
      <c r="B24" s="579">
        <v>2011</v>
      </c>
      <c r="C24" s="581" t="s">
        <v>78</v>
      </c>
      <c r="D24" s="583" t="s">
        <v>127</v>
      </c>
      <c r="E24" s="585" t="s">
        <v>12</v>
      </c>
      <c r="F24" s="587" t="s">
        <v>123</v>
      </c>
      <c r="G24" s="589" t="s">
        <v>374</v>
      </c>
      <c r="H24" s="581" t="s">
        <v>375</v>
      </c>
      <c r="I24" s="576" t="s">
        <v>160</v>
      </c>
      <c r="J24" s="104">
        <v>41017</v>
      </c>
      <c r="K24" s="104">
        <v>41151</v>
      </c>
      <c r="L24" s="156" t="s">
        <v>376</v>
      </c>
      <c r="M24" s="157" t="s">
        <v>377</v>
      </c>
      <c r="N24" s="366">
        <v>43347.122000000003</v>
      </c>
      <c r="O24" s="366">
        <v>48171.004860000001</v>
      </c>
      <c r="P24" s="104">
        <v>41218</v>
      </c>
      <c r="Q24" s="104"/>
      <c r="R24" s="104">
        <v>41670</v>
      </c>
      <c r="S24" s="104">
        <v>42176</v>
      </c>
      <c r="T24" s="367">
        <v>0.99</v>
      </c>
      <c r="U24" s="366">
        <v>575</v>
      </c>
      <c r="V24" s="163" t="s">
        <v>378</v>
      </c>
      <c r="W24" s="159"/>
    </row>
    <row r="25" spans="1:23" s="148" customFormat="1" ht="15.75" thickBot="1" x14ac:dyDescent="0.3">
      <c r="A25" s="578"/>
      <c r="B25" s="580"/>
      <c r="C25" s="582"/>
      <c r="D25" s="584"/>
      <c r="E25" s="586"/>
      <c r="F25" s="588"/>
      <c r="G25" s="590"/>
      <c r="H25" s="584"/>
      <c r="I25" s="577"/>
      <c r="J25" s="101">
        <v>41017</v>
      </c>
      <c r="K25" s="101">
        <v>41909</v>
      </c>
      <c r="L25" s="165" t="s">
        <v>379</v>
      </c>
      <c r="M25" s="165" t="s">
        <v>380</v>
      </c>
      <c r="N25" s="368">
        <v>587.60799999999995</v>
      </c>
      <c r="O25" s="368">
        <v>587.60799999999995</v>
      </c>
      <c r="P25" s="101"/>
      <c r="Q25" s="101"/>
      <c r="R25" s="101">
        <v>41999</v>
      </c>
      <c r="S25" s="101"/>
      <c r="T25" s="369"/>
      <c r="U25" s="340"/>
      <c r="V25" s="341"/>
      <c r="W25" s="167" t="s">
        <v>160</v>
      </c>
    </row>
    <row r="26" spans="1:23" ht="15.75" thickBot="1" x14ac:dyDescent="0.3">
      <c r="A26" s="143">
        <v>42124</v>
      </c>
      <c r="B26" s="144">
        <v>2011</v>
      </c>
      <c r="C26" s="145" t="s">
        <v>78</v>
      </c>
      <c r="D26" s="118" t="s">
        <v>127</v>
      </c>
      <c r="E26" s="119" t="s">
        <v>14</v>
      </c>
      <c r="F26" s="146" t="s">
        <v>123</v>
      </c>
      <c r="G26" s="118" t="s">
        <v>381</v>
      </c>
      <c r="H26" s="145" t="s">
        <v>382</v>
      </c>
      <c r="I26" s="145"/>
      <c r="J26" s="96">
        <v>41066</v>
      </c>
      <c r="K26" s="96">
        <v>41179</v>
      </c>
      <c r="L26" s="145" t="s">
        <v>383</v>
      </c>
      <c r="M26" s="97" t="s">
        <v>384</v>
      </c>
      <c r="N26" s="363">
        <v>24995.5</v>
      </c>
      <c r="O26" s="363">
        <v>25471.49</v>
      </c>
      <c r="P26" s="96">
        <v>41289</v>
      </c>
      <c r="Q26" s="96"/>
      <c r="R26" s="96">
        <v>41802</v>
      </c>
      <c r="S26" s="96">
        <v>42277</v>
      </c>
      <c r="T26" s="364">
        <v>0.89</v>
      </c>
      <c r="U26" s="365"/>
      <c r="V26" s="118"/>
      <c r="W26" s="147"/>
    </row>
    <row r="27" spans="1:23" s="148" customFormat="1" x14ac:dyDescent="0.25">
      <c r="A27" s="578">
        <v>42124</v>
      </c>
      <c r="B27" s="579">
        <v>2011</v>
      </c>
      <c r="C27" s="581" t="s">
        <v>78</v>
      </c>
      <c r="D27" s="583" t="s">
        <v>127</v>
      </c>
      <c r="E27" s="585" t="s">
        <v>15</v>
      </c>
      <c r="F27" s="587" t="s">
        <v>123</v>
      </c>
      <c r="G27" s="589" t="s">
        <v>385</v>
      </c>
      <c r="H27" s="581" t="s">
        <v>386</v>
      </c>
      <c r="I27" s="576" t="s">
        <v>160</v>
      </c>
      <c r="J27" s="104">
        <v>40486</v>
      </c>
      <c r="K27" s="104">
        <v>40697</v>
      </c>
      <c r="L27" s="156" t="s">
        <v>387</v>
      </c>
      <c r="M27" s="157" t="s">
        <v>388</v>
      </c>
      <c r="N27" s="366">
        <v>141231.04490000001</v>
      </c>
      <c r="O27" s="366">
        <v>147052.97593000002</v>
      </c>
      <c r="P27" s="104">
        <v>40730</v>
      </c>
      <c r="Q27" s="104">
        <v>41701</v>
      </c>
      <c r="R27" s="104">
        <v>42340</v>
      </c>
      <c r="S27" s="104">
        <v>42340</v>
      </c>
      <c r="T27" s="367">
        <v>0.98</v>
      </c>
      <c r="U27" s="339"/>
      <c r="V27" s="163" t="s">
        <v>160</v>
      </c>
      <c r="W27" s="159"/>
    </row>
    <row r="28" spans="1:23" s="148" customFormat="1" ht="15.75" thickBot="1" x14ac:dyDescent="0.3">
      <c r="A28" s="578"/>
      <c r="B28" s="580"/>
      <c r="C28" s="582"/>
      <c r="D28" s="584"/>
      <c r="E28" s="586"/>
      <c r="F28" s="588"/>
      <c r="G28" s="590"/>
      <c r="H28" s="584"/>
      <c r="I28" s="577"/>
      <c r="J28" s="101">
        <v>41544</v>
      </c>
      <c r="K28" s="101">
        <v>41673</v>
      </c>
      <c r="L28" s="165" t="s">
        <v>389</v>
      </c>
      <c r="M28" s="165" t="s">
        <v>390</v>
      </c>
      <c r="N28" s="368">
        <v>99.768000000000001</v>
      </c>
      <c r="O28" s="368">
        <v>99.768000000000001</v>
      </c>
      <c r="P28" s="101">
        <v>41683</v>
      </c>
      <c r="Q28" s="101"/>
      <c r="R28" s="101">
        <v>41853</v>
      </c>
      <c r="S28" s="101"/>
      <c r="T28" s="369"/>
      <c r="U28" s="340"/>
      <c r="V28" s="341"/>
      <c r="W28" s="167" t="s">
        <v>160</v>
      </c>
    </row>
    <row r="29" spans="1:23" x14ac:dyDescent="0.25">
      <c r="A29" s="615">
        <v>42124</v>
      </c>
      <c r="B29" s="596">
        <v>2011</v>
      </c>
      <c r="C29" s="591" t="s">
        <v>78</v>
      </c>
      <c r="D29" s="591" t="s">
        <v>127</v>
      </c>
      <c r="E29" s="599" t="s">
        <v>35</v>
      </c>
      <c r="F29" s="599" t="s">
        <v>123</v>
      </c>
      <c r="G29" s="591" t="s">
        <v>391</v>
      </c>
      <c r="H29" s="591" t="s">
        <v>392</v>
      </c>
      <c r="I29" s="591" t="s">
        <v>160</v>
      </c>
      <c r="J29" s="378">
        <v>40518</v>
      </c>
      <c r="K29" s="378">
        <v>40806</v>
      </c>
      <c r="L29" s="379" t="s">
        <v>393</v>
      </c>
      <c r="M29" s="380" t="s">
        <v>394</v>
      </c>
      <c r="N29" s="381">
        <v>45885.000999999997</v>
      </c>
      <c r="O29" s="381">
        <v>46354.64028</v>
      </c>
      <c r="P29" s="378">
        <v>40806</v>
      </c>
      <c r="Q29" s="378"/>
      <c r="R29" s="378">
        <v>41578</v>
      </c>
      <c r="S29" s="606">
        <v>42536</v>
      </c>
      <c r="T29" s="609">
        <v>0.98</v>
      </c>
      <c r="U29" s="612">
        <v>4894</v>
      </c>
      <c r="V29" s="591" t="s">
        <v>395</v>
      </c>
      <c r="W29" s="342"/>
    </row>
    <row r="30" spans="1:23" x14ac:dyDescent="0.25">
      <c r="A30" s="615"/>
      <c r="B30" s="597"/>
      <c r="C30" s="592"/>
      <c r="D30" s="592"/>
      <c r="E30" s="600"/>
      <c r="F30" s="600"/>
      <c r="G30" s="592"/>
      <c r="H30" s="592"/>
      <c r="I30" s="592"/>
      <c r="J30" s="374">
        <v>40788</v>
      </c>
      <c r="K30" s="374">
        <v>40855</v>
      </c>
      <c r="L30" s="373" t="s">
        <v>396</v>
      </c>
      <c r="M30" s="372" t="s">
        <v>397</v>
      </c>
      <c r="N30" s="382">
        <v>95.463999999999999</v>
      </c>
      <c r="O30" s="382">
        <v>95.463999999999999</v>
      </c>
      <c r="P30" s="374">
        <v>40855</v>
      </c>
      <c r="Q30" s="374"/>
      <c r="R30" s="374">
        <v>40885</v>
      </c>
      <c r="S30" s="607"/>
      <c r="T30" s="610"/>
      <c r="U30" s="613"/>
      <c r="V30" s="592"/>
      <c r="W30" s="98" t="s">
        <v>160</v>
      </c>
    </row>
    <row r="31" spans="1:23" x14ac:dyDescent="0.25">
      <c r="A31" s="615"/>
      <c r="B31" s="597"/>
      <c r="C31" s="592"/>
      <c r="D31" s="592"/>
      <c r="E31" s="600"/>
      <c r="F31" s="600"/>
      <c r="G31" s="592"/>
      <c r="H31" s="592"/>
      <c r="I31" s="592"/>
      <c r="J31" s="374">
        <v>41038</v>
      </c>
      <c r="K31" s="374">
        <v>41058</v>
      </c>
      <c r="L31" s="373" t="s">
        <v>398</v>
      </c>
      <c r="M31" s="372" t="s">
        <v>399</v>
      </c>
      <c r="N31" s="382">
        <v>1.8888900000000002</v>
      </c>
      <c r="O31" s="382">
        <v>1.8888900000000002</v>
      </c>
      <c r="P31" s="374">
        <v>41058</v>
      </c>
      <c r="Q31" s="374"/>
      <c r="R31" s="374">
        <v>41069</v>
      </c>
      <c r="S31" s="607"/>
      <c r="T31" s="610"/>
      <c r="U31" s="613"/>
      <c r="V31" s="592"/>
      <c r="W31" s="98" t="s">
        <v>160</v>
      </c>
    </row>
    <row r="32" spans="1:23" x14ac:dyDescent="0.25">
      <c r="A32" s="615"/>
      <c r="B32" s="597"/>
      <c r="C32" s="592"/>
      <c r="D32" s="592"/>
      <c r="E32" s="600"/>
      <c r="F32" s="600"/>
      <c r="G32" s="592"/>
      <c r="H32" s="592"/>
      <c r="I32" s="592"/>
      <c r="J32" s="374">
        <v>41038</v>
      </c>
      <c r="K32" s="374">
        <v>41130</v>
      </c>
      <c r="L32" s="373" t="s">
        <v>400</v>
      </c>
      <c r="M32" s="372" t="s">
        <v>401</v>
      </c>
      <c r="N32" s="382">
        <v>6886.9209700000001</v>
      </c>
      <c r="O32" s="382">
        <v>7267.8431200000005</v>
      </c>
      <c r="P32" s="374">
        <v>41130</v>
      </c>
      <c r="Q32" s="374"/>
      <c r="R32" s="374">
        <v>41733</v>
      </c>
      <c r="S32" s="607"/>
      <c r="T32" s="610"/>
      <c r="U32" s="613"/>
      <c r="V32" s="592"/>
      <c r="W32" s="98" t="s">
        <v>160</v>
      </c>
    </row>
    <row r="33" spans="1:23" x14ac:dyDescent="0.25">
      <c r="A33" s="615"/>
      <c r="B33" s="597"/>
      <c r="C33" s="592"/>
      <c r="D33" s="592"/>
      <c r="E33" s="600"/>
      <c r="F33" s="600"/>
      <c r="G33" s="592"/>
      <c r="H33" s="592"/>
      <c r="I33" s="592"/>
      <c r="J33" s="374">
        <v>41158</v>
      </c>
      <c r="K33" s="374">
        <v>41201</v>
      </c>
      <c r="L33" s="373" t="s">
        <v>402</v>
      </c>
      <c r="M33" s="372" t="s">
        <v>403</v>
      </c>
      <c r="N33" s="382">
        <v>175.35837000000001</v>
      </c>
      <c r="O33" s="382">
        <v>175.35837000000001</v>
      </c>
      <c r="P33" s="374">
        <v>41201</v>
      </c>
      <c r="Q33" s="374"/>
      <c r="R33" s="374">
        <v>41426</v>
      </c>
      <c r="S33" s="607"/>
      <c r="T33" s="610"/>
      <c r="U33" s="613"/>
      <c r="V33" s="592"/>
      <c r="W33" s="98" t="s">
        <v>160</v>
      </c>
    </row>
    <row r="34" spans="1:23" x14ac:dyDescent="0.25">
      <c r="A34" s="615"/>
      <c r="B34" s="597"/>
      <c r="C34" s="592"/>
      <c r="D34" s="592"/>
      <c r="E34" s="600"/>
      <c r="F34" s="600"/>
      <c r="G34" s="592"/>
      <c r="H34" s="592"/>
      <c r="I34" s="592"/>
      <c r="J34" s="374">
        <v>41351</v>
      </c>
      <c r="K34" s="374">
        <v>41428</v>
      </c>
      <c r="L34" s="373" t="s">
        <v>404</v>
      </c>
      <c r="M34" s="372" t="s">
        <v>405</v>
      </c>
      <c r="N34" s="382">
        <v>91.85</v>
      </c>
      <c r="O34" s="382">
        <v>91.85</v>
      </c>
      <c r="P34" s="374">
        <v>41428</v>
      </c>
      <c r="Q34" s="374"/>
      <c r="R34" s="374">
        <v>41584</v>
      </c>
      <c r="S34" s="607"/>
      <c r="T34" s="610"/>
      <c r="U34" s="613"/>
      <c r="V34" s="592"/>
      <c r="W34" s="98" t="s">
        <v>160</v>
      </c>
    </row>
    <row r="35" spans="1:23" x14ac:dyDescent="0.25">
      <c r="A35" s="615"/>
      <c r="B35" s="597"/>
      <c r="C35" s="592"/>
      <c r="D35" s="592"/>
      <c r="E35" s="600"/>
      <c r="F35" s="600"/>
      <c r="G35" s="592"/>
      <c r="H35" s="592"/>
      <c r="I35" s="592"/>
      <c r="J35" s="374">
        <v>40954</v>
      </c>
      <c r="K35" s="374">
        <v>41815</v>
      </c>
      <c r="L35" s="373" t="s">
        <v>406</v>
      </c>
      <c r="M35" s="372" t="s">
        <v>407</v>
      </c>
      <c r="N35" s="382">
        <v>97.895399999999995</v>
      </c>
      <c r="O35" s="382">
        <v>97.895399999999995</v>
      </c>
      <c r="P35" s="374">
        <v>41815</v>
      </c>
      <c r="Q35" s="374"/>
      <c r="R35" s="374">
        <v>42035</v>
      </c>
      <c r="S35" s="607"/>
      <c r="T35" s="610"/>
      <c r="U35" s="613"/>
      <c r="V35" s="592"/>
      <c r="W35" s="98" t="s">
        <v>160</v>
      </c>
    </row>
    <row r="36" spans="1:23" x14ac:dyDescent="0.25">
      <c r="A36" s="615"/>
      <c r="B36" s="597"/>
      <c r="C36" s="592"/>
      <c r="D36" s="592"/>
      <c r="E36" s="600"/>
      <c r="F36" s="600"/>
      <c r="G36" s="592"/>
      <c r="H36" s="592"/>
      <c r="I36" s="592"/>
      <c r="J36" s="374">
        <v>41865</v>
      </c>
      <c r="K36" s="374">
        <v>41922</v>
      </c>
      <c r="L36" s="373" t="s">
        <v>408</v>
      </c>
      <c r="M36" s="372" t="s">
        <v>409</v>
      </c>
      <c r="N36" s="382">
        <v>1792.4280000000001</v>
      </c>
      <c r="O36" s="382">
        <v>1792.4280000000001</v>
      </c>
      <c r="P36" s="374">
        <v>41922</v>
      </c>
      <c r="Q36" s="374"/>
      <c r="R36" s="374">
        <v>42252</v>
      </c>
      <c r="S36" s="607"/>
      <c r="T36" s="610"/>
      <c r="U36" s="613"/>
      <c r="V36" s="592"/>
      <c r="W36" s="98" t="s">
        <v>160</v>
      </c>
    </row>
    <row r="37" spans="1:23" ht="15.75" thickBot="1" x14ac:dyDescent="0.3">
      <c r="A37" s="615"/>
      <c r="B37" s="598"/>
      <c r="C37" s="593"/>
      <c r="D37" s="593"/>
      <c r="E37" s="601"/>
      <c r="F37" s="601"/>
      <c r="G37" s="593"/>
      <c r="H37" s="593"/>
      <c r="I37" s="593"/>
      <c r="J37" s="383">
        <v>40518</v>
      </c>
      <c r="K37" s="383">
        <v>41953</v>
      </c>
      <c r="L37" s="384" t="s">
        <v>410</v>
      </c>
      <c r="M37" s="385" t="s">
        <v>411</v>
      </c>
      <c r="N37" s="386">
        <v>177.10845999999998</v>
      </c>
      <c r="O37" s="386">
        <v>177.10845999999998</v>
      </c>
      <c r="P37" s="383"/>
      <c r="Q37" s="383"/>
      <c r="R37" s="383">
        <v>41953</v>
      </c>
      <c r="S37" s="608"/>
      <c r="T37" s="611"/>
      <c r="U37" s="614"/>
      <c r="V37" s="593"/>
      <c r="W37" s="343" t="s">
        <v>160</v>
      </c>
    </row>
    <row r="38" spans="1:23" x14ac:dyDescent="0.25">
      <c r="A38" s="615">
        <v>42124</v>
      </c>
      <c r="B38" s="597">
        <v>2011</v>
      </c>
      <c r="C38" s="592" t="s">
        <v>78</v>
      </c>
      <c r="D38" s="592" t="s">
        <v>127</v>
      </c>
      <c r="E38" s="600" t="s">
        <v>35</v>
      </c>
      <c r="F38" s="600" t="s">
        <v>123</v>
      </c>
      <c r="G38" s="592" t="s">
        <v>412</v>
      </c>
      <c r="H38" s="592" t="s">
        <v>413</v>
      </c>
      <c r="I38" s="592" t="s">
        <v>160</v>
      </c>
      <c r="J38" s="387">
        <v>40599</v>
      </c>
      <c r="K38" s="387">
        <v>40724</v>
      </c>
      <c r="L38" s="388" t="s">
        <v>396</v>
      </c>
      <c r="M38" s="389" t="s">
        <v>397</v>
      </c>
      <c r="N38" s="381">
        <v>25985.13796</v>
      </c>
      <c r="O38" s="381">
        <v>27567.59736</v>
      </c>
      <c r="P38" s="387">
        <v>40791</v>
      </c>
      <c r="Q38" s="387"/>
      <c r="R38" s="387">
        <v>41384</v>
      </c>
      <c r="S38" s="607">
        <v>42170</v>
      </c>
      <c r="T38" s="610">
        <v>0.98</v>
      </c>
      <c r="U38" s="621"/>
      <c r="V38" s="592" t="s">
        <v>160</v>
      </c>
      <c r="W38" s="344"/>
    </row>
    <row r="39" spans="1:23" x14ac:dyDescent="0.25">
      <c r="A39" s="615"/>
      <c r="B39" s="597"/>
      <c r="C39" s="592"/>
      <c r="D39" s="592"/>
      <c r="E39" s="600"/>
      <c r="F39" s="600"/>
      <c r="G39" s="592"/>
      <c r="H39" s="592"/>
      <c r="I39" s="592"/>
      <c r="J39" s="374">
        <v>40609</v>
      </c>
      <c r="K39" s="374">
        <v>40732</v>
      </c>
      <c r="L39" s="373" t="s">
        <v>414</v>
      </c>
      <c r="M39" s="372" t="s">
        <v>415</v>
      </c>
      <c r="N39" s="382">
        <v>0</v>
      </c>
      <c r="O39" s="382">
        <v>0</v>
      </c>
      <c r="P39" s="374"/>
      <c r="Q39" s="374"/>
      <c r="R39" s="374">
        <v>40732</v>
      </c>
      <c r="S39" s="607"/>
      <c r="T39" s="610"/>
      <c r="U39" s="621"/>
      <c r="V39" s="592"/>
      <c r="W39" s="98" t="s">
        <v>160</v>
      </c>
    </row>
    <row r="40" spans="1:23" x14ac:dyDescent="0.25">
      <c r="A40" s="615"/>
      <c r="B40" s="597"/>
      <c r="C40" s="592"/>
      <c r="D40" s="592"/>
      <c r="E40" s="600"/>
      <c r="F40" s="600"/>
      <c r="G40" s="592"/>
      <c r="H40" s="592"/>
      <c r="I40" s="592"/>
      <c r="J40" s="374">
        <v>40609</v>
      </c>
      <c r="K40" s="374">
        <v>41213</v>
      </c>
      <c r="L40" s="373" t="s">
        <v>416</v>
      </c>
      <c r="M40" s="372" t="s">
        <v>417</v>
      </c>
      <c r="N40" s="382">
        <v>118.07299999999999</v>
      </c>
      <c r="O40" s="382">
        <v>118.07299999999999</v>
      </c>
      <c r="P40" s="374">
        <v>41213</v>
      </c>
      <c r="Q40" s="374"/>
      <c r="R40" s="374">
        <v>41213</v>
      </c>
      <c r="S40" s="607"/>
      <c r="T40" s="610"/>
      <c r="U40" s="621"/>
      <c r="V40" s="592"/>
      <c r="W40" s="98" t="s">
        <v>160</v>
      </c>
    </row>
    <row r="41" spans="1:23" x14ac:dyDescent="0.25">
      <c r="A41" s="615"/>
      <c r="B41" s="597"/>
      <c r="C41" s="592"/>
      <c r="D41" s="592"/>
      <c r="E41" s="600"/>
      <c r="F41" s="600"/>
      <c r="G41" s="592"/>
      <c r="H41" s="592"/>
      <c r="I41" s="592"/>
      <c r="J41" s="374">
        <v>41255</v>
      </c>
      <c r="K41" s="374">
        <v>41428</v>
      </c>
      <c r="L41" s="373" t="s">
        <v>400</v>
      </c>
      <c r="M41" s="372" t="s">
        <v>405</v>
      </c>
      <c r="N41" s="382">
        <v>334.24400000000003</v>
      </c>
      <c r="O41" s="382">
        <v>155.31</v>
      </c>
      <c r="P41" s="374">
        <v>41428</v>
      </c>
      <c r="Q41" s="374"/>
      <c r="R41" s="374">
        <v>41657</v>
      </c>
      <c r="S41" s="607"/>
      <c r="T41" s="610"/>
      <c r="U41" s="621"/>
      <c r="V41" s="592"/>
      <c r="W41" s="98" t="s">
        <v>160</v>
      </c>
    </row>
    <row r="42" spans="1:23" x14ac:dyDescent="0.25">
      <c r="A42" s="615"/>
      <c r="B42" s="597"/>
      <c r="C42" s="592"/>
      <c r="D42" s="592"/>
      <c r="E42" s="600"/>
      <c r="F42" s="600"/>
      <c r="G42" s="592"/>
      <c r="H42" s="592"/>
      <c r="I42" s="592"/>
      <c r="J42" s="374">
        <v>40954</v>
      </c>
      <c r="K42" s="374">
        <v>41655</v>
      </c>
      <c r="L42" s="373" t="s">
        <v>418</v>
      </c>
      <c r="M42" s="372" t="s">
        <v>419</v>
      </c>
      <c r="N42" s="382">
        <v>97.895399999999995</v>
      </c>
      <c r="O42" s="382">
        <v>202.00899999999999</v>
      </c>
      <c r="P42" s="374">
        <v>41655</v>
      </c>
      <c r="Q42" s="374"/>
      <c r="R42" s="374">
        <v>42035</v>
      </c>
      <c r="S42" s="607"/>
      <c r="T42" s="610"/>
      <c r="U42" s="621"/>
      <c r="V42" s="592"/>
      <c r="W42" s="98" t="s">
        <v>160</v>
      </c>
    </row>
    <row r="43" spans="1:23" ht="15.75" thickBot="1" x14ac:dyDescent="0.3">
      <c r="A43" s="615"/>
      <c r="B43" s="616"/>
      <c r="C43" s="617"/>
      <c r="D43" s="617"/>
      <c r="E43" s="618"/>
      <c r="F43" s="618"/>
      <c r="G43" s="617"/>
      <c r="H43" s="617"/>
      <c r="I43" s="617"/>
      <c r="J43" s="374">
        <v>40609</v>
      </c>
      <c r="K43" s="374">
        <v>42118</v>
      </c>
      <c r="L43" s="373" t="s">
        <v>420</v>
      </c>
      <c r="M43" s="372" t="s">
        <v>421</v>
      </c>
      <c r="N43" s="382">
        <v>54.574129999999997</v>
      </c>
      <c r="O43" s="382">
        <v>54.574129999999997</v>
      </c>
      <c r="P43" s="374"/>
      <c r="Q43" s="374"/>
      <c r="R43" s="374">
        <v>42118</v>
      </c>
      <c r="S43" s="619"/>
      <c r="T43" s="620"/>
      <c r="U43" s="622"/>
      <c r="V43" s="617"/>
      <c r="W43" s="98" t="s">
        <v>160</v>
      </c>
    </row>
    <row r="44" spans="1:23" s="148" customFormat="1" x14ac:dyDescent="0.25">
      <c r="A44" s="578">
        <v>42124</v>
      </c>
      <c r="B44" s="579">
        <v>2011</v>
      </c>
      <c r="C44" s="581" t="s">
        <v>78</v>
      </c>
      <c r="D44" s="583" t="s">
        <v>127</v>
      </c>
      <c r="E44" s="585" t="s">
        <v>160</v>
      </c>
      <c r="F44" s="587" t="s">
        <v>106</v>
      </c>
      <c r="G44" s="589" t="s">
        <v>422</v>
      </c>
      <c r="H44" s="581" t="s">
        <v>423</v>
      </c>
      <c r="I44" s="576" t="s">
        <v>160</v>
      </c>
      <c r="J44" s="104">
        <v>41039</v>
      </c>
      <c r="K44" s="104">
        <v>40788</v>
      </c>
      <c r="L44" s="156" t="s">
        <v>424</v>
      </c>
      <c r="M44" s="157" t="s">
        <v>425</v>
      </c>
      <c r="N44" s="366">
        <v>2671</v>
      </c>
      <c r="O44" s="366">
        <v>2783.6636600000002</v>
      </c>
      <c r="P44" s="104">
        <v>41226</v>
      </c>
      <c r="Q44" s="104"/>
      <c r="R44" s="104">
        <v>41268</v>
      </c>
      <c r="S44" s="104">
        <v>42247</v>
      </c>
      <c r="T44" s="367">
        <v>0.96</v>
      </c>
      <c r="U44" s="366">
        <v>155</v>
      </c>
      <c r="V44" s="163" t="s">
        <v>395</v>
      </c>
      <c r="W44" s="159" t="s">
        <v>426</v>
      </c>
    </row>
    <row r="45" spans="1:23" s="148" customFormat="1" ht="15.75" thickBot="1" x14ac:dyDescent="0.3">
      <c r="A45" s="578"/>
      <c r="B45" s="580"/>
      <c r="C45" s="602"/>
      <c r="D45" s="595"/>
      <c r="E45" s="603"/>
      <c r="F45" s="604"/>
      <c r="G45" s="605"/>
      <c r="H45" s="595"/>
      <c r="I45" s="594"/>
      <c r="J45" s="101">
        <v>41039</v>
      </c>
      <c r="K45" s="101">
        <v>41178</v>
      </c>
      <c r="L45" s="160" t="s">
        <v>427</v>
      </c>
      <c r="M45" s="160" t="s">
        <v>428</v>
      </c>
      <c r="N45" s="368">
        <v>-530.298</v>
      </c>
      <c r="O45" s="368">
        <v>-530.298</v>
      </c>
      <c r="P45" s="101">
        <v>41226</v>
      </c>
      <c r="Q45" s="101"/>
      <c r="R45" s="101">
        <v>41378</v>
      </c>
      <c r="S45" s="101"/>
      <c r="T45" s="369"/>
      <c r="U45" s="345"/>
      <c r="V45" s="164"/>
      <c r="W45" s="162" t="s">
        <v>160</v>
      </c>
    </row>
    <row r="46" spans="1:23" s="148" customFormat="1" x14ac:dyDescent="0.25">
      <c r="A46" s="578">
        <v>42124</v>
      </c>
      <c r="B46" s="579">
        <v>2011</v>
      </c>
      <c r="C46" s="581" t="s">
        <v>78</v>
      </c>
      <c r="D46" s="583" t="s">
        <v>127</v>
      </c>
      <c r="E46" s="585" t="s">
        <v>160</v>
      </c>
      <c r="F46" s="587" t="s">
        <v>106</v>
      </c>
      <c r="G46" s="589" t="s">
        <v>429</v>
      </c>
      <c r="H46" s="581" t="s">
        <v>430</v>
      </c>
      <c r="I46" s="576" t="s">
        <v>160</v>
      </c>
      <c r="J46" s="104">
        <v>41516</v>
      </c>
      <c r="K46" s="104">
        <v>40802</v>
      </c>
      <c r="L46" s="156" t="s">
        <v>431</v>
      </c>
      <c r="M46" s="157" t="s">
        <v>432</v>
      </c>
      <c r="N46" s="366">
        <v>17945</v>
      </c>
      <c r="O46" s="366">
        <v>17945</v>
      </c>
      <c r="P46" s="104">
        <v>41806</v>
      </c>
      <c r="Q46" s="104"/>
      <c r="R46" s="104">
        <v>41522</v>
      </c>
      <c r="S46" s="104">
        <v>42341</v>
      </c>
      <c r="T46" s="367">
        <v>0.4</v>
      </c>
      <c r="U46" s="339"/>
      <c r="V46" s="163" t="s">
        <v>160</v>
      </c>
      <c r="W46" s="159" t="s">
        <v>426</v>
      </c>
    </row>
    <row r="47" spans="1:23" s="148" customFormat="1" ht="15.75" thickBot="1" x14ac:dyDescent="0.3">
      <c r="A47" s="578"/>
      <c r="B47" s="580"/>
      <c r="C47" s="602"/>
      <c r="D47" s="595"/>
      <c r="E47" s="603"/>
      <c r="F47" s="604"/>
      <c r="G47" s="605"/>
      <c r="H47" s="595"/>
      <c r="I47" s="594"/>
      <c r="J47" s="101">
        <v>41516</v>
      </c>
      <c r="K47" s="101">
        <v>41753</v>
      </c>
      <c r="L47" s="160" t="s">
        <v>433</v>
      </c>
      <c r="M47" s="160" t="s">
        <v>434</v>
      </c>
      <c r="N47" s="368">
        <v>-1693.1044099999999</v>
      </c>
      <c r="O47" s="368">
        <v>-1693.1044099999999</v>
      </c>
      <c r="P47" s="101">
        <v>41806</v>
      </c>
      <c r="Q47" s="101"/>
      <c r="R47" s="101">
        <v>42153</v>
      </c>
      <c r="S47" s="101"/>
      <c r="T47" s="369"/>
      <c r="U47" s="345"/>
      <c r="V47" s="164"/>
      <c r="W47" s="162" t="s">
        <v>160</v>
      </c>
    </row>
    <row r="48" spans="1:23" ht="15.75" thickBot="1" x14ac:dyDescent="0.3">
      <c r="A48" s="143">
        <v>42124</v>
      </c>
      <c r="B48" s="144">
        <v>2011</v>
      </c>
      <c r="C48" s="149" t="s">
        <v>78</v>
      </c>
      <c r="D48" s="120" t="s">
        <v>127</v>
      </c>
      <c r="E48" s="121"/>
      <c r="F48" s="150" t="s">
        <v>111</v>
      </c>
      <c r="G48" s="120" t="s">
        <v>435</v>
      </c>
      <c r="H48" s="149" t="s">
        <v>436</v>
      </c>
      <c r="I48" s="149"/>
      <c r="J48" s="99">
        <v>40784</v>
      </c>
      <c r="K48" s="99">
        <v>40815</v>
      </c>
      <c r="L48" s="149" t="s">
        <v>437</v>
      </c>
      <c r="M48" s="100" t="s">
        <v>438</v>
      </c>
      <c r="N48" s="390">
        <v>7174.1697599999998</v>
      </c>
      <c r="O48" s="390">
        <v>8164.7297199999994</v>
      </c>
      <c r="P48" s="99">
        <v>40893</v>
      </c>
      <c r="Q48" s="99"/>
      <c r="R48" s="99">
        <v>41445</v>
      </c>
      <c r="S48" s="99">
        <v>42216</v>
      </c>
      <c r="T48" s="391">
        <v>0.8</v>
      </c>
      <c r="U48" s="390">
        <v>1453</v>
      </c>
      <c r="V48" s="120" t="s">
        <v>395</v>
      </c>
      <c r="W48" s="151"/>
    </row>
    <row r="49" spans="1:23" s="148" customFormat="1" x14ac:dyDescent="0.25">
      <c r="A49" s="578">
        <v>42124</v>
      </c>
      <c r="B49" s="579">
        <v>2011</v>
      </c>
      <c r="C49" s="581" t="s">
        <v>78</v>
      </c>
      <c r="D49" s="583" t="s">
        <v>127</v>
      </c>
      <c r="E49" s="585" t="s">
        <v>160</v>
      </c>
      <c r="F49" s="587" t="s">
        <v>116</v>
      </c>
      <c r="G49" s="589" t="s">
        <v>439</v>
      </c>
      <c r="H49" s="581" t="s">
        <v>440</v>
      </c>
      <c r="I49" s="576" t="s">
        <v>160</v>
      </c>
      <c r="J49" s="104">
        <v>40794</v>
      </c>
      <c r="K49" s="104">
        <v>40994</v>
      </c>
      <c r="L49" s="156" t="s">
        <v>441</v>
      </c>
      <c r="M49" s="157" t="s">
        <v>442</v>
      </c>
      <c r="N49" s="366">
        <v>34177.235999999997</v>
      </c>
      <c r="O49" s="366">
        <v>34672.958180000001</v>
      </c>
      <c r="P49" s="104">
        <v>41179</v>
      </c>
      <c r="Q49" s="104"/>
      <c r="R49" s="104">
        <v>41774</v>
      </c>
      <c r="S49" s="104">
        <v>42398</v>
      </c>
      <c r="T49" s="367">
        <v>0.45</v>
      </c>
      <c r="U49" s="339"/>
      <c r="V49" s="163" t="s">
        <v>160</v>
      </c>
      <c r="W49" s="159"/>
    </row>
    <row r="50" spans="1:23" s="148" customFormat="1" ht="15.75" thickBot="1" x14ac:dyDescent="0.3">
      <c r="A50" s="578"/>
      <c r="B50" s="580"/>
      <c r="C50" s="602"/>
      <c r="D50" s="595"/>
      <c r="E50" s="603"/>
      <c r="F50" s="604"/>
      <c r="G50" s="605"/>
      <c r="H50" s="595"/>
      <c r="I50" s="594"/>
      <c r="J50" s="101">
        <v>40794</v>
      </c>
      <c r="K50" s="101">
        <v>42027</v>
      </c>
      <c r="L50" s="160" t="s">
        <v>443</v>
      </c>
      <c r="M50" s="160" t="s">
        <v>444</v>
      </c>
      <c r="N50" s="368">
        <v>4899.4250000000002</v>
      </c>
      <c r="O50" s="368">
        <v>4899.4250000000002</v>
      </c>
      <c r="P50" s="101"/>
      <c r="Q50" s="101"/>
      <c r="R50" s="101">
        <v>42372</v>
      </c>
      <c r="S50" s="101"/>
      <c r="T50" s="369"/>
      <c r="U50" s="345"/>
      <c r="V50" s="164"/>
      <c r="W50" s="162" t="s">
        <v>160</v>
      </c>
    </row>
    <row r="51" spans="1:23" ht="15.75" thickBot="1" x14ac:dyDescent="0.3">
      <c r="A51" s="143">
        <v>42124</v>
      </c>
      <c r="B51" s="144">
        <v>2011</v>
      </c>
      <c r="C51" s="149" t="s">
        <v>78</v>
      </c>
      <c r="D51" s="120" t="s">
        <v>127</v>
      </c>
      <c r="E51" s="121"/>
      <c r="F51" s="150" t="s">
        <v>116</v>
      </c>
      <c r="G51" s="120" t="s">
        <v>445</v>
      </c>
      <c r="H51" s="149" t="s">
        <v>446</v>
      </c>
      <c r="I51" s="149"/>
      <c r="J51" s="99">
        <v>41302</v>
      </c>
      <c r="K51" s="99">
        <v>41446</v>
      </c>
      <c r="L51" s="149" t="s">
        <v>447</v>
      </c>
      <c r="M51" s="100" t="s">
        <v>448</v>
      </c>
      <c r="N51" s="390">
        <v>40848</v>
      </c>
      <c r="O51" s="390">
        <v>41430.62558</v>
      </c>
      <c r="P51" s="99">
        <v>41493</v>
      </c>
      <c r="Q51" s="99"/>
      <c r="R51" s="99">
        <v>42246</v>
      </c>
      <c r="S51" s="99">
        <v>42263</v>
      </c>
      <c r="T51" s="391">
        <v>0.99</v>
      </c>
      <c r="U51" s="392"/>
      <c r="V51" s="120"/>
      <c r="W51" s="151"/>
    </row>
    <row r="52" spans="1:23" ht="15.75" thickBot="1" x14ac:dyDescent="0.3">
      <c r="A52" s="143">
        <v>42124</v>
      </c>
      <c r="B52" s="144">
        <v>2011</v>
      </c>
      <c r="C52" s="149" t="s">
        <v>78</v>
      </c>
      <c r="D52" s="120" t="s">
        <v>127</v>
      </c>
      <c r="E52" s="121"/>
      <c r="F52" s="150" t="s">
        <v>116</v>
      </c>
      <c r="G52" s="120" t="s">
        <v>449</v>
      </c>
      <c r="H52" s="149" t="s">
        <v>450</v>
      </c>
      <c r="I52" s="149"/>
      <c r="J52" s="99">
        <v>40877</v>
      </c>
      <c r="K52" s="99">
        <v>41031</v>
      </c>
      <c r="L52" s="149" t="s">
        <v>451</v>
      </c>
      <c r="M52" s="100" t="s">
        <v>347</v>
      </c>
      <c r="N52" s="390">
        <v>9912.5670900000005</v>
      </c>
      <c r="O52" s="390">
        <v>10408.19544</v>
      </c>
      <c r="P52" s="99">
        <v>41061</v>
      </c>
      <c r="Q52" s="99"/>
      <c r="R52" s="99">
        <v>41731</v>
      </c>
      <c r="S52" s="99">
        <v>42460</v>
      </c>
      <c r="T52" s="391">
        <v>0.75</v>
      </c>
      <c r="U52" s="392"/>
      <c r="V52" s="120"/>
      <c r="W52" s="151"/>
    </row>
    <row r="53" spans="1:23" x14ac:dyDescent="0.25">
      <c r="A53" s="615">
        <v>42124</v>
      </c>
      <c r="B53" s="596">
        <v>2011</v>
      </c>
      <c r="C53" s="591" t="s">
        <v>78</v>
      </c>
      <c r="D53" s="591" t="s">
        <v>75</v>
      </c>
      <c r="E53" s="599" t="s">
        <v>160</v>
      </c>
      <c r="F53" s="599" t="s">
        <v>112</v>
      </c>
      <c r="G53" s="591" t="s">
        <v>452</v>
      </c>
      <c r="H53" s="591" t="s">
        <v>453</v>
      </c>
      <c r="I53" s="591" t="s">
        <v>160</v>
      </c>
      <c r="J53" s="378">
        <v>40672</v>
      </c>
      <c r="K53" s="378">
        <v>40963</v>
      </c>
      <c r="L53" s="379" t="s">
        <v>454</v>
      </c>
      <c r="M53" s="380" t="s">
        <v>455</v>
      </c>
      <c r="N53" s="381">
        <v>64621.7601</v>
      </c>
      <c r="O53" s="381">
        <v>65174.510719999998</v>
      </c>
      <c r="P53" s="378">
        <v>41206</v>
      </c>
      <c r="Q53" s="378"/>
      <c r="R53" s="378">
        <v>42243</v>
      </c>
      <c r="S53" s="606">
        <v>42315</v>
      </c>
      <c r="T53" s="609">
        <v>0.89</v>
      </c>
      <c r="U53" s="623"/>
      <c r="V53" s="591" t="s">
        <v>160</v>
      </c>
      <c r="W53" s="342"/>
    </row>
    <row r="54" spans="1:23" x14ac:dyDescent="0.25">
      <c r="A54" s="615"/>
      <c r="B54" s="597"/>
      <c r="C54" s="592"/>
      <c r="D54" s="592"/>
      <c r="E54" s="600"/>
      <c r="F54" s="600"/>
      <c r="G54" s="592"/>
      <c r="H54" s="592"/>
      <c r="I54" s="592"/>
      <c r="J54" s="374">
        <v>40672</v>
      </c>
      <c r="K54" s="374">
        <v>40987</v>
      </c>
      <c r="L54" s="373" t="s">
        <v>456</v>
      </c>
      <c r="M54" s="372" t="s">
        <v>457</v>
      </c>
      <c r="N54" s="382">
        <v>1896.559</v>
      </c>
      <c r="O54" s="382">
        <v>1896.559</v>
      </c>
      <c r="P54" s="374"/>
      <c r="Q54" s="374"/>
      <c r="R54" s="374">
        <v>40987</v>
      </c>
      <c r="S54" s="607"/>
      <c r="T54" s="610"/>
      <c r="U54" s="621"/>
      <c r="V54" s="592"/>
      <c r="W54" s="98" t="s">
        <v>160</v>
      </c>
    </row>
    <row r="55" spans="1:23" ht="30" x14ac:dyDescent="0.25">
      <c r="A55" s="615"/>
      <c r="B55" s="597"/>
      <c r="C55" s="592"/>
      <c r="D55" s="592"/>
      <c r="E55" s="600"/>
      <c r="F55" s="600"/>
      <c r="G55" s="592"/>
      <c r="H55" s="592"/>
      <c r="I55" s="592"/>
      <c r="J55" s="374">
        <v>40672</v>
      </c>
      <c r="K55" s="374">
        <v>41091</v>
      </c>
      <c r="L55" s="373" t="s">
        <v>458</v>
      </c>
      <c r="M55" s="372" t="s">
        <v>459</v>
      </c>
      <c r="N55" s="382">
        <v>50.18553</v>
      </c>
      <c r="O55" s="382">
        <v>50.18553</v>
      </c>
      <c r="P55" s="374">
        <v>41206</v>
      </c>
      <c r="Q55" s="374"/>
      <c r="R55" s="374">
        <v>41091</v>
      </c>
      <c r="S55" s="607"/>
      <c r="T55" s="610"/>
      <c r="U55" s="621"/>
      <c r="V55" s="592"/>
      <c r="W55" s="98" t="s">
        <v>160</v>
      </c>
    </row>
    <row r="56" spans="1:23" ht="30" x14ac:dyDescent="0.25">
      <c r="A56" s="615"/>
      <c r="B56" s="597"/>
      <c r="C56" s="592"/>
      <c r="D56" s="592"/>
      <c r="E56" s="600"/>
      <c r="F56" s="600"/>
      <c r="G56" s="592"/>
      <c r="H56" s="592"/>
      <c r="I56" s="592"/>
      <c r="J56" s="374">
        <v>40672</v>
      </c>
      <c r="K56" s="374">
        <v>41121</v>
      </c>
      <c r="L56" s="373" t="s">
        <v>460</v>
      </c>
      <c r="M56" s="372" t="s">
        <v>461</v>
      </c>
      <c r="N56" s="382">
        <v>72.266919999999999</v>
      </c>
      <c r="O56" s="382">
        <v>72.266919999999999</v>
      </c>
      <c r="P56" s="374">
        <v>41206</v>
      </c>
      <c r="Q56" s="374"/>
      <c r="R56" s="374">
        <v>41121</v>
      </c>
      <c r="S56" s="607"/>
      <c r="T56" s="610"/>
      <c r="U56" s="621"/>
      <c r="V56" s="592"/>
      <c r="W56" s="98" t="s">
        <v>160</v>
      </c>
    </row>
    <row r="57" spans="1:23" x14ac:dyDescent="0.25">
      <c r="A57" s="615"/>
      <c r="B57" s="597"/>
      <c r="C57" s="592"/>
      <c r="D57" s="592"/>
      <c r="E57" s="600"/>
      <c r="F57" s="600"/>
      <c r="G57" s="592"/>
      <c r="H57" s="592"/>
      <c r="I57" s="592"/>
      <c r="J57" s="374">
        <v>40672</v>
      </c>
      <c r="K57" s="374">
        <v>41164</v>
      </c>
      <c r="L57" s="373" t="s">
        <v>462</v>
      </c>
      <c r="M57" s="372" t="s">
        <v>463</v>
      </c>
      <c r="N57" s="382">
        <v>319.41359999999997</v>
      </c>
      <c r="O57" s="382">
        <v>319.41359999999997</v>
      </c>
      <c r="P57" s="374">
        <v>41206</v>
      </c>
      <c r="Q57" s="374"/>
      <c r="R57" s="374">
        <v>41164</v>
      </c>
      <c r="S57" s="607"/>
      <c r="T57" s="610"/>
      <c r="U57" s="621"/>
      <c r="V57" s="592"/>
      <c r="W57" s="98" t="s">
        <v>160</v>
      </c>
    </row>
    <row r="58" spans="1:23" ht="15.75" thickBot="1" x14ac:dyDescent="0.3">
      <c r="A58" s="615"/>
      <c r="B58" s="598"/>
      <c r="C58" s="593"/>
      <c r="D58" s="593"/>
      <c r="E58" s="601"/>
      <c r="F58" s="601"/>
      <c r="G58" s="593"/>
      <c r="H58" s="593"/>
      <c r="I58" s="593"/>
      <c r="J58" s="383">
        <v>40672</v>
      </c>
      <c r="K58" s="383">
        <v>41801</v>
      </c>
      <c r="L58" s="384" t="s">
        <v>464</v>
      </c>
      <c r="M58" s="385" t="s">
        <v>465</v>
      </c>
      <c r="N58" s="386">
        <v>401.35649999999998</v>
      </c>
      <c r="O58" s="386">
        <v>401.35649999999998</v>
      </c>
      <c r="P58" s="383"/>
      <c r="Q58" s="383"/>
      <c r="R58" s="383">
        <v>41801</v>
      </c>
      <c r="S58" s="608"/>
      <c r="T58" s="611"/>
      <c r="U58" s="624"/>
      <c r="V58" s="593"/>
      <c r="W58" s="343" t="s">
        <v>160</v>
      </c>
    </row>
    <row r="59" spans="1:23" ht="15.75" thickBot="1" x14ac:dyDescent="0.3">
      <c r="A59" s="143">
        <v>42124</v>
      </c>
      <c r="B59" s="152">
        <v>2011</v>
      </c>
      <c r="C59" s="153" t="s">
        <v>78</v>
      </c>
      <c r="D59" s="122" t="s">
        <v>76</v>
      </c>
      <c r="E59" s="123"/>
      <c r="F59" s="154" t="s">
        <v>106</v>
      </c>
      <c r="G59" s="122" t="s">
        <v>466</v>
      </c>
      <c r="H59" s="153" t="s">
        <v>467</v>
      </c>
      <c r="I59" s="153"/>
      <c r="J59" s="101">
        <v>41534</v>
      </c>
      <c r="K59" s="101">
        <v>41591</v>
      </c>
      <c r="L59" s="153" t="s">
        <v>468</v>
      </c>
      <c r="M59" s="102" t="s">
        <v>469</v>
      </c>
      <c r="N59" s="368">
        <v>1840.28883</v>
      </c>
      <c r="O59" s="368">
        <v>1840.28883</v>
      </c>
      <c r="P59" s="101">
        <v>41661</v>
      </c>
      <c r="Q59" s="101"/>
      <c r="R59" s="101">
        <v>41861</v>
      </c>
      <c r="S59" s="101">
        <v>42185</v>
      </c>
      <c r="T59" s="369">
        <v>0.97</v>
      </c>
      <c r="U59" s="393"/>
      <c r="V59" s="122"/>
      <c r="W59" s="155"/>
    </row>
    <row r="60" spans="1:23" ht="15.75" thickBot="1" x14ac:dyDescent="0.3">
      <c r="A60" s="143">
        <v>42124</v>
      </c>
      <c r="B60" s="144">
        <v>2011</v>
      </c>
      <c r="C60" s="149" t="s">
        <v>78</v>
      </c>
      <c r="D60" s="120" t="s">
        <v>76</v>
      </c>
      <c r="E60" s="121"/>
      <c r="F60" s="150" t="s">
        <v>116</v>
      </c>
      <c r="G60" s="120" t="s">
        <v>470</v>
      </c>
      <c r="H60" s="149" t="s">
        <v>471</v>
      </c>
      <c r="I60" s="149"/>
      <c r="J60" s="99">
        <v>41386</v>
      </c>
      <c r="K60" s="99">
        <v>41501</v>
      </c>
      <c r="L60" s="149" t="s">
        <v>472</v>
      </c>
      <c r="M60" s="100" t="s">
        <v>473</v>
      </c>
      <c r="N60" s="390">
        <v>1730.623</v>
      </c>
      <c r="O60" s="390">
        <v>1730.623</v>
      </c>
      <c r="P60" s="99">
        <v>41501</v>
      </c>
      <c r="Q60" s="99"/>
      <c r="R60" s="99">
        <v>41951</v>
      </c>
      <c r="S60" s="99">
        <v>42551</v>
      </c>
      <c r="T60" s="391">
        <v>0.42</v>
      </c>
      <c r="U60" s="392"/>
      <c r="V60" s="120"/>
      <c r="W60" s="151"/>
    </row>
    <row r="61" spans="1:23" ht="15.75" thickBot="1" x14ac:dyDescent="0.3">
      <c r="A61" s="143">
        <v>42124</v>
      </c>
      <c r="B61" s="144">
        <v>2011</v>
      </c>
      <c r="C61" s="149" t="s">
        <v>78</v>
      </c>
      <c r="D61" s="120" t="s">
        <v>76</v>
      </c>
      <c r="E61" s="121"/>
      <c r="F61" s="150" t="s">
        <v>116</v>
      </c>
      <c r="G61" s="120" t="s">
        <v>474</v>
      </c>
      <c r="H61" s="149" t="s">
        <v>475</v>
      </c>
      <c r="I61" s="149"/>
      <c r="J61" s="99">
        <v>41386</v>
      </c>
      <c r="K61" s="99">
        <v>41501</v>
      </c>
      <c r="L61" s="149" t="s">
        <v>472</v>
      </c>
      <c r="M61" s="100" t="s">
        <v>473</v>
      </c>
      <c r="N61" s="390">
        <v>1557.4380000000001</v>
      </c>
      <c r="O61" s="390">
        <v>1557.4380000000001</v>
      </c>
      <c r="P61" s="99">
        <v>41501</v>
      </c>
      <c r="Q61" s="99"/>
      <c r="R61" s="99">
        <v>41951</v>
      </c>
      <c r="S61" s="99">
        <v>42551</v>
      </c>
      <c r="T61" s="391">
        <v>0.42</v>
      </c>
      <c r="U61" s="392"/>
      <c r="V61" s="120"/>
      <c r="W61" s="151"/>
    </row>
    <row r="62" spans="1:23" ht="15.75" thickBot="1" x14ac:dyDescent="0.3">
      <c r="A62" s="143">
        <v>42124</v>
      </c>
      <c r="B62" s="144">
        <v>2011</v>
      </c>
      <c r="C62" s="149" t="s">
        <v>78</v>
      </c>
      <c r="D62" s="120" t="s">
        <v>76</v>
      </c>
      <c r="E62" s="121"/>
      <c r="F62" s="150" t="s">
        <v>116</v>
      </c>
      <c r="G62" s="120" t="s">
        <v>476</v>
      </c>
      <c r="H62" s="149" t="s">
        <v>477</v>
      </c>
      <c r="I62" s="149"/>
      <c r="J62" s="99">
        <v>41386</v>
      </c>
      <c r="K62" s="99">
        <v>41501</v>
      </c>
      <c r="L62" s="149" t="s">
        <v>472</v>
      </c>
      <c r="M62" s="100" t="s">
        <v>473</v>
      </c>
      <c r="N62" s="390">
        <v>1572.3989999999999</v>
      </c>
      <c r="O62" s="390">
        <v>1572.3989999999999</v>
      </c>
      <c r="P62" s="99">
        <v>41501</v>
      </c>
      <c r="Q62" s="99"/>
      <c r="R62" s="99">
        <v>41951</v>
      </c>
      <c r="S62" s="99">
        <v>42551</v>
      </c>
      <c r="T62" s="391">
        <v>0.42</v>
      </c>
      <c r="U62" s="392"/>
      <c r="V62" s="120"/>
      <c r="W62" s="151"/>
    </row>
    <row r="63" spans="1:23" ht="15.75" thickBot="1" x14ac:dyDescent="0.3">
      <c r="A63" s="143">
        <v>42124</v>
      </c>
      <c r="B63" s="144">
        <v>2011</v>
      </c>
      <c r="C63" s="149" t="s">
        <v>78</v>
      </c>
      <c r="D63" s="120" t="s">
        <v>76</v>
      </c>
      <c r="E63" s="121"/>
      <c r="F63" s="150" t="s">
        <v>116</v>
      </c>
      <c r="G63" s="120" t="s">
        <v>478</v>
      </c>
      <c r="H63" s="149" t="s">
        <v>479</v>
      </c>
      <c r="I63" s="149"/>
      <c r="J63" s="99">
        <v>41386</v>
      </c>
      <c r="K63" s="99">
        <v>41501</v>
      </c>
      <c r="L63" s="149" t="s">
        <v>472</v>
      </c>
      <c r="M63" s="100" t="s">
        <v>473</v>
      </c>
      <c r="N63" s="390">
        <v>1573.056</v>
      </c>
      <c r="O63" s="390">
        <v>1573.056</v>
      </c>
      <c r="P63" s="99">
        <v>41501</v>
      </c>
      <c r="Q63" s="99"/>
      <c r="R63" s="99">
        <v>41951</v>
      </c>
      <c r="S63" s="99">
        <v>42551</v>
      </c>
      <c r="T63" s="391">
        <v>0.42</v>
      </c>
      <c r="U63" s="392"/>
      <c r="V63" s="120"/>
      <c r="W63" s="151"/>
    </row>
    <row r="64" spans="1:23" ht="15.75" thickBot="1" x14ac:dyDescent="0.3">
      <c r="A64" s="143">
        <v>42124</v>
      </c>
      <c r="B64" s="144">
        <v>2011</v>
      </c>
      <c r="C64" s="149" t="s">
        <v>78</v>
      </c>
      <c r="D64" s="120" t="s">
        <v>76</v>
      </c>
      <c r="E64" s="121"/>
      <c r="F64" s="150" t="s">
        <v>116</v>
      </c>
      <c r="G64" s="120" t="s">
        <v>480</v>
      </c>
      <c r="H64" s="149" t="s">
        <v>481</v>
      </c>
      <c r="I64" s="149"/>
      <c r="J64" s="99">
        <v>41386</v>
      </c>
      <c r="K64" s="99">
        <v>41501</v>
      </c>
      <c r="L64" s="149" t="s">
        <v>472</v>
      </c>
      <c r="M64" s="100" t="s">
        <v>473</v>
      </c>
      <c r="N64" s="390">
        <v>615.61199999999997</v>
      </c>
      <c r="O64" s="390">
        <v>615.61199999999997</v>
      </c>
      <c r="P64" s="99">
        <v>41501</v>
      </c>
      <c r="Q64" s="99"/>
      <c r="R64" s="99">
        <v>41951</v>
      </c>
      <c r="S64" s="99">
        <v>42551</v>
      </c>
      <c r="T64" s="391">
        <v>0.42</v>
      </c>
      <c r="U64" s="392"/>
      <c r="V64" s="120"/>
      <c r="W64" s="151"/>
    </row>
    <row r="65" spans="1:23" ht="15.75" thickBot="1" x14ac:dyDescent="0.3">
      <c r="A65" s="143">
        <v>42124</v>
      </c>
      <c r="B65" s="144">
        <v>2011</v>
      </c>
      <c r="C65" s="149" t="s">
        <v>78</v>
      </c>
      <c r="D65" s="120" t="s">
        <v>76</v>
      </c>
      <c r="E65" s="121"/>
      <c r="F65" s="150" t="s">
        <v>116</v>
      </c>
      <c r="G65" s="120" t="s">
        <v>482</v>
      </c>
      <c r="H65" s="149" t="s">
        <v>483</v>
      </c>
      <c r="I65" s="149"/>
      <c r="J65" s="99">
        <v>41386</v>
      </c>
      <c r="K65" s="99">
        <v>41501</v>
      </c>
      <c r="L65" s="149" t="s">
        <v>472</v>
      </c>
      <c r="M65" s="100" t="s">
        <v>473</v>
      </c>
      <c r="N65" s="390">
        <v>1216.4000000000001</v>
      </c>
      <c r="O65" s="390">
        <v>1216.4000000000001</v>
      </c>
      <c r="P65" s="99">
        <v>41501</v>
      </c>
      <c r="Q65" s="99"/>
      <c r="R65" s="99">
        <v>41951</v>
      </c>
      <c r="S65" s="99">
        <v>42551</v>
      </c>
      <c r="T65" s="391">
        <v>0.42</v>
      </c>
      <c r="U65" s="392"/>
      <c r="V65" s="120"/>
      <c r="W65" s="151"/>
    </row>
    <row r="66" spans="1:23" ht="15.75" thickBot="1" x14ac:dyDescent="0.3">
      <c r="A66" s="143">
        <v>42124</v>
      </c>
      <c r="B66" s="144">
        <v>2011</v>
      </c>
      <c r="C66" s="149" t="s">
        <v>78</v>
      </c>
      <c r="D66" s="120" t="s">
        <v>76</v>
      </c>
      <c r="E66" s="121"/>
      <c r="F66" s="150" t="s">
        <v>116</v>
      </c>
      <c r="G66" s="120" t="s">
        <v>484</v>
      </c>
      <c r="H66" s="149" t="s">
        <v>485</v>
      </c>
      <c r="I66" s="149"/>
      <c r="J66" s="99">
        <v>41386</v>
      </c>
      <c r="K66" s="99">
        <v>41501</v>
      </c>
      <c r="L66" s="149" t="s">
        <v>472</v>
      </c>
      <c r="M66" s="100" t="s">
        <v>473</v>
      </c>
      <c r="N66" s="390">
        <v>1615.5329999999999</v>
      </c>
      <c r="O66" s="390">
        <v>1615.5329999999999</v>
      </c>
      <c r="P66" s="99">
        <v>41501</v>
      </c>
      <c r="Q66" s="99"/>
      <c r="R66" s="99">
        <v>41951</v>
      </c>
      <c r="S66" s="99">
        <v>42551</v>
      </c>
      <c r="T66" s="391">
        <v>0.42</v>
      </c>
      <c r="U66" s="392"/>
      <c r="V66" s="120"/>
      <c r="W66" s="151"/>
    </row>
    <row r="67" spans="1:23" ht="15.75" thickBot="1" x14ac:dyDescent="0.3">
      <c r="A67" s="143">
        <v>42124</v>
      </c>
      <c r="B67" s="144">
        <v>2011</v>
      </c>
      <c r="C67" s="149" t="s">
        <v>78</v>
      </c>
      <c r="D67" s="120" t="s">
        <v>76</v>
      </c>
      <c r="E67" s="121"/>
      <c r="F67" s="150" t="s">
        <v>121</v>
      </c>
      <c r="G67" s="120" t="s">
        <v>486</v>
      </c>
      <c r="H67" s="149" t="s">
        <v>487</v>
      </c>
      <c r="I67" s="149"/>
      <c r="J67" s="99">
        <v>41473</v>
      </c>
      <c r="K67" s="99">
        <v>41544</v>
      </c>
      <c r="L67" s="149" t="s">
        <v>488</v>
      </c>
      <c r="M67" s="100" t="s">
        <v>489</v>
      </c>
      <c r="N67" s="390">
        <v>1514.5830000000001</v>
      </c>
      <c r="O67" s="390">
        <v>1625.7</v>
      </c>
      <c r="P67" s="99">
        <v>41911</v>
      </c>
      <c r="Q67" s="99"/>
      <c r="R67" s="99">
        <v>42024</v>
      </c>
      <c r="S67" s="99">
        <v>42353</v>
      </c>
      <c r="T67" s="391">
        <v>0.2</v>
      </c>
      <c r="U67" s="392"/>
      <c r="V67" s="120"/>
      <c r="W67" s="151"/>
    </row>
    <row r="68" spans="1:23" ht="15.75" thickBot="1" x14ac:dyDescent="0.3">
      <c r="A68" s="143">
        <v>42124</v>
      </c>
      <c r="B68" s="144">
        <v>2011</v>
      </c>
      <c r="C68" s="149" t="s">
        <v>78</v>
      </c>
      <c r="D68" s="120" t="s">
        <v>76</v>
      </c>
      <c r="E68" s="121"/>
      <c r="F68" s="150" t="s">
        <v>121</v>
      </c>
      <c r="G68" s="120" t="s">
        <v>490</v>
      </c>
      <c r="H68" s="149" t="s">
        <v>491</v>
      </c>
      <c r="I68" s="149"/>
      <c r="J68" s="99">
        <v>41474</v>
      </c>
      <c r="K68" s="99">
        <v>41547</v>
      </c>
      <c r="L68" s="149" t="s">
        <v>492</v>
      </c>
      <c r="M68" s="100" t="s">
        <v>493</v>
      </c>
      <c r="N68" s="390">
        <v>1120.3800000000001</v>
      </c>
      <c r="O68" s="390">
        <v>1144.248</v>
      </c>
      <c r="P68" s="99">
        <v>41897</v>
      </c>
      <c r="Q68" s="99"/>
      <c r="R68" s="99">
        <v>41967</v>
      </c>
      <c r="S68" s="99">
        <v>42215</v>
      </c>
      <c r="T68" s="391">
        <v>0.48</v>
      </c>
      <c r="U68" s="392"/>
      <c r="V68" s="120"/>
      <c r="W68" s="151"/>
    </row>
    <row r="69" spans="1:23" ht="15.75" thickBot="1" x14ac:dyDescent="0.3">
      <c r="A69" s="143">
        <v>42124</v>
      </c>
      <c r="B69" s="144">
        <v>2011</v>
      </c>
      <c r="C69" s="149" t="s">
        <v>78</v>
      </c>
      <c r="D69" s="120" t="s">
        <v>76</v>
      </c>
      <c r="E69" s="121"/>
      <c r="F69" s="150" t="s">
        <v>121</v>
      </c>
      <c r="G69" s="120" t="s">
        <v>494</v>
      </c>
      <c r="H69" s="149" t="s">
        <v>495</v>
      </c>
      <c r="I69" s="149"/>
      <c r="J69" s="99">
        <v>41473</v>
      </c>
      <c r="K69" s="99">
        <v>41810</v>
      </c>
      <c r="L69" s="149" t="s">
        <v>492</v>
      </c>
      <c r="M69" s="100" t="s">
        <v>496</v>
      </c>
      <c r="N69" s="390">
        <v>1044.893</v>
      </c>
      <c r="O69" s="390">
        <v>1073.954</v>
      </c>
      <c r="P69" s="99">
        <v>41859</v>
      </c>
      <c r="Q69" s="99"/>
      <c r="R69" s="99">
        <v>42230</v>
      </c>
      <c r="S69" s="99">
        <v>42341</v>
      </c>
      <c r="T69" s="391">
        <v>0.05</v>
      </c>
      <c r="U69" s="392"/>
      <c r="V69" s="120"/>
      <c r="W69" s="151" t="s">
        <v>497</v>
      </c>
    </row>
    <row r="70" spans="1:23" ht="15.75" thickBot="1" x14ac:dyDescent="0.3">
      <c r="A70" s="143">
        <v>42124</v>
      </c>
      <c r="B70" s="144">
        <v>2011</v>
      </c>
      <c r="C70" s="149" t="s">
        <v>65</v>
      </c>
      <c r="D70" s="120" t="s">
        <v>127</v>
      </c>
      <c r="E70" s="121" t="s">
        <v>50</v>
      </c>
      <c r="F70" s="150" t="s">
        <v>123</v>
      </c>
      <c r="G70" s="120" t="s">
        <v>498</v>
      </c>
      <c r="H70" s="149" t="s">
        <v>499</v>
      </c>
      <c r="I70" s="149"/>
      <c r="J70" s="99">
        <v>41537</v>
      </c>
      <c r="K70" s="99">
        <v>41599</v>
      </c>
      <c r="L70" s="149" t="s">
        <v>500</v>
      </c>
      <c r="M70" s="100" t="s">
        <v>501</v>
      </c>
      <c r="N70" s="390">
        <v>6.0739999999999998</v>
      </c>
      <c r="O70" s="390">
        <v>6.5919999999999996</v>
      </c>
      <c r="P70" s="99">
        <v>41610</v>
      </c>
      <c r="Q70" s="99">
        <v>41911</v>
      </c>
      <c r="R70" s="99">
        <v>41929</v>
      </c>
      <c r="S70" s="99">
        <v>41929</v>
      </c>
      <c r="T70" s="391">
        <v>0</v>
      </c>
      <c r="U70" s="392"/>
      <c r="V70" s="120"/>
      <c r="W70" s="151"/>
    </row>
    <row r="71" spans="1:23" ht="15.75" thickBot="1" x14ac:dyDescent="0.3">
      <c r="A71" s="143">
        <v>42124</v>
      </c>
      <c r="B71" s="144">
        <v>2012</v>
      </c>
      <c r="C71" s="149" t="s">
        <v>78</v>
      </c>
      <c r="D71" s="120" t="s">
        <v>127</v>
      </c>
      <c r="E71" s="121" t="s">
        <v>11</v>
      </c>
      <c r="F71" s="150" t="s">
        <v>123</v>
      </c>
      <c r="G71" s="120" t="s">
        <v>502</v>
      </c>
      <c r="H71" s="149" t="s">
        <v>503</v>
      </c>
      <c r="I71" s="149"/>
      <c r="J71" s="99">
        <v>41723</v>
      </c>
      <c r="K71" s="99">
        <v>41864</v>
      </c>
      <c r="L71" s="149" t="s">
        <v>504</v>
      </c>
      <c r="M71" s="100" t="s">
        <v>505</v>
      </c>
      <c r="N71" s="390">
        <v>33061.944000000003</v>
      </c>
      <c r="O71" s="390">
        <v>33061.944000000003</v>
      </c>
      <c r="P71" s="99">
        <v>41877</v>
      </c>
      <c r="Q71" s="99"/>
      <c r="R71" s="99">
        <v>42584</v>
      </c>
      <c r="S71" s="99">
        <v>42597</v>
      </c>
      <c r="T71" s="391">
        <v>0.02</v>
      </c>
      <c r="U71" s="392"/>
      <c r="V71" s="120"/>
      <c r="W71" s="151"/>
    </row>
    <row r="72" spans="1:23" x14ac:dyDescent="0.25">
      <c r="A72" s="615">
        <v>42124</v>
      </c>
      <c r="B72" s="596">
        <v>2012</v>
      </c>
      <c r="C72" s="591" t="s">
        <v>78</v>
      </c>
      <c r="D72" s="591" t="s">
        <v>127</v>
      </c>
      <c r="E72" s="599" t="s">
        <v>11</v>
      </c>
      <c r="F72" s="599" t="s">
        <v>123</v>
      </c>
      <c r="G72" s="591" t="s">
        <v>506</v>
      </c>
      <c r="H72" s="591" t="s">
        <v>507</v>
      </c>
      <c r="I72" s="591" t="s">
        <v>160</v>
      </c>
      <c r="J72" s="378">
        <v>40861</v>
      </c>
      <c r="K72" s="378">
        <v>41067</v>
      </c>
      <c r="L72" s="379" t="s">
        <v>508</v>
      </c>
      <c r="M72" s="380" t="s">
        <v>509</v>
      </c>
      <c r="N72" s="381">
        <v>53805.3</v>
      </c>
      <c r="O72" s="381">
        <v>56312.186950000003</v>
      </c>
      <c r="P72" s="378">
        <v>41079</v>
      </c>
      <c r="Q72" s="378"/>
      <c r="R72" s="378">
        <v>41809</v>
      </c>
      <c r="S72" s="606">
        <v>42319</v>
      </c>
      <c r="T72" s="609">
        <v>0.74</v>
      </c>
      <c r="U72" s="612">
        <v>19165</v>
      </c>
      <c r="V72" s="591" t="s">
        <v>510</v>
      </c>
      <c r="W72" s="342"/>
    </row>
    <row r="73" spans="1:23" x14ac:dyDescent="0.25">
      <c r="A73" s="615"/>
      <c r="B73" s="597"/>
      <c r="C73" s="592"/>
      <c r="D73" s="592"/>
      <c r="E73" s="600"/>
      <c r="F73" s="600"/>
      <c r="G73" s="592"/>
      <c r="H73" s="592"/>
      <c r="I73" s="592"/>
      <c r="J73" s="374">
        <v>40861</v>
      </c>
      <c r="K73" s="374">
        <v>41072</v>
      </c>
      <c r="L73" s="373" t="s">
        <v>511</v>
      </c>
      <c r="M73" s="372" t="s">
        <v>512</v>
      </c>
      <c r="N73" s="382">
        <v>3230.2924900000003</v>
      </c>
      <c r="O73" s="382">
        <v>3230.2924900000003</v>
      </c>
      <c r="P73" s="374">
        <v>41086</v>
      </c>
      <c r="Q73" s="374"/>
      <c r="R73" s="374">
        <v>41544</v>
      </c>
      <c r="S73" s="607"/>
      <c r="T73" s="610"/>
      <c r="U73" s="613"/>
      <c r="V73" s="592"/>
      <c r="W73" s="98" t="s">
        <v>160</v>
      </c>
    </row>
    <row r="74" spans="1:23" x14ac:dyDescent="0.25">
      <c r="A74" s="615"/>
      <c r="B74" s="597"/>
      <c r="C74" s="592"/>
      <c r="D74" s="592"/>
      <c r="E74" s="600"/>
      <c r="F74" s="600"/>
      <c r="G74" s="592"/>
      <c r="H74" s="592"/>
      <c r="I74" s="592"/>
      <c r="J74" s="374">
        <v>40861</v>
      </c>
      <c r="K74" s="374">
        <v>41079</v>
      </c>
      <c r="L74" s="373" t="s">
        <v>513</v>
      </c>
      <c r="M74" s="372" t="s">
        <v>514</v>
      </c>
      <c r="N74" s="382">
        <v>4978.80771</v>
      </c>
      <c r="O74" s="382">
        <v>4978.80771</v>
      </c>
      <c r="P74" s="374">
        <v>41086</v>
      </c>
      <c r="Q74" s="374"/>
      <c r="R74" s="374">
        <v>41514</v>
      </c>
      <c r="S74" s="607"/>
      <c r="T74" s="610"/>
      <c r="U74" s="613"/>
      <c r="V74" s="592"/>
      <c r="W74" s="98" t="s">
        <v>160</v>
      </c>
    </row>
    <row r="75" spans="1:23" x14ac:dyDescent="0.25">
      <c r="A75" s="615"/>
      <c r="B75" s="597"/>
      <c r="C75" s="592"/>
      <c r="D75" s="592"/>
      <c r="E75" s="600"/>
      <c r="F75" s="600"/>
      <c r="G75" s="592"/>
      <c r="H75" s="592"/>
      <c r="I75" s="592"/>
      <c r="J75" s="374">
        <v>40861</v>
      </c>
      <c r="K75" s="374">
        <v>41082</v>
      </c>
      <c r="L75" s="373" t="s">
        <v>515</v>
      </c>
      <c r="M75" s="372" t="s">
        <v>516</v>
      </c>
      <c r="N75" s="382">
        <v>1874.106</v>
      </c>
      <c r="O75" s="382">
        <v>2191.91</v>
      </c>
      <c r="P75" s="374">
        <v>41092</v>
      </c>
      <c r="Q75" s="374"/>
      <c r="R75" s="374">
        <v>41233</v>
      </c>
      <c r="S75" s="607"/>
      <c r="T75" s="610"/>
      <c r="U75" s="613"/>
      <c r="V75" s="592"/>
      <c r="W75" s="98" t="s">
        <v>160</v>
      </c>
    </row>
    <row r="76" spans="1:23" ht="15.75" thickBot="1" x14ac:dyDescent="0.3">
      <c r="A76" s="615"/>
      <c r="B76" s="598"/>
      <c r="C76" s="593"/>
      <c r="D76" s="593"/>
      <c r="E76" s="601"/>
      <c r="F76" s="601"/>
      <c r="G76" s="593"/>
      <c r="H76" s="593"/>
      <c r="I76" s="593"/>
      <c r="J76" s="383">
        <v>40861</v>
      </c>
      <c r="K76" s="383">
        <v>41117</v>
      </c>
      <c r="L76" s="384" t="s">
        <v>517</v>
      </c>
      <c r="M76" s="385" t="s">
        <v>518</v>
      </c>
      <c r="N76" s="386">
        <v>1799.22884</v>
      </c>
      <c r="O76" s="386">
        <v>1799.22884</v>
      </c>
      <c r="P76" s="383">
        <v>41117</v>
      </c>
      <c r="Q76" s="383"/>
      <c r="R76" s="383">
        <v>41297</v>
      </c>
      <c r="S76" s="608"/>
      <c r="T76" s="611"/>
      <c r="U76" s="625"/>
      <c r="V76" s="593"/>
      <c r="W76" s="343" t="s">
        <v>160</v>
      </c>
    </row>
    <row r="77" spans="1:23" ht="15.75" thickBot="1" x14ac:dyDescent="0.3">
      <c r="A77" s="143">
        <v>42124</v>
      </c>
      <c r="B77" s="152">
        <v>2012</v>
      </c>
      <c r="C77" s="153" t="s">
        <v>78</v>
      </c>
      <c r="D77" s="122" t="s">
        <v>127</v>
      </c>
      <c r="E77" s="123" t="s">
        <v>164</v>
      </c>
      <c r="F77" s="154" t="s">
        <v>109</v>
      </c>
      <c r="G77" s="122" t="s">
        <v>519</v>
      </c>
      <c r="H77" s="153" t="s">
        <v>520</v>
      </c>
      <c r="I77" s="153"/>
      <c r="J77" s="101">
        <v>40956</v>
      </c>
      <c r="K77" s="101">
        <v>41089</v>
      </c>
      <c r="L77" s="153" t="s">
        <v>521</v>
      </c>
      <c r="M77" s="102" t="s">
        <v>522</v>
      </c>
      <c r="N77" s="368">
        <v>30047.253000000001</v>
      </c>
      <c r="O77" s="368">
        <v>32426.589749999999</v>
      </c>
      <c r="P77" s="101">
        <v>41108</v>
      </c>
      <c r="Q77" s="101"/>
      <c r="R77" s="101">
        <v>41773</v>
      </c>
      <c r="S77" s="101">
        <v>42160</v>
      </c>
      <c r="T77" s="369">
        <v>0.96</v>
      </c>
      <c r="U77" s="390"/>
      <c r="V77" s="122"/>
      <c r="W77" s="155"/>
    </row>
    <row r="78" spans="1:23" ht="15.75" thickBot="1" x14ac:dyDescent="0.3">
      <c r="A78" s="143">
        <v>42124</v>
      </c>
      <c r="B78" s="144">
        <v>2012</v>
      </c>
      <c r="C78" s="149" t="s">
        <v>78</v>
      </c>
      <c r="D78" s="120" t="s">
        <v>127</v>
      </c>
      <c r="E78" s="121" t="s">
        <v>28</v>
      </c>
      <c r="F78" s="150" t="s">
        <v>123</v>
      </c>
      <c r="G78" s="120" t="s">
        <v>523</v>
      </c>
      <c r="H78" s="149" t="s">
        <v>524</v>
      </c>
      <c r="I78" s="149"/>
      <c r="J78" s="99">
        <v>40877</v>
      </c>
      <c r="K78" s="99">
        <v>40994</v>
      </c>
      <c r="L78" s="149" t="s">
        <v>525</v>
      </c>
      <c r="M78" s="100" t="s">
        <v>526</v>
      </c>
      <c r="N78" s="390">
        <v>17998</v>
      </c>
      <c r="O78" s="390">
        <v>18717.502089999998</v>
      </c>
      <c r="P78" s="99">
        <v>40994</v>
      </c>
      <c r="Q78" s="99"/>
      <c r="R78" s="99">
        <v>41534</v>
      </c>
      <c r="S78" s="99">
        <v>42020</v>
      </c>
      <c r="T78" s="391">
        <v>0.99</v>
      </c>
      <c r="U78" s="390"/>
      <c r="V78" s="120"/>
      <c r="W78" s="151"/>
    </row>
    <row r="79" spans="1:23" ht="15.75" thickBot="1" x14ac:dyDescent="0.3">
      <c r="A79" s="143">
        <v>42124</v>
      </c>
      <c r="B79" s="144">
        <v>2012</v>
      </c>
      <c r="C79" s="149" t="s">
        <v>78</v>
      </c>
      <c r="D79" s="120" t="s">
        <v>127</v>
      </c>
      <c r="E79" s="121" t="s">
        <v>53</v>
      </c>
      <c r="F79" s="150" t="s">
        <v>123</v>
      </c>
      <c r="G79" s="120" t="s">
        <v>527</v>
      </c>
      <c r="H79" s="149" t="s">
        <v>528</v>
      </c>
      <c r="I79" s="149"/>
      <c r="J79" s="99">
        <v>40870</v>
      </c>
      <c r="K79" s="99">
        <v>40966</v>
      </c>
      <c r="L79" s="149" t="s">
        <v>529</v>
      </c>
      <c r="M79" s="100" t="s">
        <v>530</v>
      </c>
      <c r="N79" s="390">
        <v>4172.6000000000004</v>
      </c>
      <c r="O79" s="390">
        <v>4300.1691600000004</v>
      </c>
      <c r="P79" s="99">
        <v>40984</v>
      </c>
      <c r="Q79" s="99">
        <v>41866</v>
      </c>
      <c r="R79" s="99">
        <v>41506</v>
      </c>
      <c r="S79" s="99">
        <v>42231</v>
      </c>
      <c r="T79" s="391">
        <v>0.98</v>
      </c>
      <c r="U79" s="390"/>
      <c r="V79" s="120"/>
      <c r="W79" s="151"/>
    </row>
    <row r="80" spans="1:23" ht="15.75" thickBot="1" x14ac:dyDescent="0.3">
      <c r="A80" s="143">
        <v>42124</v>
      </c>
      <c r="B80" s="144">
        <v>2012</v>
      </c>
      <c r="C80" s="149" t="s">
        <v>78</v>
      </c>
      <c r="D80" s="120" t="s">
        <v>127</v>
      </c>
      <c r="E80" s="121" t="s">
        <v>55</v>
      </c>
      <c r="F80" s="150" t="s">
        <v>123</v>
      </c>
      <c r="G80" s="120" t="s">
        <v>531</v>
      </c>
      <c r="H80" s="149" t="s">
        <v>532</v>
      </c>
      <c r="I80" s="149"/>
      <c r="J80" s="99">
        <v>40757</v>
      </c>
      <c r="K80" s="99">
        <v>41137</v>
      </c>
      <c r="L80" s="149" t="s">
        <v>533</v>
      </c>
      <c r="M80" s="100" t="s">
        <v>534</v>
      </c>
      <c r="N80" s="390">
        <v>102754.42600000001</v>
      </c>
      <c r="O80" s="390">
        <v>103886.46275000001</v>
      </c>
      <c r="P80" s="99">
        <v>41197</v>
      </c>
      <c r="Q80" s="99"/>
      <c r="R80" s="99">
        <v>42597</v>
      </c>
      <c r="S80" s="99">
        <v>42625</v>
      </c>
      <c r="T80" s="391">
        <v>0.46</v>
      </c>
      <c r="U80" s="390"/>
      <c r="V80" s="120"/>
      <c r="W80" s="151"/>
    </row>
    <row r="81" spans="1:23" ht="15.75" thickBot="1" x14ac:dyDescent="0.3">
      <c r="A81" s="143">
        <v>42124</v>
      </c>
      <c r="B81" s="144">
        <v>2012</v>
      </c>
      <c r="C81" s="149" t="s">
        <v>78</v>
      </c>
      <c r="D81" s="120" t="s">
        <v>127</v>
      </c>
      <c r="E81" s="121" t="s">
        <v>31</v>
      </c>
      <c r="F81" s="150" t="s">
        <v>123</v>
      </c>
      <c r="G81" s="120" t="s">
        <v>535</v>
      </c>
      <c r="H81" s="149" t="s">
        <v>536</v>
      </c>
      <c r="I81" s="149"/>
      <c r="J81" s="99">
        <v>40864</v>
      </c>
      <c r="K81" s="99">
        <v>41023</v>
      </c>
      <c r="L81" s="149" t="s">
        <v>537</v>
      </c>
      <c r="M81" s="100" t="s">
        <v>538</v>
      </c>
      <c r="N81" s="390">
        <v>9326.7009999999991</v>
      </c>
      <c r="O81" s="390">
        <v>9655.4439999999995</v>
      </c>
      <c r="P81" s="99">
        <v>41244</v>
      </c>
      <c r="Q81" s="99">
        <v>41760</v>
      </c>
      <c r="R81" s="99">
        <v>41753</v>
      </c>
      <c r="S81" s="99">
        <v>42200</v>
      </c>
      <c r="T81" s="391">
        <v>0.95</v>
      </c>
      <c r="U81" s="390">
        <v>800</v>
      </c>
      <c r="V81" s="120" t="s">
        <v>539</v>
      </c>
      <c r="W81" s="151"/>
    </row>
    <row r="82" spans="1:23" ht="15.75" thickBot="1" x14ac:dyDescent="0.3">
      <c r="A82" s="143">
        <v>42124</v>
      </c>
      <c r="B82" s="144">
        <v>2012</v>
      </c>
      <c r="C82" s="149" t="s">
        <v>78</v>
      </c>
      <c r="D82" s="120" t="s">
        <v>127</v>
      </c>
      <c r="E82" s="121" t="s">
        <v>20</v>
      </c>
      <c r="F82" s="150" t="s">
        <v>123</v>
      </c>
      <c r="G82" s="120" t="s">
        <v>540</v>
      </c>
      <c r="H82" s="149" t="s">
        <v>541</v>
      </c>
      <c r="I82" s="149"/>
      <c r="J82" s="99">
        <v>40912</v>
      </c>
      <c r="K82" s="99">
        <v>41072</v>
      </c>
      <c r="L82" s="149" t="s">
        <v>542</v>
      </c>
      <c r="M82" s="100" t="s">
        <v>543</v>
      </c>
      <c r="N82" s="390">
        <v>21110</v>
      </c>
      <c r="O82" s="390">
        <v>21590.355250000001</v>
      </c>
      <c r="P82" s="99">
        <v>41099</v>
      </c>
      <c r="Q82" s="99"/>
      <c r="R82" s="99">
        <v>41732</v>
      </c>
      <c r="S82" s="99">
        <v>42143</v>
      </c>
      <c r="T82" s="391">
        <v>0.99</v>
      </c>
      <c r="U82" s="390">
        <v>1100</v>
      </c>
      <c r="V82" s="120" t="s">
        <v>539</v>
      </c>
      <c r="W82" s="151"/>
    </row>
    <row r="83" spans="1:23" ht="15.75" thickBot="1" x14ac:dyDescent="0.3">
      <c r="A83" s="143">
        <v>42124</v>
      </c>
      <c r="B83" s="144">
        <v>2012</v>
      </c>
      <c r="C83" s="149" t="s">
        <v>78</v>
      </c>
      <c r="D83" s="120" t="s">
        <v>127</v>
      </c>
      <c r="E83" s="121" t="s">
        <v>19</v>
      </c>
      <c r="F83" s="150" t="s">
        <v>123</v>
      </c>
      <c r="G83" s="120" t="s">
        <v>544</v>
      </c>
      <c r="H83" s="149" t="s">
        <v>545</v>
      </c>
      <c r="I83" s="149"/>
      <c r="J83" s="99">
        <v>40945</v>
      </c>
      <c r="K83" s="99">
        <v>41080</v>
      </c>
      <c r="L83" s="149" t="s">
        <v>546</v>
      </c>
      <c r="M83" s="100" t="s">
        <v>547</v>
      </c>
      <c r="N83" s="390">
        <v>4630</v>
      </c>
      <c r="O83" s="390">
        <v>4712.1310000000003</v>
      </c>
      <c r="P83" s="99">
        <v>41394</v>
      </c>
      <c r="Q83" s="99"/>
      <c r="R83" s="99">
        <v>41620</v>
      </c>
      <c r="S83" s="99">
        <v>42012</v>
      </c>
      <c r="T83" s="391">
        <v>0.99</v>
      </c>
      <c r="U83" s="390"/>
      <c r="V83" s="120"/>
      <c r="W83" s="151"/>
    </row>
    <row r="84" spans="1:23" x14ac:dyDescent="0.25">
      <c r="A84" s="615">
        <v>42124</v>
      </c>
      <c r="B84" s="596">
        <v>2012</v>
      </c>
      <c r="C84" s="591" t="s">
        <v>78</v>
      </c>
      <c r="D84" s="591" t="s">
        <v>127</v>
      </c>
      <c r="E84" s="599" t="s">
        <v>35</v>
      </c>
      <c r="F84" s="599" t="s">
        <v>123</v>
      </c>
      <c r="G84" s="591" t="s">
        <v>548</v>
      </c>
      <c r="H84" s="591" t="s">
        <v>549</v>
      </c>
      <c r="I84" s="591" t="s">
        <v>160</v>
      </c>
      <c r="J84" s="378">
        <v>40893</v>
      </c>
      <c r="K84" s="378">
        <v>41213</v>
      </c>
      <c r="L84" s="379" t="s">
        <v>550</v>
      </c>
      <c r="M84" s="380" t="s">
        <v>551</v>
      </c>
      <c r="N84" s="381">
        <v>0</v>
      </c>
      <c r="O84" s="381">
        <v>0</v>
      </c>
      <c r="P84" s="378"/>
      <c r="Q84" s="378"/>
      <c r="R84" s="378">
        <v>41213</v>
      </c>
      <c r="S84" s="606">
        <v>42715</v>
      </c>
      <c r="T84" s="609">
        <v>0.81</v>
      </c>
      <c r="U84" s="623"/>
      <c r="V84" s="591" t="s">
        <v>160</v>
      </c>
      <c r="W84" s="342"/>
    </row>
    <row r="85" spans="1:23" x14ac:dyDescent="0.25">
      <c r="A85" s="615"/>
      <c r="B85" s="597"/>
      <c r="C85" s="592"/>
      <c r="D85" s="592"/>
      <c r="E85" s="600"/>
      <c r="F85" s="600"/>
      <c r="G85" s="592"/>
      <c r="H85" s="592"/>
      <c r="I85" s="592"/>
      <c r="J85" s="374">
        <v>41351</v>
      </c>
      <c r="K85" s="374">
        <v>41428</v>
      </c>
      <c r="L85" s="373" t="s">
        <v>404</v>
      </c>
      <c r="M85" s="372" t="s">
        <v>405</v>
      </c>
      <c r="N85" s="382">
        <v>91.85</v>
      </c>
      <c r="O85" s="382">
        <v>91.85</v>
      </c>
      <c r="P85" s="374">
        <v>41428</v>
      </c>
      <c r="Q85" s="374"/>
      <c r="R85" s="374">
        <v>41584</v>
      </c>
      <c r="S85" s="607"/>
      <c r="T85" s="610"/>
      <c r="U85" s="621"/>
      <c r="V85" s="592"/>
      <c r="W85" s="98" t="s">
        <v>160</v>
      </c>
    </row>
    <row r="86" spans="1:23" x14ac:dyDescent="0.25">
      <c r="A86" s="615"/>
      <c r="B86" s="597"/>
      <c r="C86" s="592"/>
      <c r="D86" s="592"/>
      <c r="E86" s="600"/>
      <c r="F86" s="600"/>
      <c r="G86" s="592"/>
      <c r="H86" s="592"/>
      <c r="I86" s="592"/>
      <c r="J86" s="374">
        <v>40893</v>
      </c>
      <c r="K86" s="374">
        <v>41472</v>
      </c>
      <c r="L86" s="373" t="s">
        <v>552</v>
      </c>
      <c r="M86" s="372" t="s">
        <v>553</v>
      </c>
      <c r="N86" s="382">
        <v>50528.593000000001</v>
      </c>
      <c r="O86" s="382">
        <v>52375.167000000001</v>
      </c>
      <c r="P86" s="374">
        <v>41472</v>
      </c>
      <c r="Q86" s="374"/>
      <c r="R86" s="374">
        <v>41969</v>
      </c>
      <c r="S86" s="607"/>
      <c r="T86" s="610"/>
      <c r="U86" s="621"/>
      <c r="V86" s="592"/>
      <c r="W86" s="98" t="s">
        <v>160</v>
      </c>
    </row>
    <row r="87" spans="1:23" ht="15.75" thickBot="1" x14ac:dyDescent="0.3">
      <c r="A87" s="615"/>
      <c r="B87" s="598"/>
      <c r="C87" s="593"/>
      <c r="D87" s="593"/>
      <c r="E87" s="601"/>
      <c r="F87" s="601"/>
      <c r="G87" s="593"/>
      <c r="H87" s="593"/>
      <c r="I87" s="593"/>
      <c r="J87" s="383">
        <v>41865</v>
      </c>
      <c r="K87" s="383">
        <v>41922</v>
      </c>
      <c r="L87" s="384" t="s">
        <v>408</v>
      </c>
      <c r="M87" s="385" t="s">
        <v>554</v>
      </c>
      <c r="N87" s="386">
        <v>6732.1629999999996</v>
      </c>
      <c r="O87" s="386">
        <v>7301.64</v>
      </c>
      <c r="P87" s="383">
        <v>41922</v>
      </c>
      <c r="Q87" s="383"/>
      <c r="R87" s="383">
        <v>42372</v>
      </c>
      <c r="S87" s="608"/>
      <c r="T87" s="611"/>
      <c r="U87" s="624"/>
      <c r="V87" s="593"/>
      <c r="W87" s="343" t="s">
        <v>160</v>
      </c>
    </row>
    <row r="88" spans="1:23" ht="15.75" thickBot="1" x14ac:dyDescent="0.3">
      <c r="A88" s="143">
        <v>42124</v>
      </c>
      <c r="B88" s="152">
        <v>2012</v>
      </c>
      <c r="C88" s="153" t="s">
        <v>78</v>
      </c>
      <c r="D88" s="122" t="s">
        <v>127</v>
      </c>
      <c r="E88" s="123" t="s">
        <v>22</v>
      </c>
      <c r="F88" s="154" t="s">
        <v>123</v>
      </c>
      <c r="G88" s="122" t="s">
        <v>555</v>
      </c>
      <c r="H88" s="153" t="s">
        <v>556</v>
      </c>
      <c r="I88" s="153"/>
      <c r="J88" s="101">
        <v>40882</v>
      </c>
      <c r="K88" s="101">
        <v>41024</v>
      </c>
      <c r="L88" s="153" t="s">
        <v>557</v>
      </c>
      <c r="M88" s="102" t="s">
        <v>558</v>
      </c>
      <c r="N88" s="368">
        <v>11957.25</v>
      </c>
      <c r="O88" s="368">
        <v>12620.017</v>
      </c>
      <c r="P88" s="101">
        <v>41351</v>
      </c>
      <c r="Q88" s="101">
        <v>41705</v>
      </c>
      <c r="R88" s="101">
        <v>41634</v>
      </c>
      <c r="S88" s="101">
        <v>41953</v>
      </c>
      <c r="T88" s="369">
        <v>0.96</v>
      </c>
      <c r="U88" s="393"/>
      <c r="V88" s="122"/>
      <c r="W88" s="155"/>
    </row>
    <row r="89" spans="1:23" ht="15.75" thickBot="1" x14ac:dyDescent="0.3">
      <c r="A89" s="143">
        <v>42124</v>
      </c>
      <c r="B89" s="144">
        <v>2012</v>
      </c>
      <c r="C89" s="149" t="s">
        <v>78</v>
      </c>
      <c r="D89" s="120" t="s">
        <v>127</v>
      </c>
      <c r="E89" s="121"/>
      <c r="F89" s="150" t="s">
        <v>105</v>
      </c>
      <c r="G89" s="120" t="s">
        <v>559</v>
      </c>
      <c r="H89" s="149" t="s">
        <v>560</v>
      </c>
      <c r="I89" s="149"/>
      <c r="J89" s="99">
        <v>41029</v>
      </c>
      <c r="K89" s="99">
        <v>41162</v>
      </c>
      <c r="L89" s="149" t="s">
        <v>561</v>
      </c>
      <c r="M89" s="100" t="s">
        <v>562</v>
      </c>
      <c r="N89" s="390">
        <v>43421</v>
      </c>
      <c r="O89" s="390">
        <v>43728.4594</v>
      </c>
      <c r="P89" s="99">
        <v>41267</v>
      </c>
      <c r="Q89" s="99"/>
      <c r="R89" s="99">
        <v>41634</v>
      </c>
      <c r="S89" s="99">
        <v>42247</v>
      </c>
      <c r="T89" s="391">
        <v>0.62</v>
      </c>
      <c r="U89" s="392"/>
      <c r="V89" s="120"/>
      <c r="W89" s="151"/>
    </row>
    <row r="90" spans="1:23" ht="15.75" thickBot="1" x14ac:dyDescent="0.3">
      <c r="A90" s="143">
        <v>42124</v>
      </c>
      <c r="B90" s="144">
        <v>2012</v>
      </c>
      <c r="C90" s="149" t="s">
        <v>78</v>
      </c>
      <c r="D90" s="120" t="s">
        <v>127</v>
      </c>
      <c r="E90" s="121"/>
      <c r="F90" s="150" t="s">
        <v>105</v>
      </c>
      <c r="G90" s="120" t="s">
        <v>563</v>
      </c>
      <c r="H90" s="149" t="s">
        <v>564</v>
      </c>
      <c r="I90" s="149"/>
      <c r="J90" s="99">
        <v>41029</v>
      </c>
      <c r="K90" s="99">
        <v>41162</v>
      </c>
      <c r="L90" s="149" t="s">
        <v>561</v>
      </c>
      <c r="M90" s="100" t="s">
        <v>562</v>
      </c>
      <c r="N90" s="390">
        <v>10521.53</v>
      </c>
      <c r="O90" s="390">
        <v>10521.53</v>
      </c>
      <c r="P90" s="99">
        <v>41267</v>
      </c>
      <c r="Q90" s="99"/>
      <c r="R90" s="99">
        <v>41762</v>
      </c>
      <c r="S90" s="99">
        <v>42247</v>
      </c>
      <c r="T90" s="391">
        <v>0.64</v>
      </c>
      <c r="U90" s="392"/>
      <c r="V90" s="120"/>
      <c r="W90" s="151"/>
    </row>
    <row r="91" spans="1:23" ht="15.75" thickBot="1" x14ac:dyDescent="0.3">
      <c r="A91" s="143">
        <v>42124</v>
      </c>
      <c r="B91" s="144">
        <v>2012</v>
      </c>
      <c r="C91" s="149" t="s">
        <v>78</v>
      </c>
      <c r="D91" s="120" t="s">
        <v>127</v>
      </c>
      <c r="E91" s="121"/>
      <c r="F91" s="150" t="s">
        <v>105</v>
      </c>
      <c r="G91" s="120" t="s">
        <v>565</v>
      </c>
      <c r="H91" s="149" t="s">
        <v>566</v>
      </c>
      <c r="I91" s="149"/>
      <c r="J91" s="99">
        <v>41059</v>
      </c>
      <c r="K91" s="99">
        <v>41178</v>
      </c>
      <c r="L91" s="149" t="s">
        <v>567</v>
      </c>
      <c r="M91" s="100" t="s">
        <v>568</v>
      </c>
      <c r="N91" s="390">
        <v>26587.915000000001</v>
      </c>
      <c r="O91" s="390">
        <v>27299.359</v>
      </c>
      <c r="P91" s="99">
        <v>41348</v>
      </c>
      <c r="Q91" s="99"/>
      <c r="R91" s="99">
        <v>41718</v>
      </c>
      <c r="S91" s="99">
        <v>42185</v>
      </c>
      <c r="T91" s="391">
        <v>0.99</v>
      </c>
      <c r="U91" s="392"/>
      <c r="V91" s="120"/>
      <c r="W91" s="151"/>
    </row>
    <row r="92" spans="1:23" ht="30.75" thickBot="1" x14ac:dyDescent="0.3">
      <c r="A92" s="143">
        <v>42124</v>
      </c>
      <c r="B92" s="144">
        <v>2012</v>
      </c>
      <c r="C92" s="149" t="s">
        <v>78</v>
      </c>
      <c r="D92" s="120" t="s">
        <v>127</v>
      </c>
      <c r="E92" s="121"/>
      <c r="F92" s="150" t="s">
        <v>106</v>
      </c>
      <c r="G92" s="120" t="s">
        <v>569</v>
      </c>
      <c r="H92" s="149" t="s">
        <v>570</v>
      </c>
      <c r="I92" s="149"/>
      <c r="J92" s="99">
        <v>40997</v>
      </c>
      <c r="K92" s="99">
        <v>41053</v>
      </c>
      <c r="L92" s="149" t="s">
        <v>431</v>
      </c>
      <c r="M92" s="100" t="s">
        <v>571</v>
      </c>
      <c r="N92" s="390">
        <v>29541.693500000001</v>
      </c>
      <c r="O92" s="390">
        <v>29541.693500000001</v>
      </c>
      <c r="P92" s="99">
        <v>41821</v>
      </c>
      <c r="Q92" s="99"/>
      <c r="R92" s="99">
        <v>41593</v>
      </c>
      <c r="S92" s="99">
        <v>42262</v>
      </c>
      <c r="T92" s="391">
        <v>0.01</v>
      </c>
      <c r="U92" s="390">
        <v>1624</v>
      </c>
      <c r="V92" s="120" t="s">
        <v>572</v>
      </c>
      <c r="W92" s="151"/>
    </row>
    <row r="93" spans="1:23" ht="30.75" thickBot="1" x14ac:dyDescent="0.3">
      <c r="A93" s="143">
        <v>42124</v>
      </c>
      <c r="B93" s="144">
        <v>2012</v>
      </c>
      <c r="C93" s="149" t="s">
        <v>78</v>
      </c>
      <c r="D93" s="120" t="s">
        <v>75</v>
      </c>
      <c r="E93" s="121"/>
      <c r="F93" s="150" t="s">
        <v>112</v>
      </c>
      <c r="G93" s="120" t="s">
        <v>573</v>
      </c>
      <c r="H93" s="149" t="s">
        <v>574</v>
      </c>
      <c r="I93" s="149"/>
      <c r="J93" s="99">
        <v>41040</v>
      </c>
      <c r="K93" s="99">
        <v>41219</v>
      </c>
      <c r="L93" s="149" t="s">
        <v>575</v>
      </c>
      <c r="M93" s="100" t="s">
        <v>576</v>
      </c>
      <c r="N93" s="390">
        <v>17706.668550000002</v>
      </c>
      <c r="O93" s="390">
        <v>17706.668550000002</v>
      </c>
      <c r="P93" s="99">
        <v>41429</v>
      </c>
      <c r="Q93" s="99"/>
      <c r="R93" s="99">
        <v>42290</v>
      </c>
      <c r="S93" s="99">
        <v>42328</v>
      </c>
      <c r="T93" s="391">
        <v>0.88</v>
      </c>
      <c r="U93" s="392"/>
      <c r="V93" s="120"/>
      <c r="W93" s="151"/>
    </row>
    <row r="94" spans="1:23" ht="15.75" thickBot="1" x14ac:dyDescent="0.3">
      <c r="A94" s="143">
        <v>42124</v>
      </c>
      <c r="B94" s="144">
        <v>2012</v>
      </c>
      <c r="C94" s="149" t="s">
        <v>78</v>
      </c>
      <c r="D94" s="120" t="s">
        <v>75</v>
      </c>
      <c r="E94" s="121"/>
      <c r="F94" s="150" t="s">
        <v>112</v>
      </c>
      <c r="G94" s="120" t="s">
        <v>577</v>
      </c>
      <c r="H94" s="149" t="s">
        <v>578</v>
      </c>
      <c r="I94" s="149"/>
      <c r="J94" s="99">
        <v>40913</v>
      </c>
      <c r="K94" s="99">
        <v>41033</v>
      </c>
      <c r="L94" s="149" t="s">
        <v>579</v>
      </c>
      <c r="M94" s="100" t="s">
        <v>580</v>
      </c>
      <c r="N94" s="390">
        <v>19550.170999999998</v>
      </c>
      <c r="O94" s="390">
        <v>20065.023129999998</v>
      </c>
      <c r="P94" s="99">
        <v>41121</v>
      </c>
      <c r="Q94" s="99"/>
      <c r="R94" s="99">
        <v>41933</v>
      </c>
      <c r="S94" s="99">
        <v>42185</v>
      </c>
      <c r="T94" s="391">
        <v>0.99</v>
      </c>
      <c r="U94" s="392"/>
      <c r="V94" s="120"/>
      <c r="W94" s="151"/>
    </row>
    <row r="95" spans="1:23" ht="15.75" thickBot="1" x14ac:dyDescent="0.3">
      <c r="A95" s="143">
        <v>42124</v>
      </c>
      <c r="B95" s="144">
        <v>2012</v>
      </c>
      <c r="C95" s="149" t="s">
        <v>78</v>
      </c>
      <c r="D95" s="120" t="s">
        <v>76</v>
      </c>
      <c r="E95" s="121" t="s">
        <v>44</v>
      </c>
      <c r="F95" s="150" t="s">
        <v>123</v>
      </c>
      <c r="G95" s="120" t="s">
        <v>581</v>
      </c>
      <c r="H95" s="149" t="s">
        <v>582</v>
      </c>
      <c r="I95" s="149"/>
      <c r="J95" s="99">
        <v>41355</v>
      </c>
      <c r="K95" s="99">
        <v>41631</v>
      </c>
      <c r="L95" s="149" t="s">
        <v>583</v>
      </c>
      <c r="M95" s="100" t="s">
        <v>584</v>
      </c>
      <c r="N95" s="390">
        <v>1619.17154</v>
      </c>
      <c r="O95" s="390">
        <v>1619.17154</v>
      </c>
      <c r="P95" s="99">
        <v>41708</v>
      </c>
      <c r="Q95" s="99"/>
      <c r="R95" s="99">
        <v>41915</v>
      </c>
      <c r="S95" s="99">
        <v>42192</v>
      </c>
      <c r="T95" s="391">
        <v>0.65</v>
      </c>
      <c r="U95" s="392"/>
      <c r="V95" s="120"/>
      <c r="W95" s="151"/>
    </row>
    <row r="96" spans="1:23" ht="15.75" thickBot="1" x14ac:dyDescent="0.3">
      <c r="A96" s="143">
        <v>42124</v>
      </c>
      <c r="B96" s="144">
        <v>2012</v>
      </c>
      <c r="C96" s="149" t="s">
        <v>78</v>
      </c>
      <c r="D96" s="120" t="s">
        <v>76</v>
      </c>
      <c r="E96" s="121"/>
      <c r="F96" s="150" t="s">
        <v>116</v>
      </c>
      <c r="G96" s="120" t="s">
        <v>585</v>
      </c>
      <c r="H96" s="149" t="s">
        <v>586</v>
      </c>
      <c r="I96" s="149"/>
      <c r="J96" s="99">
        <v>41386</v>
      </c>
      <c r="K96" s="99">
        <v>41501</v>
      </c>
      <c r="L96" s="149" t="s">
        <v>472</v>
      </c>
      <c r="M96" s="100" t="s">
        <v>473</v>
      </c>
      <c r="N96" s="390">
        <v>1511.518</v>
      </c>
      <c r="O96" s="390">
        <v>1511.518</v>
      </c>
      <c r="P96" s="99">
        <v>41529</v>
      </c>
      <c r="Q96" s="99"/>
      <c r="R96" s="99">
        <v>41951</v>
      </c>
      <c r="S96" s="99">
        <v>42551</v>
      </c>
      <c r="T96" s="391">
        <v>0.23</v>
      </c>
      <c r="U96" s="392"/>
      <c r="V96" s="120"/>
      <c r="W96" s="151"/>
    </row>
    <row r="97" spans="1:23" ht="15.75" thickBot="1" x14ac:dyDescent="0.3">
      <c r="A97" s="143">
        <v>42124</v>
      </c>
      <c r="B97" s="144">
        <v>2012</v>
      </c>
      <c r="C97" s="149" t="s">
        <v>78</v>
      </c>
      <c r="D97" s="120" t="s">
        <v>76</v>
      </c>
      <c r="E97" s="121"/>
      <c r="F97" s="150" t="s">
        <v>116</v>
      </c>
      <c r="G97" s="120" t="s">
        <v>587</v>
      </c>
      <c r="H97" s="149" t="s">
        <v>588</v>
      </c>
      <c r="I97" s="149"/>
      <c r="J97" s="99">
        <v>41327</v>
      </c>
      <c r="K97" s="99">
        <v>41435</v>
      </c>
      <c r="L97" s="149" t="s">
        <v>589</v>
      </c>
      <c r="M97" s="100" t="s">
        <v>590</v>
      </c>
      <c r="N97" s="390">
        <v>1265.194</v>
      </c>
      <c r="O97" s="390">
        <v>1265.194</v>
      </c>
      <c r="P97" s="99">
        <v>41514</v>
      </c>
      <c r="Q97" s="99"/>
      <c r="R97" s="99">
        <v>41870</v>
      </c>
      <c r="S97" s="99">
        <v>42174</v>
      </c>
      <c r="T97" s="391">
        <v>0.92</v>
      </c>
      <c r="U97" s="392"/>
      <c r="V97" s="120"/>
      <c r="W97" s="151"/>
    </row>
    <row r="98" spans="1:23" ht="15.75" thickBot="1" x14ac:dyDescent="0.3">
      <c r="A98" s="143">
        <v>42124</v>
      </c>
      <c r="B98" s="144">
        <v>2012</v>
      </c>
      <c r="C98" s="149" t="s">
        <v>78</v>
      </c>
      <c r="D98" s="120" t="s">
        <v>76</v>
      </c>
      <c r="E98" s="121"/>
      <c r="F98" s="150" t="s">
        <v>116</v>
      </c>
      <c r="G98" s="120" t="s">
        <v>591</v>
      </c>
      <c r="H98" s="149" t="s">
        <v>592</v>
      </c>
      <c r="I98" s="149"/>
      <c r="J98" s="99">
        <v>41327</v>
      </c>
      <c r="K98" s="99">
        <v>41435</v>
      </c>
      <c r="L98" s="149" t="s">
        <v>589</v>
      </c>
      <c r="M98" s="100" t="s">
        <v>590</v>
      </c>
      <c r="N98" s="390">
        <v>1403.7439999999999</v>
      </c>
      <c r="O98" s="390">
        <v>1409.0421399999998</v>
      </c>
      <c r="P98" s="99">
        <v>41514</v>
      </c>
      <c r="Q98" s="99"/>
      <c r="R98" s="99">
        <v>41975</v>
      </c>
      <c r="S98" s="99">
        <v>42209</v>
      </c>
      <c r="T98" s="391">
        <v>0.87</v>
      </c>
      <c r="U98" s="392"/>
      <c r="V98" s="120"/>
      <c r="W98" s="151"/>
    </row>
    <row r="99" spans="1:23" ht="15.75" thickBot="1" x14ac:dyDescent="0.3">
      <c r="A99" s="143">
        <v>42124</v>
      </c>
      <c r="B99" s="144">
        <v>2012</v>
      </c>
      <c r="C99" s="149" t="s">
        <v>78</v>
      </c>
      <c r="D99" s="120" t="s">
        <v>76</v>
      </c>
      <c r="E99" s="121"/>
      <c r="F99" s="150" t="s">
        <v>116</v>
      </c>
      <c r="G99" s="120" t="s">
        <v>593</v>
      </c>
      <c r="H99" s="149" t="s">
        <v>594</v>
      </c>
      <c r="I99" s="149"/>
      <c r="J99" s="99">
        <v>41327</v>
      </c>
      <c r="K99" s="99">
        <v>41478</v>
      </c>
      <c r="L99" s="149" t="s">
        <v>595</v>
      </c>
      <c r="M99" s="100" t="s">
        <v>590</v>
      </c>
      <c r="N99" s="390">
        <v>1214.606</v>
      </c>
      <c r="O99" s="390">
        <v>1214.606</v>
      </c>
      <c r="P99" s="99">
        <v>41514</v>
      </c>
      <c r="Q99" s="99"/>
      <c r="R99" s="99">
        <v>42018</v>
      </c>
      <c r="S99" s="99">
        <v>42209</v>
      </c>
      <c r="T99" s="391">
        <v>0.9</v>
      </c>
      <c r="U99" s="392"/>
      <c r="V99" s="120"/>
      <c r="W99" s="151"/>
    </row>
    <row r="100" spans="1:23" ht="15.75" thickBot="1" x14ac:dyDescent="0.3">
      <c r="A100" s="143">
        <v>42124</v>
      </c>
      <c r="B100" s="144">
        <v>2012</v>
      </c>
      <c r="C100" s="149" t="s">
        <v>64</v>
      </c>
      <c r="D100" s="120" t="s">
        <v>127</v>
      </c>
      <c r="E100" s="121" t="s">
        <v>13</v>
      </c>
      <c r="F100" s="150" t="s">
        <v>123</v>
      </c>
      <c r="G100" s="120" t="s">
        <v>596</v>
      </c>
      <c r="H100" s="149" t="s">
        <v>597</v>
      </c>
      <c r="I100" s="149"/>
      <c r="J100" s="99">
        <v>40984</v>
      </c>
      <c r="K100" s="99">
        <v>41116</v>
      </c>
      <c r="L100" s="149" t="s">
        <v>598</v>
      </c>
      <c r="M100" s="100" t="s">
        <v>599</v>
      </c>
      <c r="N100" s="390">
        <v>16915</v>
      </c>
      <c r="O100" s="390">
        <v>17394.345000000001</v>
      </c>
      <c r="P100" s="99">
        <v>41143</v>
      </c>
      <c r="Q100" s="99">
        <v>41813</v>
      </c>
      <c r="R100" s="99">
        <v>41989</v>
      </c>
      <c r="S100" s="99">
        <v>42026</v>
      </c>
      <c r="T100" s="391">
        <v>0.99</v>
      </c>
      <c r="U100" s="392"/>
      <c r="V100" s="120"/>
      <c r="W100" s="151"/>
    </row>
    <row r="101" spans="1:23" ht="15.75" thickBot="1" x14ac:dyDescent="0.3">
      <c r="A101" s="143">
        <v>42124</v>
      </c>
      <c r="B101" s="144">
        <v>2012</v>
      </c>
      <c r="C101" s="149" t="s">
        <v>64</v>
      </c>
      <c r="D101" s="120" t="s">
        <v>127</v>
      </c>
      <c r="E101" s="121" t="s">
        <v>23</v>
      </c>
      <c r="F101" s="150" t="s">
        <v>123</v>
      </c>
      <c r="G101" s="120" t="s">
        <v>600</v>
      </c>
      <c r="H101" s="149" t="s">
        <v>601</v>
      </c>
      <c r="I101" s="149"/>
      <c r="J101" s="99">
        <v>41278</v>
      </c>
      <c r="K101" s="99">
        <v>41873</v>
      </c>
      <c r="L101" s="149" t="s">
        <v>602</v>
      </c>
      <c r="M101" s="100" t="s">
        <v>603</v>
      </c>
      <c r="N101" s="390">
        <v>2087.1309999999999</v>
      </c>
      <c r="O101" s="390">
        <v>2087.1309999999999</v>
      </c>
      <c r="P101" s="99">
        <v>41904</v>
      </c>
      <c r="Q101" s="99"/>
      <c r="R101" s="99">
        <v>42413</v>
      </c>
      <c r="S101" s="99">
        <v>42216</v>
      </c>
      <c r="T101" s="391">
        <v>0.02</v>
      </c>
      <c r="U101" s="392"/>
      <c r="V101" s="120"/>
      <c r="W101" s="151"/>
    </row>
    <row r="102" spans="1:23" ht="15.75" thickBot="1" x14ac:dyDescent="0.3">
      <c r="A102" s="143">
        <v>42124</v>
      </c>
      <c r="B102" s="144">
        <v>2012</v>
      </c>
      <c r="C102" s="149" t="s">
        <v>64</v>
      </c>
      <c r="D102" s="120" t="s">
        <v>127</v>
      </c>
      <c r="E102" s="121" t="s">
        <v>34</v>
      </c>
      <c r="F102" s="150" t="s">
        <v>123</v>
      </c>
      <c r="G102" s="120" t="s">
        <v>604</v>
      </c>
      <c r="H102" s="149" t="s">
        <v>605</v>
      </c>
      <c r="I102" s="149"/>
      <c r="J102" s="99">
        <v>40947</v>
      </c>
      <c r="K102" s="99">
        <v>41103</v>
      </c>
      <c r="L102" s="149" t="s">
        <v>606</v>
      </c>
      <c r="M102" s="100" t="s">
        <v>607</v>
      </c>
      <c r="N102" s="390">
        <v>8149</v>
      </c>
      <c r="O102" s="390">
        <v>9004.77</v>
      </c>
      <c r="P102" s="99">
        <v>41103</v>
      </c>
      <c r="Q102" s="99"/>
      <c r="R102" s="99">
        <v>41468</v>
      </c>
      <c r="S102" s="99">
        <v>41988</v>
      </c>
      <c r="T102" s="391">
        <v>0.92</v>
      </c>
      <c r="U102" s="392"/>
      <c r="V102" s="120"/>
      <c r="W102" s="151"/>
    </row>
    <row r="103" spans="1:23" ht="15.75" thickBot="1" x14ac:dyDescent="0.3">
      <c r="A103" s="143">
        <v>42124</v>
      </c>
      <c r="B103" s="144">
        <v>2013</v>
      </c>
      <c r="C103" s="149" t="s">
        <v>78</v>
      </c>
      <c r="D103" s="120" t="s">
        <v>127</v>
      </c>
      <c r="E103" s="121" t="s">
        <v>60</v>
      </c>
      <c r="F103" s="150" t="s">
        <v>123</v>
      </c>
      <c r="G103" s="120" t="s">
        <v>608</v>
      </c>
      <c r="H103" s="149" t="s">
        <v>609</v>
      </c>
      <c r="I103" s="149"/>
      <c r="J103" s="99">
        <v>41228</v>
      </c>
      <c r="K103" s="99">
        <v>41450</v>
      </c>
      <c r="L103" s="149" t="s">
        <v>610</v>
      </c>
      <c r="M103" s="100" t="s">
        <v>611</v>
      </c>
      <c r="N103" s="390">
        <v>20869</v>
      </c>
      <c r="O103" s="390">
        <v>20869</v>
      </c>
      <c r="P103" s="99">
        <v>41478</v>
      </c>
      <c r="Q103" s="99"/>
      <c r="R103" s="99">
        <v>42180</v>
      </c>
      <c r="S103" s="99">
        <v>42290</v>
      </c>
      <c r="T103" s="391">
        <v>0.75</v>
      </c>
      <c r="U103" s="392"/>
      <c r="V103" s="120"/>
      <c r="W103" s="151"/>
    </row>
    <row r="104" spans="1:23" ht="15.75" thickBot="1" x14ac:dyDescent="0.3">
      <c r="A104" s="143">
        <v>42124</v>
      </c>
      <c r="B104" s="144">
        <v>2013</v>
      </c>
      <c r="C104" s="149" t="s">
        <v>78</v>
      </c>
      <c r="D104" s="120" t="s">
        <v>127</v>
      </c>
      <c r="E104" s="121" t="s">
        <v>60</v>
      </c>
      <c r="F104" s="150" t="s">
        <v>123</v>
      </c>
      <c r="G104" s="120" t="s">
        <v>612</v>
      </c>
      <c r="H104" s="149" t="s">
        <v>613</v>
      </c>
      <c r="I104" s="149"/>
      <c r="J104" s="99">
        <v>41829</v>
      </c>
      <c r="K104" s="99">
        <v>41906</v>
      </c>
      <c r="L104" s="149" t="s">
        <v>614</v>
      </c>
      <c r="M104" s="100" t="s">
        <v>615</v>
      </c>
      <c r="N104" s="390">
        <v>4218.50299</v>
      </c>
      <c r="O104" s="390">
        <v>4218.50299</v>
      </c>
      <c r="P104" s="99">
        <v>41936</v>
      </c>
      <c r="Q104" s="99"/>
      <c r="R104" s="99">
        <v>42271</v>
      </c>
      <c r="S104" s="99">
        <v>42298</v>
      </c>
      <c r="T104" s="391">
        <v>0.11</v>
      </c>
      <c r="U104" s="392"/>
      <c r="V104" s="120"/>
      <c r="W104" s="151"/>
    </row>
    <row r="105" spans="1:23" ht="15.75" thickBot="1" x14ac:dyDescent="0.3">
      <c r="A105" s="143">
        <v>42124</v>
      </c>
      <c r="B105" s="144">
        <v>2013</v>
      </c>
      <c r="C105" s="149" t="s">
        <v>78</v>
      </c>
      <c r="D105" s="120" t="s">
        <v>127</v>
      </c>
      <c r="E105" s="121" t="s">
        <v>13</v>
      </c>
      <c r="F105" s="150" t="s">
        <v>123</v>
      </c>
      <c r="G105" s="120" t="s">
        <v>616</v>
      </c>
      <c r="H105" s="149" t="s">
        <v>617</v>
      </c>
      <c r="I105" s="149"/>
      <c r="J105" s="99">
        <v>41689</v>
      </c>
      <c r="K105" s="99">
        <v>41800</v>
      </c>
      <c r="L105" s="149" t="s">
        <v>618</v>
      </c>
      <c r="M105" s="100" t="s">
        <v>619</v>
      </c>
      <c r="N105" s="390">
        <v>15947.269</v>
      </c>
      <c r="O105" s="390">
        <v>15947.269</v>
      </c>
      <c r="P105" s="99">
        <v>41829</v>
      </c>
      <c r="Q105" s="99"/>
      <c r="R105" s="99">
        <v>42430</v>
      </c>
      <c r="S105" s="99">
        <v>42459</v>
      </c>
      <c r="T105" s="391">
        <v>0.08</v>
      </c>
      <c r="U105" s="392"/>
      <c r="V105" s="120"/>
      <c r="W105" s="151"/>
    </row>
    <row r="106" spans="1:23" ht="15.75" thickBot="1" x14ac:dyDescent="0.3">
      <c r="A106" s="143">
        <v>42124</v>
      </c>
      <c r="B106" s="144">
        <v>2013</v>
      </c>
      <c r="C106" s="149" t="s">
        <v>78</v>
      </c>
      <c r="D106" s="120" t="s">
        <v>127</v>
      </c>
      <c r="E106" s="121" t="s">
        <v>15</v>
      </c>
      <c r="F106" s="150" t="s">
        <v>123</v>
      </c>
      <c r="G106" s="120" t="s">
        <v>620</v>
      </c>
      <c r="H106" s="149" t="s">
        <v>621</v>
      </c>
      <c r="I106" s="149"/>
      <c r="J106" s="99">
        <v>41283</v>
      </c>
      <c r="K106" s="99">
        <v>41425</v>
      </c>
      <c r="L106" s="149" t="s">
        <v>622</v>
      </c>
      <c r="M106" s="100" t="s">
        <v>623</v>
      </c>
      <c r="N106" s="390">
        <v>13298.609</v>
      </c>
      <c r="O106" s="390">
        <v>13336.608</v>
      </c>
      <c r="P106" s="99">
        <v>41507</v>
      </c>
      <c r="Q106" s="99"/>
      <c r="R106" s="99">
        <v>42145</v>
      </c>
      <c r="S106" s="99">
        <v>42153</v>
      </c>
      <c r="T106" s="391">
        <v>0.88</v>
      </c>
      <c r="U106" s="392"/>
      <c r="V106" s="120"/>
      <c r="W106" s="151"/>
    </row>
    <row r="107" spans="1:23" ht="15.75" thickBot="1" x14ac:dyDescent="0.3">
      <c r="A107" s="143">
        <v>42124</v>
      </c>
      <c r="B107" s="144">
        <v>2013</v>
      </c>
      <c r="C107" s="149" t="s">
        <v>78</v>
      </c>
      <c r="D107" s="120" t="s">
        <v>127</v>
      </c>
      <c r="E107" s="121" t="s">
        <v>16</v>
      </c>
      <c r="F107" s="150" t="s">
        <v>123</v>
      </c>
      <c r="G107" s="120" t="s">
        <v>624</v>
      </c>
      <c r="H107" s="149" t="s">
        <v>625</v>
      </c>
      <c r="I107" s="149"/>
      <c r="J107" s="99">
        <v>41347</v>
      </c>
      <c r="K107" s="99">
        <v>41541</v>
      </c>
      <c r="L107" s="149" t="s">
        <v>626</v>
      </c>
      <c r="M107" s="100" t="s">
        <v>627</v>
      </c>
      <c r="N107" s="390">
        <v>6458</v>
      </c>
      <c r="O107" s="390">
        <v>6575.9570000000003</v>
      </c>
      <c r="P107" s="99">
        <v>41585</v>
      </c>
      <c r="Q107" s="99"/>
      <c r="R107" s="99">
        <v>42081</v>
      </c>
      <c r="S107" s="99">
        <v>42165</v>
      </c>
      <c r="T107" s="391">
        <v>0.6</v>
      </c>
      <c r="U107" s="392"/>
      <c r="V107" s="120"/>
      <c r="W107" s="151"/>
    </row>
    <row r="108" spans="1:23" ht="15.75" thickBot="1" x14ac:dyDescent="0.3">
      <c r="A108" s="143">
        <v>42124</v>
      </c>
      <c r="B108" s="144">
        <v>2013</v>
      </c>
      <c r="C108" s="149" t="s">
        <v>78</v>
      </c>
      <c r="D108" s="120" t="s">
        <v>127</v>
      </c>
      <c r="E108" s="121" t="s">
        <v>31</v>
      </c>
      <c r="F108" s="150" t="s">
        <v>123</v>
      </c>
      <c r="G108" s="120" t="s">
        <v>628</v>
      </c>
      <c r="H108" s="149" t="s">
        <v>629</v>
      </c>
      <c r="I108" s="149"/>
      <c r="J108" s="99">
        <v>41695</v>
      </c>
      <c r="K108" s="99">
        <v>41844</v>
      </c>
      <c r="L108" s="149" t="s">
        <v>630</v>
      </c>
      <c r="M108" s="100" t="s">
        <v>631</v>
      </c>
      <c r="N108" s="390">
        <v>10643.42</v>
      </c>
      <c r="O108" s="390">
        <v>10643.42</v>
      </c>
      <c r="P108" s="99">
        <v>41870</v>
      </c>
      <c r="Q108" s="99"/>
      <c r="R108" s="99">
        <v>42209</v>
      </c>
      <c r="S108" s="99">
        <v>42248</v>
      </c>
      <c r="T108" s="391">
        <v>0.21</v>
      </c>
      <c r="U108" s="392"/>
      <c r="V108" s="120"/>
      <c r="W108" s="151"/>
    </row>
    <row r="109" spans="1:23" ht="15.75" thickBot="1" x14ac:dyDescent="0.3">
      <c r="A109" s="143">
        <v>42124</v>
      </c>
      <c r="B109" s="144">
        <v>2013</v>
      </c>
      <c r="C109" s="149" t="s">
        <v>78</v>
      </c>
      <c r="D109" s="120" t="s">
        <v>127</v>
      </c>
      <c r="E109" s="121" t="s">
        <v>35</v>
      </c>
      <c r="F109" s="150" t="s">
        <v>123</v>
      </c>
      <c r="G109" s="120" t="s">
        <v>632</v>
      </c>
      <c r="H109" s="149" t="s">
        <v>633</v>
      </c>
      <c r="I109" s="149"/>
      <c r="J109" s="99">
        <v>41368</v>
      </c>
      <c r="K109" s="99">
        <v>41530</v>
      </c>
      <c r="L109" s="149" t="s">
        <v>634</v>
      </c>
      <c r="M109" s="100" t="s">
        <v>635</v>
      </c>
      <c r="N109" s="390">
        <v>17170.185000000001</v>
      </c>
      <c r="O109" s="390">
        <v>17241.764999999999</v>
      </c>
      <c r="P109" s="99">
        <v>41713</v>
      </c>
      <c r="Q109" s="99"/>
      <c r="R109" s="99">
        <v>42070</v>
      </c>
      <c r="S109" s="99">
        <v>42358</v>
      </c>
      <c r="T109" s="391">
        <v>0.41</v>
      </c>
      <c r="U109" s="392"/>
      <c r="V109" s="120"/>
      <c r="W109" s="151"/>
    </row>
    <row r="110" spans="1:23" ht="15.75" thickBot="1" x14ac:dyDescent="0.3">
      <c r="A110" s="143">
        <v>42124</v>
      </c>
      <c r="B110" s="144">
        <v>2013</v>
      </c>
      <c r="C110" s="149" t="s">
        <v>78</v>
      </c>
      <c r="D110" s="120" t="s">
        <v>127</v>
      </c>
      <c r="E110" s="121" t="s">
        <v>39</v>
      </c>
      <c r="F110" s="150" t="s">
        <v>123</v>
      </c>
      <c r="G110" s="120" t="s">
        <v>636</v>
      </c>
      <c r="H110" s="149" t="s">
        <v>637</v>
      </c>
      <c r="I110" s="149"/>
      <c r="J110" s="99">
        <v>41477</v>
      </c>
      <c r="K110" s="99">
        <v>41628</v>
      </c>
      <c r="L110" s="149" t="s">
        <v>638</v>
      </c>
      <c r="M110" s="100" t="s">
        <v>639</v>
      </c>
      <c r="N110" s="390">
        <v>6781</v>
      </c>
      <c r="O110" s="390">
        <v>6959.7810499999996</v>
      </c>
      <c r="P110" s="99">
        <v>41666</v>
      </c>
      <c r="Q110" s="99"/>
      <c r="R110" s="99">
        <v>42168</v>
      </c>
      <c r="S110" s="99">
        <v>42231</v>
      </c>
      <c r="T110" s="391">
        <v>0.72</v>
      </c>
      <c r="U110" s="392"/>
      <c r="V110" s="120"/>
      <c r="W110" s="151"/>
    </row>
    <row r="111" spans="1:23" ht="15.75" thickBot="1" x14ac:dyDescent="0.3">
      <c r="A111" s="143">
        <v>42124</v>
      </c>
      <c r="B111" s="144">
        <v>2013</v>
      </c>
      <c r="C111" s="149" t="s">
        <v>78</v>
      </c>
      <c r="D111" s="120" t="s">
        <v>127</v>
      </c>
      <c r="E111" s="121" t="s">
        <v>39</v>
      </c>
      <c r="F111" s="150" t="s">
        <v>123</v>
      </c>
      <c r="G111" s="120" t="s">
        <v>640</v>
      </c>
      <c r="H111" s="149" t="s">
        <v>641</v>
      </c>
      <c r="I111" s="149"/>
      <c r="J111" s="99">
        <v>41129</v>
      </c>
      <c r="K111" s="99">
        <v>41625</v>
      </c>
      <c r="L111" s="149" t="s">
        <v>642</v>
      </c>
      <c r="M111" s="100" t="s">
        <v>643</v>
      </c>
      <c r="N111" s="390">
        <v>2028.4580000000001</v>
      </c>
      <c r="O111" s="390">
        <v>2033.5186799999999</v>
      </c>
      <c r="P111" s="99">
        <v>41666</v>
      </c>
      <c r="Q111" s="99"/>
      <c r="R111" s="99">
        <v>42165</v>
      </c>
      <c r="S111" s="99">
        <v>42302</v>
      </c>
      <c r="T111" s="391">
        <v>0.83</v>
      </c>
      <c r="U111" s="392"/>
      <c r="V111" s="120"/>
      <c r="W111" s="151"/>
    </row>
    <row r="112" spans="1:23" ht="15.75" thickBot="1" x14ac:dyDescent="0.3">
      <c r="A112" s="143">
        <v>42124</v>
      </c>
      <c r="B112" s="144">
        <v>2013</v>
      </c>
      <c r="C112" s="149" t="s">
        <v>78</v>
      </c>
      <c r="D112" s="120" t="s">
        <v>127</v>
      </c>
      <c r="E112" s="121" t="s">
        <v>39</v>
      </c>
      <c r="F112" s="150" t="s">
        <v>123</v>
      </c>
      <c r="G112" s="120" t="s">
        <v>644</v>
      </c>
      <c r="H112" s="149" t="s">
        <v>645</v>
      </c>
      <c r="I112" s="149"/>
      <c r="J112" s="99">
        <v>41129</v>
      </c>
      <c r="K112" s="99">
        <v>41625</v>
      </c>
      <c r="L112" s="149" t="s">
        <v>646</v>
      </c>
      <c r="M112" s="100" t="s">
        <v>647</v>
      </c>
      <c r="N112" s="390">
        <v>3878.9259999999999</v>
      </c>
      <c r="O112" s="390">
        <v>3888.2676200000001</v>
      </c>
      <c r="P112" s="99">
        <v>41668</v>
      </c>
      <c r="Q112" s="99"/>
      <c r="R112" s="99">
        <v>42050</v>
      </c>
      <c r="S112" s="99">
        <v>42154</v>
      </c>
      <c r="T112" s="391">
        <v>0.97</v>
      </c>
      <c r="U112" s="392"/>
      <c r="V112" s="120"/>
      <c r="W112" s="151"/>
    </row>
    <row r="113" spans="1:23" ht="15.75" thickBot="1" x14ac:dyDescent="0.3">
      <c r="A113" s="143">
        <v>42124</v>
      </c>
      <c r="B113" s="144">
        <v>2013</v>
      </c>
      <c r="C113" s="149" t="s">
        <v>78</v>
      </c>
      <c r="D113" s="120" t="s">
        <v>127</v>
      </c>
      <c r="E113" s="121"/>
      <c r="F113" s="150" t="s">
        <v>108</v>
      </c>
      <c r="G113" s="120" t="s">
        <v>648</v>
      </c>
      <c r="H113" s="149" t="s">
        <v>649</v>
      </c>
      <c r="I113" s="149"/>
      <c r="J113" s="99">
        <v>41257</v>
      </c>
      <c r="K113" s="99">
        <v>41425</v>
      </c>
      <c r="L113" s="149" t="s">
        <v>650</v>
      </c>
      <c r="M113" s="100" t="s">
        <v>651</v>
      </c>
      <c r="N113" s="390">
        <v>23031.649000000001</v>
      </c>
      <c r="O113" s="390">
        <v>23031.649000000001</v>
      </c>
      <c r="P113" s="99">
        <v>41501</v>
      </c>
      <c r="Q113" s="99"/>
      <c r="R113" s="99">
        <v>42145</v>
      </c>
      <c r="S113" s="99">
        <v>42214</v>
      </c>
      <c r="T113" s="391">
        <v>0.81</v>
      </c>
      <c r="U113" s="392"/>
      <c r="V113" s="120"/>
      <c r="W113" s="151"/>
    </row>
    <row r="114" spans="1:23" ht="15.75" thickBot="1" x14ac:dyDescent="0.3">
      <c r="A114" s="143">
        <v>42124</v>
      </c>
      <c r="B114" s="144">
        <v>2013</v>
      </c>
      <c r="C114" s="149" t="s">
        <v>78</v>
      </c>
      <c r="D114" s="120" t="s">
        <v>75</v>
      </c>
      <c r="E114" s="121"/>
      <c r="F114" s="150" t="s">
        <v>112</v>
      </c>
      <c r="G114" s="120" t="s">
        <v>652</v>
      </c>
      <c r="H114" s="149" t="s">
        <v>653</v>
      </c>
      <c r="I114" s="149"/>
      <c r="J114" s="99">
        <v>41291</v>
      </c>
      <c r="K114" s="99">
        <v>41473</v>
      </c>
      <c r="L114" s="149" t="s">
        <v>654</v>
      </c>
      <c r="M114" s="100" t="s">
        <v>655</v>
      </c>
      <c r="N114" s="390">
        <v>14698.07272</v>
      </c>
      <c r="O114" s="390">
        <v>14787.51067</v>
      </c>
      <c r="P114" s="99">
        <v>41515</v>
      </c>
      <c r="Q114" s="99"/>
      <c r="R114" s="99">
        <v>42293</v>
      </c>
      <c r="S114" s="99">
        <v>42373</v>
      </c>
      <c r="T114" s="391">
        <v>0.48</v>
      </c>
      <c r="U114" s="392"/>
      <c r="V114" s="120"/>
      <c r="W114" s="151"/>
    </row>
    <row r="115" spans="1:23" ht="15.75" thickBot="1" x14ac:dyDescent="0.3">
      <c r="A115" s="143">
        <v>42124</v>
      </c>
      <c r="B115" s="144">
        <v>2013</v>
      </c>
      <c r="C115" s="149" t="s">
        <v>78</v>
      </c>
      <c r="D115" s="120" t="s">
        <v>75</v>
      </c>
      <c r="E115" s="121"/>
      <c r="F115" s="150" t="s">
        <v>112</v>
      </c>
      <c r="G115" s="120" t="s">
        <v>656</v>
      </c>
      <c r="H115" s="149" t="s">
        <v>657</v>
      </c>
      <c r="I115" s="149"/>
      <c r="J115" s="99">
        <v>41410</v>
      </c>
      <c r="K115" s="99">
        <v>41547</v>
      </c>
      <c r="L115" s="149" t="s">
        <v>658</v>
      </c>
      <c r="M115" s="100" t="s">
        <v>659</v>
      </c>
      <c r="N115" s="390">
        <v>13989.415640000001</v>
      </c>
      <c r="O115" s="390">
        <v>14084.179550000001</v>
      </c>
      <c r="P115" s="99">
        <v>41576</v>
      </c>
      <c r="Q115" s="99"/>
      <c r="R115" s="99">
        <v>42147</v>
      </c>
      <c r="S115" s="99">
        <v>42175</v>
      </c>
      <c r="T115" s="391">
        <v>0.96</v>
      </c>
      <c r="U115" s="392"/>
      <c r="V115" s="120"/>
      <c r="W115" s="151"/>
    </row>
    <row r="116" spans="1:23" ht="15.75" thickBot="1" x14ac:dyDescent="0.3">
      <c r="A116" s="143">
        <v>42124</v>
      </c>
      <c r="B116" s="144">
        <v>2013</v>
      </c>
      <c r="C116" s="149" t="s">
        <v>78</v>
      </c>
      <c r="D116" s="120" t="s">
        <v>75</v>
      </c>
      <c r="E116" s="121"/>
      <c r="F116" s="150" t="s">
        <v>112</v>
      </c>
      <c r="G116" s="120" t="s">
        <v>660</v>
      </c>
      <c r="H116" s="149" t="s">
        <v>661</v>
      </c>
      <c r="I116" s="149"/>
      <c r="J116" s="99">
        <v>41388</v>
      </c>
      <c r="K116" s="99">
        <v>41545</v>
      </c>
      <c r="L116" s="149" t="s">
        <v>662</v>
      </c>
      <c r="M116" s="100" t="s">
        <v>663</v>
      </c>
      <c r="N116" s="390">
        <v>15336.739</v>
      </c>
      <c r="O116" s="390">
        <v>14759.122960000001</v>
      </c>
      <c r="P116" s="99">
        <v>41570</v>
      </c>
      <c r="Q116" s="99"/>
      <c r="R116" s="99">
        <v>42245</v>
      </c>
      <c r="S116" s="99">
        <v>42247</v>
      </c>
      <c r="T116" s="391">
        <v>0.64</v>
      </c>
      <c r="U116" s="392"/>
      <c r="V116" s="120"/>
      <c r="W116" s="151"/>
    </row>
    <row r="117" spans="1:23" ht="15.75" thickBot="1" x14ac:dyDescent="0.3">
      <c r="A117" s="143">
        <v>42124</v>
      </c>
      <c r="B117" s="144">
        <v>2013</v>
      </c>
      <c r="C117" s="149" t="s">
        <v>78</v>
      </c>
      <c r="D117" s="120" t="s">
        <v>76</v>
      </c>
      <c r="E117" s="121" t="s">
        <v>12</v>
      </c>
      <c r="F117" s="150" t="s">
        <v>123</v>
      </c>
      <c r="G117" s="120" t="s">
        <v>664</v>
      </c>
      <c r="H117" s="149" t="s">
        <v>665</v>
      </c>
      <c r="I117" s="149"/>
      <c r="J117" s="99">
        <v>41591</v>
      </c>
      <c r="K117" s="99">
        <v>41828</v>
      </c>
      <c r="L117" s="149" t="s">
        <v>666</v>
      </c>
      <c r="M117" s="100" t="s">
        <v>667</v>
      </c>
      <c r="N117" s="390">
        <v>1795</v>
      </c>
      <c r="O117" s="390">
        <v>1795</v>
      </c>
      <c r="P117" s="99">
        <v>41863</v>
      </c>
      <c r="Q117" s="99"/>
      <c r="R117" s="99">
        <v>42128</v>
      </c>
      <c r="S117" s="99">
        <v>42342</v>
      </c>
      <c r="T117" s="391">
        <v>0.1</v>
      </c>
      <c r="U117" s="392"/>
      <c r="V117" s="120"/>
      <c r="W117" s="151"/>
    </row>
    <row r="118" spans="1:23" ht="15.75" thickBot="1" x14ac:dyDescent="0.3">
      <c r="A118" s="143">
        <v>42124</v>
      </c>
      <c r="B118" s="144">
        <v>2013</v>
      </c>
      <c r="C118" s="149" t="s">
        <v>78</v>
      </c>
      <c r="D118" s="120" t="s">
        <v>76</v>
      </c>
      <c r="E118" s="121" t="s">
        <v>60</v>
      </c>
      <c r="F118" s="150" t="s">
        <v>123</v>
      </c>
      <c r="G118" s="120" t="s">
        <v>668</v>
      </c>
      <c r="H118" s="149" t="s">
        <v>669</v>
      </c>
      <c r="I118" s="149"/>
      <c r="J118" s="99">
        <v>41597</v>
      </c>
      <c r="K118" s="99">
        <v>41691</v>
      </c>
      <c r="L118" s="149" t="s">
        <v>670</v>
      </c>
      <c r="M118" s="100" t="s">
        <v>671</v>
      </c>
      <c r="N118" s="390">
        <v>727</v>
      </c>
      <c r="O118" s="390">
        <v>727</v>
      </c>
      <c r="P118" s="99">
        <v>41810</v>
      </c>
      <c r="Q118" s="99"/>
      <c r="R118" s="99">
        <v>42056</v>
      </c>
      <c r="S118" s="99">
        <v>42055</v>
      </c>
      <c r="T118" s="391">
        <v>0.01</v>
      </c>
      <c r="U118" s="392"/>
      <c r="V118" s="120"/>
      <c r="W118" s="151"/>
    </row>
    <row r="119" spans="1:23" ht="15.75" thickBot="1" x14ac:dyDescent="0.3">
      <c r="A119" s="143">
        <v>42124</v>
      </c>
      <c r="B119" s="144">
        <v>2013</v>
      </c>
      <c r="C119" s="149" t="s">
        <v>78</v>
      </c>
      <c r="D119" s="120" t="s">
        <v>76</v>
      </c>
      <c r="E119" s="121" t="s">
        <v>44</v>
      </c>
      <c r="F119" s="150" t="s">
        <v>123</v>
      </c>
      <c r="G119" s="120" t="s">
        <v>672</v>
      </c>
      <c r="H119" s="149" t="s">
        <v>673</v>
      </c>
      <c r="I119" s="149"/>
      <c r="J119" s="99">
        <v>41339</v>
      </c>
      <c r="K119" s="99">
        <v>41417</v>
      </c>
      <c r="L119" s="149" t="s">
        <v>674</v>
      </c>
      <c r="M119" s="100" t="s">
        <v>675</v>
      </c>
      <c r="N119" s="390">
        <v>1525.212</v>
      </c>
      <c r="O119" s="390">
        <v>1573.6790000000001</v>
      </c>
      <c r="P119" s="99">
        <v>41432</v>
      </c>
      <c r="Q119" s="99"/>
      <c r="R119" s="99">
        <v>42204</v>
      </c>
      <c r="S119" s="99">
        <v>42219</v>
      </c>
      <c r="T119" s="391">
        <v>0.9</v>
      </c>
      <c r="U119" s="392"/>
      <c r="V119" s="120"/>
      <c r="W119" s="151"/>
    </row>
    <row r="120" spans="1:23" ht="15.75" thickBot="1" x14ac:dyDescent="0.3">
      <c r="A120" s="143">
        <v>42124</v>
      </c>
      <c r="B120" s="144">
        <v>2013</v>
      </c>
      <c r="C120" s="149" t="s">
        <v>64</v>
      </c>
      <c r="D120" s="120" t="s">
        <v>127</v>
      </c>
      <c r="E120" s="121" t="s">
        <v>23</v>
      </c>
      <c r="F120" s="150" t="s">
        <v>123</v>
      </c>
      <c r="G120" s="120" t="s">
        <v>676</v>
      </c>
      <c r="H120" s="149" t="s">
        <v>677</v>
      </c>
      <c r="I120" s="149"/>
      <c r="J120" s="99">
        <v>41624</v>
      </c>
      <c r="K120" s="99">
        <v>41725</v>
      </c>
      <c r="L120" s="149" t="s">
        <v>678</v>
      </c>
      <c r="M120" s="100" t="s">
        <v>679</v>
      </c>
      <c r="N120" s="390">
        <v>5242.9859999999999</v>
      </c>
      <c r="O120" s="390">
        <v>5242.9859999999999</v>
      </c>
      <c r="P120" s="99">
        <v>41856</v>
      </c>
      <c r="Q120" s="99"/>
      <c r="R120" s="99">
        <v>42265</v>
      </c>
      <c r="S120" s="99">
        <v>42384</v>
      </c>
      <c r="T120" s="391">
        <v>0.02</v>
      </c>
      <c r="U120" s="392"/>
      <c r="V120" s="120"/>
      <c r="W120" s="151"/>
    </row>
    <row r="121" spans="1:23" ht="15.75" thickBot="1" x14ac:dyDescent="0.3">
      <c r="A121" s="143">
        <v>42124</v>
      </c>
      <c r="B121" s="144">
        <v>2013</v>
      </c>
      <c r="C121" s="149" t="s">
        <v>64</v>
      </c>
      <c r="D121" s="120" t="s">
        <v>76</v>
      </c>
      <c r="E121" s="121" t="s">
        <v>15</v>
      </c>
      <c r="F121" s="150" t="s">
        <v>123</v>
      </c>
      <c r="G121" s="120" t="s">
        <v>680</v>
      </c>
      <c r="H121" s="149" t="s">
        <v>681</v>
      </c>
      <c r="I121" s="149"/>
      <c r="J121" s="99">
        <v>41432</v>
      </c>
      <c r="K121" s="99">
        <v>41540</v>
      </c>
      <c r="L121" s="149" t="s">
        <v>682</v>
      </c>
      <c r="M121" s="100" t="s">
        <v>683</v>
      </c>
      <c r="N121" s="390">
        <v>1552.029</v>
      </c>
      <c r="O121" s="390">
        <v>1591.60193</v>
      </c>
      <c r="P121" s="99">
        <v>41624</v>
      </c>
      <c r="Q121" s="99"/>
      <c r="R121" s="99">
        <v>41827</v>
      </c>
      <c r="S121" s="99">
        <v>42156</v>
      </c>
      <c r="T121" s="391">
        <v>0.82</v>
      </c>
      <c r="U121" s="392"/>
      <c r="V121" s="120"/>
      <c r="W121" s="151"/>
    </row>
    <row r="122" spans="1:23" s="148" customFormat="1" x14ac:dyDescent="0.25">
      <c r="A122" s="578">
        <v>42124</v>
      </c>
      <c r="B122" s="579">
        <v>2013</v>
      </c>
      <c r="C122" s="581" t="s">
        <v>65</v>
      </c>
      <c r="D122" s="583" t="s">
        <v>127</v>
      </c>
      <c r="E122" s="585" t="s">
        <v>13</v>
      </c>
      <c r="F122" s="587" t="s">
        <v>123</v>
      </c>
      <c r="G122" s="589" t="s">
        <v>684</v>
      </c>
      <c r="H122" s="581" t="s">
        <v>685</v>
      </c>
      <c r="I122" s="576" t="s">
        <v>160</v>
      </c>
      <c r="J122" s="104">
        <v>41509</v>
      </c>
      <c r="K122" s="104">
        <v>41544</v>
      </c>
      <c r="L122" s="156" t="s">
        <v>686</v>
      </c>
      <c r="M122" s="157" t="s">
        <v>687</v>
      </c>
      <c r="N122" s="366">
        <v>3.7469999999999999</v>
      </c>
      <c r="O122" s="366">
        <v>4.0549999999999997</v>
      </c>
      <c r="P122" s="104">
        <v>41579</v>
      </c>
      <c r="Q122" s="104"/>
      <c r="R122" s="104">
        <v>42029</v>
      </c>
      <c r="S122" s="104">
        <v>42178</v>
      </c>
      <c r="T122" s="367">
        <v>0</v>
      </c>
      <c r="U122" s="339"/>
      <c r="V122" s="163" t="s">
        <v>160</v>
      </c>
      <c r="W122" s="159"/>
    </row>
    <row r="123" spans="1:23" s="148" customFormat="1" ht="15.75" thickBot="1" x14ac:dyDescent="0.3">
      <c r="A123" s="578"/>
      <c r="B123" s="580"/>
      <c r="C123" s="602"/>
      <c r="D123" s="595"/>
      <c r="E123" s="603"/>
      <c r="F123" s="604"/>
      <c r="G123" s="605"/>
      <c r="H123" s="595"/>
      <c r="I123" s="594"/>
      <c r="J123" s="101">
        <v>41509</v>
      </c>
      <c r="K123" s="101">
        <v>41547</v>
      </c>
      <c r="L123" s="160" t="s">
        <v>688</v>
      </c>
      <c r="M123" s="160" t="s">
        <v>689</v>
      </c>
      <c r="N123" s="368">
        <v>2.4020000000000001</v>
      </c>
      <c r="O123" s="368">
        <v>2.5750000000000002</v>
      </c>
      <c r="P123" s="101">
        <v>41579</v>
      </c>
      <c r="Q123" s="101"/>
      <c r="R123" s="101">
        <v>42029</v>
      </c>
      <c r="S123" s="101"/>
      <c r="T123" s="369"/>
      <c r="U123" s="345"/>
      <c r="V123" s="164"/>
      <c r="W123" s="162" t="s">
        <v>160</v>
      </c>
    </row>
    <row r="124" spans="1:23" ht="15.75" thickBot="1" x14ac:dyDescent="0.3">
      <c r="A124" s="143">
        <v>42124</v>
      </c>
      <c r="B124" s="144">
        <v>2014</v>
      </c>
      <c r="C124" s="149" t="s">
        <v>78</v>
      </c>
      <c r="D124" s="120" t="s">
        <v>127</v>
      </c>
      <c r="E124" s="121" t="s">
        <v>12</v>
      </c>
      <c r="F124" s="150" t="s">
        <v>123</v>
      </c>
      <c r="G124" s="120" t="s">
        <v>690</v>
      </c>
      <c r="H124" s="149" t="s">
        <v>691</v>
      </c>
      <c r="I124" s="149"/>
      <c r="J124" s="99">
        <v>41593</v>
      </c>
      <c r="K124" s="99">
        <v>41726</v>
      </c>
      <c r="L124" s="149" t="s">
        <v>692</v>
      </c>
      <c r="M124" s="100" t="s">
        <v>693</v>
      </c>
      <c r="N124" s="390">
        <v>4699.9070000000002</v>
      </c>
      <c r="O124" s="390">
        <v>4699.9070000000002</v>
      </c>
      <c r="P124" s="99">
        <v>41752</v>
      </c>
      <c r="Q124" s="99"/>
      <c r="R124" s="99">
        <v>42166</v>
      </c>
      <c r="S124" s="99">
        <v>42192</v>
      </c>
      <c r="T124" s="391">
        <v>0.4</v>
      </c>
      <c r="U124" s="392"/>
      <c r="V124" s="120"/>
      <c r="W124" s="151"/>
    </row>
    <row r="125" spans="1:23" ht="15.75" thickBot="1" x14ac:dyDescent="0.3">
      <c r="A125" s="143">
        <v>42124</v>
      </c>
      <c r="B125" s="144">
        <v>2014</v>
      </c>
      <c r="C125" s="149" t="s">
        <v>78</v>
      </c>
      <c r="D125" s="120" t="s">
        <v>127</v>
      </c>
      <c r="E125" s="121" t="s">
        <v>12</v>
      </c>
      <c r="F125" s="150" t="s">
        <v>123</v>
      </c>
      <c r="G125" s="120" t="s">
        <v>694</v>
      </c>
      <c r="H125" s="149" t="s">
        <v>695</v>
      </c>
      <c r="I125" s="149"/>
      <c r="J125" s="99">
        <v>41600</v>
      </c>
      <c r="K125" s="99">
        <v>41780</v>
      </c>
      <c r="L125" s="149" t="s">
        <v>696</v>
      </c>
      <c r="M125" s="100" t="s">
        <v>697</v>
      </c>
      <c r="N125" s="390">
        <v>15513.636</v>
      </c>
      <c r="O125" s="390">
        <v>15620.812</v>
      </c>
      <c r="P125" s="99">
        <v>41814</v>
      </c>
      <c r="Q125" s="99"/>
      <c r="R125" s="99">
        <v>42380</v>
      </c>
      <c r="S125" s="99">
        <v>42414</v>
      </c>
      <c r="T125" s="391">
        <v>7.0000000000000007E-2</v>
      </c>
      <c r="U125" s="392"/>
      <c r="V125" s="120"/>
      <c r="W125" s="151"/>
    </row>
    <row r="126" spans="1:23" ht="15.75" thickBot="1" x14ac:dyDescent="0.3">
      <c r="A126" s="143">
        <v>42124</v>
      </c>
      <c r="B126" s="144">
        <v>2014</v>
      </c>
      <c r="C126" s="149" t="s">
        <v>78</v>
      </c>
      <c r="D126" s="120" t="s">
        <v>127</v>
      </c>
      <c r="E126" s="121" t="s">
        <v>13</v>
      </c>
      <c r="F126" s="150" t="s">
        <v>123</v>
      </c>
      <c r="G126" s="120" t="s">
        <v>698</v>
      </c>
      <c r="H126" s="149" t="s">
        <v>699</v>
      </c>
      <c r="I126" s="149"/>
      <c r="J126" s="99">
        <v>41751</v>
      </c>
      <c r="K126" s="99">
        <v>41858</v>
      </c>
      <c r="L126" s="149" t="s">
        <v>700</v>
      </c>
      <c r="M126" s="100" t="s">
        <v>701</v>
      </c>
      <c r="N126" s="390">
        <v>53699.642999999996</v>
      </c>
      <c r="O126" s="390">
        <v>53699.642999999996</v>
      </c>
      <c r="P126" s="99">
        <v>41878</v>
      </c>
      <c r="Q126" s="99"/>
      <c r="R126" s="99">
        <v>42658</v>
      </c>
      <c r="S126" s="99">
        <v>42787</v>
      </c>
      <c r="T126" s="391">
        <v>0.02</v>
      </c>
      <c r="U126" s="392"/>
      <c r="V126" s="120"/>
      <c r="W126" s="151"/>
    </row>
    <row r="127" spans="1:23" ht="15.75" thickBot="1" x14ac:dyDescent="0.3">
      <c r="A127" s="143">
        <v>42124</v>
      </c>
      <c r="B127" s="144">
        <v>2014</v>
      </c>
      <c r="C127" s="149" t="s">
        <v>78</v>
      </c>
      <c r="D127" s="120" t="s">
        <v>127</v>
      </c>
      <c r="E127" s="121" t="s">
        <v>164</v>
      </c>
      <c r="F127" s="150" t="s">
        <v>109</v>
      </c>
      <c r="G127" s="120" t="s">
        <v>702</v>
      </c>
      <c r="H127" s="149" t="s">
        <v>703</v>
      </c>
      <c r="I127" s="149"/>
      <c r="J127" s="99">
        <v>41850</v>
      </c>
      <c r="K127" s="99">
        <v>41919</v>
      </c>
      <c r="L127" s="149" t="s">
        <v>704</v>
      </c>
      <c r="M127" s="100" t="s">
        <v>705</v>
      </c>
      <c r="N127" s="390">
        <v>17907.7</v>
      </c>
      <c r="O127" s="390">
        <v>17907.7</v>
      </c>
      <c r="P127" s="99">
        <v>41974</v>
      </c>
      <c r="Q127" s="99"/>
      <c r="R127" s="99">
        <v>42459</v>
      </c>
      <c r="S127" s="99">
        <v>42536</v>
      </c>
      <c r="T127" s="391">
        <v>0.05</v>
      </c>
      <c r="U127" s="392"/>
      <c r="V127" s="120"/>
      <c r="W127" s="151"/>
    </row>
    <row r="128" spans="1:23" ht="15.75" thickBot="1" x14ac:dyDescent="0.3">
      <c r="A128" s="143">
        <v>42124</v>
      </c>
      <c r="B128" s="144">
        <v>2014</v>
      </c>
      <c r="C128" s="149" t="s">
        <v>78</v>
      </c>
      <c r="D128" s="120" t="s">
        <v>127</v>
      </c>
      <c r="E128" s="121" t="s">
        <v>164</v>
      </c>
      <c r="F128" s="150" t="s">
        <v>109</v>
      </c>
      <c r="G128" s="120" t="s">
        <v>706</v>
      </c>
      <c r="H128" s="149" t="s">
        <v>707</v>
      </c>
      <c r="I128" s="149"/>
      <c r="J128" s="99">
        <v>41646</v>
      </c>
      <c r="K128" s="99">
        <v>41911</v>
      </c>
      <c r="L128" s="149" t="s">
        <v>708</v>
      </c>
      <c r="M128" s="100" t="s">
        <v>709</v>
      </c>
      <c r="N128" s="390">
        <v>6177.2690000000002</v>
      </c>
      <c r="O128" s="390">
        <v>6177.2690000000002</v>
      </c>
      <c r="P128" s="99">
        <v>41936</v>
      </c>
      <c r="Q128" s="99"/>
      <c r="R128" s="99">
        <v>42571</v>
      </c>
      <c r="S128" s="99">
        <v>42571</v>
      </c>
      <c r="T128" s="391">
        <v>0.14000000000000001</v>
      </c>
      <c r="U128" s="392"/>
      <c r="V128" s="120"/>
      <c r="W128" s="151"/>
    </row>
    <row r="129" spans="1:23" ht="15.75" thickBot="1" x14ac:dyDescent="0.3">
      <c r="A129" s="143">
        <v>42124</v>
      </c>
      <c r="B129" s="144">
        <v>2014</v>
      </c>
      <c r="C129" s="149" t="s">
        <v>78</v>
      </c>
      <c r="D129" s="120" t="s">
        <v>127</v>
      </c>
      <c r="E129" s="121" t="s">
        <v>17</v>
      </c>
      <c r="F129" s="150" t="s">
        <v>123</v>
      </c>
      <c r="G129" s="120" t="s">
        <v>710</v>
      </c>
      <c r="H129" s="149" t="s">
        <v>711</v>
      </c>
      <c r="I129" s="149"/>
      <c r="J129" s="99">
        <v>41596</v>
      </c>
      <c r="K129" s="99">
        <v>41807</v>
      </c>
      <c r="L129" s="149" t="s">
        <v>712</v>
      </c>
      <c r="M129" s="100" t="s">
        <v>713</v>
      </c>
      <c r="N129" s="390">
        <v>2699</v>
      </c>
      <c r="O129" s="390">
        <v>2699</v>
      </c>
      <c r="P129" s="99">
        <v>41872</v>
      </c>
      <c r="Q129" s="99"/>
      <c r="R129" s="99">
        <v>42132</v>
      </c>
      <c r="S129" s="99">
        <v>42345</v>
      </c>
      <c r="T129" s="391">
        <v>0.05</v>
      </c>
      <c r="U129" s="392"/>
      <c r="V129" s="120"/>
      <c r="W129" s="151"/>
    </row>
    <row r="130" spans="1:23" ht="15.75" thickBot="1" x14ac:dyDescent="0.3">
      <c r="A130" s="143">
        <v>42124</v>
      </c>
      <c r="B130" s="144">
        <v>2014</v>
      </c>
      <c r="C130" s="149" t="s">
        <v>78</v>
      </c>
      <c r="D130" s="120" t="s">
        <v>127</v>
      </c>
      <c r="E130" s="121" t="s">
        <v>52</v>
      </c>
      <c r="F130" s="150" t="s">
        <v>123</v>
      </c>
      <c r="G130" s="120" t="s">
        <v>714</v>
      </c>
      <c r="H130" s="149" t="s">
        <v>715</v>
      </c>
      <c r="I130" s="149"/>
      <c r="J130" s="99">
        <v>41684</v>
      </c>
      <c r="K130" s="99">
        <v>41781</v>
      </c>
      <c r="L130" s="149" t="s">
        <v>716</v>
      </c>
      <c r="M130" s="100" t="s">
        <v>717</v>
      </c>
      <c r="N130" s="390">
        <v>63924.5</v>
      </c>
      <c r="O130" s="390">
        <v>63996.803</v>
      </c>
      <c r="P130" s="99">
        <v>41814</v>
      </c>
      <c r="Q130" s="99"/>
      <c r="R130" s="99">
        <v>42341</v>
      </c>
      <c r="S130" s="99">
        <v>42804</v>
      </c>
      <c r="T130" s="391">
        <v>0.11</v>
      </c>
      <c r="U130" s="390">
        <v>10500</v>
      </c>
      <c r="V130" s="120" t="s">
        <v>718</v>
      </c>
      <c r="W130" s="151"/>
    </row>
    <row r="131" spans="1:23" ht="15.75" thickBot="1" x14ac:dyDescent="0.3">
      <c r="A131" s="143">
        <v>42124</v>
      </c>
      <c r="B131" s="144">
        <v>2014</v>
      </c>
      <c r="C131" s="149" t="s">
        <v>78</v>
      </c>
      <c r="D131" s="120" t="s">
        <v>127</v>
      </c>
      <c r="E131" s="121" t="s">
        <v>52</v>
      </c>
      <c r="F131" s="150" t="s">
        <v>123</v>
      </c>
      <c r="G131" s="120" t="s">
        <v>719</v>
      </c>
      <c r="H131" s="149" t="s">
        <v>720</v>
      </c>
      <c r="I131" s="149"/>
      <c r="J131" s="99">
        <v>41711</v>
      </c>
      <c r="K131" s="99">
        <v>41787</v>
      </c>
      <c r="L131" s="149" t="s">
        <v>721</v>
      </c>
      <c r="M131" s="100" t="s">
        <v>722</v>
      </c>
      <c r="N131" s="390">
        <v>8100.5</v>
      </c>
      <c r="O131" s="390">
        <v>8268.7009999999991</v>
      </c>
      <c r="P131" s="99">
        <v>41884</v>
      </c>
      <c r="Q131" s="99"/>
      <c r="R131" s="99">
        <v>42327</v>
      </c>
      <c r="S131" s="99">
        <v>42357</v>
      </c>
      <c r="T131" s="391">
        <v>0.25</v>
      </c>
      <c r="U131" s="390">
        <v>2500</v>
      </c>
      <c r="V131" s="120" t="s">
        <v>718</v>
      </c>
      <c r="W131" s="151"/>
    </row>
    <row r="132" spans="1:23" ht="15.75" thickBot="1" x14ac:dyDescent="0.3">
      <c r="A132" s="143">
        <v>42124</v>
      </c>
      <c r="B132" s="144">
        <v>2014</v>
      </c>
      <c r="C132" s="149" t="s">
        <v>78</v>
      </c>
      <c r="D132" s="120" t="s">
        <v>127</v>
      </c>
      <c r="E132" s="121" t="s">
        <v>52</v>
      </c>
      <c r="F132" s="150" t="s">
        <v>123</v>
      </c>
      <c r="G132" s="120" t="s">
        <v>723</v>
      </c>
      <c r="H132" s="149" t="s">
        <v>724</v>
      </c>
      <c r="I132" s="149"/>
      <c r="J132" s="99">
        <v>41708</v>
      </c>
      <c r="K132" s="99">
        <v>41817</v>
      </c>
      <c r="L132" s="149" t="s">
        <v>725</v>
      </c>
      <c r="M132" s="100" t="s">
        <v>726</v>
      </c>
      <c r="N132" s="390">
        <v>838.70500000000004</v>
      </c>
      <c r="O132" s="390">
        <v>918.71</v>
      </c>
      <c r="P132" s="99">
        <v>41832</v>
      </c>
      <c r="Q132" s="99"/>
      <c r="R132" s="99">
        <v>42057</v>
      </c>
      <c r="S132" s="99">
        <v>42074</v>
      </c>
      <c r="T132" s="391">
        <v>0.95</v>
      </c>
      <c r="U132" s="390"/>
      <c r="V132" s="120"/>
      <c r="W132" s="151"/>
    </row>
    <row r="133" spans="1:23" ht="15.75" thickBot="1" x14ac:dyDescent="0.3">
      <c r="A133" s="143">
        <v>42124</v>
      </c>
      <c r="B133" s="144">
        <v>2014</v>
      </c>
      <c r="C133" s="149" t="s">
        <v>78</v>
      </c>
      <c r="D133" s="120" t="s">
        <v>127</v>
      </c>
      <c r="E133" s="121" t="s">
        <v>52</v>
      </c>
      <c r="F133" s="150" t="s">
        <v>123</v>
      </c>
      <c r="G133" s="120" t="s">
        <v>727</v>
      </c>
      <c r="H133" s="149" t="s">
        <v>728</v>
      </c>
      <c r="I133" s="149"/>
      <c r="J133" s="99">
        <v>41701</v>
      </c>
      <c r="K133" s="99">
        <v>41782</v>
      </c>
      <c r="L133" s="149" t="s">
        <v>729</v>
      </c>
      <c r="M133" s="100" t="s">
        <v>717</v>
      </c>
      <c r="N133" s="390">
        <v>976</v>
      </c>
      <c r="O133" s="390">
        <v>976</v>
      </c>
      <c r="P133" s="99">
        <v>41869</v>
      </c>
      <c r="Q133" s="99"/>
      <c r="R133" s="99">
        <v>42772</v>
      </c>
      <c r="S133" s="99">
        <v>42804</v>
      </c>
      <c r="T133" s="391">
        <v>0.02</v>
      </c>
      <c r="U133" s="390">
        <v>600</v>
      </c>
      <c r="V133" s="120" t="s">
        <v>378</v>
      </c>
      <c r="W133" s="151"/>
    </row>
    <row r="134" spans="1:23" ht="15.75" thickBot="1" x14ac:dyDescent="0.3">
      <c r="A134" s="143">
        <v>42124</v>
      </c>
      <c r="B134" s="144">
        <v>2014</v>
      </c>
      <c r="C134" s="149" t="s">
        <v>78</v>
      </c>
      <c r="D134" s="120" t="s">
        <v>127</v>
      </c>
      <c r="E134" s="121" t="s">
        <v>52</v>
      </c>
      <c r="F134" s="150" t="s">
        <v>123</v>
      </c>
      <c r="G134" s="120" t="s">
        <v>730</v>
      </c>
      <c r="H134" s="149" t="s">
        <v>731</v>
      </c>
      <c r="I134" s="149"/>
      <c r="J134" s="99">
        <v>41684</v>
      </c>
      <c r="K134" s="99">
        <v>41782</v>
      </c>
      <c r="L134" s="149" t="s">
        <v>716</v>
      </c>
      <c r="M134" s="100" t="s">
        <v>717</v>
      </c>
      <c r="N134" s="390">
        <v>25200</v>
      </c>
      <c r="O134" s="390">
        <v>25281.082999999999</v>
      </c>
      <c r="P134" s="99">
        <v>41901</v>
      </c>
      <c r="Q134" s="99"/>
      <c r="R134" s="99">
        <v>42722</v>
      </c>
      <c r="S134" s="99">
        <v>42804</v>
      </c>
      <c r="T134" s="391">
        <v>0.04</v>
      </c>
      <c r="U134" s="390">
        <v>3000</v>
      </c>
      <c r="V134" s="120" t="s">
        <v>718</v>
      </c>
      <c r="W134" s="151"/>
    </row>
    <row r="135" spans="1:23" ht="15.75" thickBot="1" x14ac:dyDescent="0.3">
      <c r="A135" s="143">
        <v>42124</v>
      </c>
      <c r="B135" s="144">
        <v>2014</v>
      </c>
      <c r="C135" s="149" t="s">
        <v>78</v>
      </c>
      <c r="D135" s="120" t="s">
        <v>127</v>
      </c>
      <c r="E135" s="121" t="s">
        <v>52</v>
      </c>
      <c r="F135" s="150" t="s">
        <v>123</v>
      </c>
      <c r="G135" s="120" t="s">
        <v>732</v>
      </c>
      <c r="H135" s="149" t="s">
        <v>733</v>
      </c>
      <c r="I135" s="149"/>
      <c r="J135" s="99">
        <v>41684</v>
      </c>
      <c r="K135" s="99">
        <v>41782</v>
      </c>
      <c r="L135" s="149" t="s">
        <v>729</v>
      </c>
      <c r="M135" s="100" t="s">
        <v>717</v>
      </c>
      <c r="N135" s="390">
        <v>53959</v>
      </c>
      <c r="O135" s="390">
        <v>53806.381999999998</v>
      </c>
      <c r="P135" s="99">
        <v>41814</v>
      </c>
      <c r="Q135" s="99"/>
      <c r="R135" s="99">
        <v>42332</v>
      </c>
      <c r="S135" s="99">
        <v>42804</v>
      </c>
      <c r="T135" s="391">
        <v>0.02</v>
      </c>
      <c r="U135" s="390">
        <v>19000</v>
      </c>
      <c r="V135" s="120" t="s">
        <v>718</v>
      </c>
      <c r="W135" s="151"/>
    </row>
    <row r="136" spans="1:23" ht="15.75" thickBot="1" x14ac:dyDescent="0.3">
      <c r="A136" s="143">
        <v>42124</v>
      </c>
      <c r="B136" s="144">
        <v>2014</v>
      </c>
      <c r="C136" s="149" t="s">
        <v>78</v>
      </c>
      <c r="D136" s="120" t="s">
        <v>127</v>
      </c>
      <c r="E136" s="121" t="s">
        <v>52</v>
      </c>
      <c r="F136" s="150" t="s">
        <v>123</v>
      </c>
      <c r="G136" s="120" t="s">
        <v>734</v>
      </c>
      <c r="H136" s="149" t="s">
        <v>735</v>
      </c>
      <c r="I136" s="149"/>
      <c r="J136" s="99">
        <v>41722</v>
      </c>
      <c r="K136" s="99">
        <v>41905</v>
      </c>
      <c r="L136" s="149" t="s">
        <v>736</v>
      </c>
      <c r="M136" s="100" t="s">
        <v>737</v>
      </c>
      <c r="N136" s="390">
        <v>7306.1620000000003</v>
      </c>
      <c r="O136" s="390">
        <v>7308.9840000000004</v>
      </c>
      <c r="P136" s="99">
        <v>41942</v>
      </c>
      <c r="Q136" s="99"/>
      <c r="R136" s="99">
        <v>42270</v>
      </c>
      <c r="S136" s="99">
        <v>42292</v>
      </c>
      <c r="T136" s="391">
        <v>0.19</v>
      </c>
      <c r="U136" s="392"/>
      <c r="V136" s="120"/>
      <c r="W136" s="151"/>
    </row>
    <row r="137" spans="1:23" ht="15.75" thickBot="1" x14ac:dyDescent="0.3">
      <c r="A137" s="143">
        <v>42124</v>
      </c>
      <c r="B137" s="144">
        <v>2014</v>
      </c>
      <c r="C137" s="149" t="s">
        <v>78</v>
      </c>
      <c r="D137" s="120" t="s">
        <v>127</v>
      </c>
      <c r="E137" s="121" t="s">
        <v>18</v>
      </c>
      <c r="F137" s="150" t="s">
        <v>123</v>
      </c>
      <c r="G137" s="120" t="s">
        <v>738</v>
      </c>
      <c r="H137" s="149" t="s">
        <v>625</v>
      </c>
      <c r="I137" s="149"/>
      <c r="J137" s="99">
        <v>41663</v>
      </c>
      <c r="K137" s="99">
        <v>41872</v>
      </c>
      <c r="L137" s="149" t="s">
        <v>739</v>
      </c>
      <c r="M137" s="100" t="s">
        <v>740</v>
      </c>
      <c r="N137" s="390">
        <v>7143.4620000000004</v>
      </c>
      <c r="O137" s="390">
        <v>7143.4620000000004</v>
      </c>
      <c r="P137" s="99">
        <v>41911</v>
      </c>
      <c r="Q137" s="99"/>
      <c r="R137" s="99">
        <v>42413</v>
      </c>
      <c r="S137" s="99">
        <v>42351</v>
      </c>
      <c r="T137" s="391">
        <v>0.02</v>
      </c>
      <c r="U137" s="392"/>
      <c r="V137" s="120"/>
      <c r="W137" s="151"/>
    </row>
    <row r="138" spans="1:23" ht="15.75" thickBot="1" x14ac:dyDescent="0.3">
      <c r="A138" s="143">
        <v>42124</v>
      </c>
      <c r="B138" s="144">
        <v>2014</v>
      </c>
      <c r="C138" s="149" t="s">
        <v>78</v>
      </c>
      <c r="D138" s="120" t="s">
        <v>127</v>
      </c>
      <c r="E138" s="121" t="s">
        <v>29</v>
      </c>
      <c r="F138" s="150" t="s">
        <v>123</v>
      </c>
      <c r="G138" s="120" t="s">
        <v>741</v>
      </c>
      <c r="H138" s="149" t="s">
        <v>742</v>
      </c>
      <c r="I138" s="149"/>
      <c r="J138" s="99">
        <v>41163</v>
      </c>
      <c r="K138" s="99">
        <v>41725</v>
      </c>
      <c r="L138" s="149" t="s">
        <v>387</v>
      </c>
      <c r="M138" s="100" t="s">
        <v>743</v>
      </c>
      <c r="N138" s="390">
        <v>57000</v>
      </c>
      <c r="O138" s="390">
        <v>57000</v>
      </c>
      <c r="P138" s="99">
        <v>41827</v>
      </c>
      <c r="Q138" s="99"/>
      <c r="R138" s="99">
        <v>42455</v>
      </c>
      <c r="S138" s="99">
        <v>42838</v>
      </c>
      <c r="T138" s="391">
        <v>0.02</v>
      </c>
      <c r="U138" s="392"/>
      <c r="V138" s="120"/>
      <c r="W138" s="151"/>
    </row>
    <row r="139" spans="1:23" ht="15.75" thickBot="1" x14ac:dyDescent="0.3">
      <c r="A139" s="143">
        <v>42124</v>
      </c>
      <c r="B139" s="144">
        <v>2014</v>
      </c>
      <c r="C139" s="149" t="s">
        <v>78</v>
      </c>
      <c r="D139" s="120" t="s">
        <v>127</v>
      </c>
      <c r="E139" s="121" t="s">
        <v>53</v>
      </c>
      <c r="F139" s="150" t="s">
        <v>123</v>
      </c>
      <c r="G139" s="120" t="s">
        <v>744</v>
      </c>
      <c r="H139" s="149" t="s">
        <v>745</v>
      </c>
      <c r="I139" s="149"/>
      <c r="J139" s="99">
        <v>41621</v>
      </c>
      <c r="K139" s="99">
        <v>41773</v>
      </c>
      <c r="L139" s="149" t="s">
        <v>746</v>
      </c>
      <c r="M139" s="100" t="s">
        <v>747</v>
      </c>
      <c r="N139" s="390">
        <v>3817.7</v>
      </c>
      <c r="O139" s="390">
        <v>3817.7</v>
      </c>
      <c r="P139" s="99">
        <v>41862</v>
      </c>
      <c r="Q139" s="99"/>
      <c r="R139" s="99">
        <v>42253</v>
      </c>
      <c r="S139" s="99">
        <v>42351</v>
      </c>
      <c r="T139" s="391">
        <v>0.42</v>
      </c>
      <c r="U139" s="392"/>
      <c r="V139" s="120"/>
      <c r="W139" s="151"/>
    </row>
    <row r="140" spans="1:23" ht="15.75" thickBot="1" x14ac:dyDescent="0.3">
      <c r="A140" s="143">
        <v>42124</v>
      </c>
      <c r="B140" s="144">
        <v>2014</v>
      </c>
      <c r="C140" s="149" t="s">
        <v>78</v>
      </c>
      <c r="D140" s="120" t="s">
        <v>127</v>
      </c>
      <c r="E140" s="121" t="s">
        <v>31</v>
      </c>
      <c r="F140" s="150" t="s">
        <v>123</v>
      </c>
      <c r="G140" s="120" t="s">
        <v>748</v>
      </c>
      <c r="H140" s="149" t="s">
        <v>749</v>
      </c>
      <c r="I140" s="149"/>
      <c r="J140" s="99">
        <v>41838</v>
      </c>
      <c r="K140" s="99">
        <v>41884</v>
      </c>
      <c r="L140" s="149" t="s">
        <v>750</v>
      </c>
      <c r="M140" s="100" t="s">
        <v>751</v>
      </c>
      <c r="N140" s="390">
        <v>11.45</v>
      </c>
      <c r="O140" s="390">
        <v>11.45</v>
      </c>
      <c r="P140" s="99">
        <v>41884</v>
      </c>
      <c r="Q140" s="99"/>
      <c r="R140" s="99">
        <v>41974</v>
      </c>
      <c r="S140" s="99">
        <v>42444</v>
      </c>
      <c r="T140" s="391">
        <v>0.02</v>
      </c>
      <c r="U140" s="392"/>
      <c r="V140" s="120"/>
      <c r="W140" s="151"/>
    </row>
    <row r="141" spans="1:23" ht="15.75" thickBot="1" x14ac:dyDescent="0.3">
      <c r="A141" s="143">
        <v>42124</v>
      </c>
      <c r="B141" s="144">
        <v>2014</v>
      </c>
      <c r="C141" s="149" t="s">
        <v>78</v>
      </c>
      <c r="D141" s="120" t="s">
        <v>127</v>
      </c>
      <c r="E141" s="121" t="s">
        <v>31</v>
      </c>
      <c r="F141" s="150" t="s">
        <v>123</v>
      </c>
      <c r="G141" s="120" t="s">
        <v>752</v>
      </c>
      <c r="H141" s="149" t="s">
        <v>753</v>
      </c>
      <c r="I141" s="149"/>
      <c r="J141" s="99">
        <v>41666</v>
      </c>
      <c r="K141" s="99">
        <v>41794</v>
      </c>
      <c r="L141" s="149" t="s">
        <v>754</v>
      </c>
      <c r="M141" s="100" t="s">
        <v>755</v>
      </c>
      <c r="N141" s="390">
        <v>30381</v>
      </c>
      <c r="O141" s="390">
        <v>30381</v>
      </c>
      <c r="P141" s="99">
        <v>41856</v>
      </c>
      <c r="Q141" s="99"/>
      <c r="R141" s="99">
        <v>42604</v>
      </c>
      <c r="S141" s="99">
        <v>42640</v>
      </c>
      <c r="T141" s="391">
        <v>0.04</v>
      </c>
      <c r="U141" s="392"/>
      <c r="V141" s="120"/>
      <c r="W141" s="151"/>
    </row>
    <row r="142" spans="1:23" ht="15.75" thickBot="1" x14ac:dyDescent="0.3">
      <c r="A142" s="143">
        <v>42124</v>
      </c>
      <c r="B142" s="144">
        <v>2014</v>
      </c>
      <c r="C142" s="149" t="s">
        <v>78</v>
      </c>
      <c r="D142" s="120" t="s">
        <v>127</v>
      </c>
      <c r="E142" s="121" t="s">
        <v>31</v>
      </c>
      <c r="F142" s="150" t="s">
        <v>123</v>
      </c>
      <c r="G142" s="120" t="s">
        <v>756</v>
      </c>
      <c r="H142" s="149" t="s">
        <v>757</v>
      </c>
      <c r="I142" s="149"/>
      <c r="J142" s="99">
        <v>41621</v>
      </c>
      <c r="K142" s="99">
        <v>41844</v>
      </c>
      <c r="L142" s="149" t="s">
        <v>758</v>
      </c>
      <c r="M142" s="100" t="s">
        <v>759</v>
      </c>
      <c r="N142" s="390">
        <v>4829.9840000000004</v>
      </c>
      <c r="O142" s="390">
        <v>4829.9840000000004</v>
      </c>
      <c r="P142" s="99">
        <v>41878</v>
      </c>
      <c r="Q142" s="99"/>
      <c r="R142" s="99">
        <v>42384</v>
      </c>
      <c r="S142" s="99">
        <v>42418</v>
      </c>
      <c r="T142" s="391">
        <v>0.1</v>
      </c>
      <c r="U142" s="392"/>
      <c r="V142" s="120"/>
      <c r="W142" s="151"/>
    </row>
    <row r="143" spans="1:23" ht="15.75" thickBot="1" x14ac:dyDescent="0.3">
      <c r="A143" s="143">
        <v>42124</v>
      </c>
      <c r="B143" s="144">
        <v>2014</v>
      </c>
      <c r="C143" s="149" t="s">
        <v>78</v>
      </c>
      <c r="D143" s="120" t="s">
        <v>127</v>
      </c>
      <c r="E143" s="121" t="s">
        <v>31</v>
      </c>
      <c r="F143" s="150" t="s">
        <v>123</v>
      </c>
      <c r="G143" s="120" t="s">
        <v>760</v>
      </c>
      <c r="H143" s="149" t="s">
        <v>761</v>
      </c>
      <c r="I143" s="149"/>
      <c r="J143" s="99">
        <v>41620</v>
      </c>
      <c r="K143" s="99">
        <v>41794</v>
      </c>
      <c r="L143" s="149" t="s">
        <v>762</v>
      </c>
      <c r="M143" s="100" t="s">
        <v>763</v>
      </c>
      <c r="N143" s="390">
        <v>6974.0140000000001</v>
      </c>
      <c r="O143" s="390">
        <v>6974.0140000000001</v>
      </c>
      <c r="P143" s="99">
        <v>41866</v>
      </c>
      <c r="Q143" s="99"/>
      <c r="R143" s="99">
        <v>42339</v>
      </c>
      <c r="S143" s="99">
        <v>42472</v>
      </c>
      <c r="T143" s="391">
        <v>7.0000000000000007E-2</v>
      </c>
      <c r="U143" s="392"/>
      <c r="V143" s="120"/>
      <c r="W143" s="151"/>
    </row>
    <row r="144" spans="1:23" ht="15.75" thickBot="1" x14ac:dyDescent="0.3">
      <c r="A144" s="143">
        <v>42124</v>
      </c>
      <c r="B144" s="144">
        <v>2014</v>
      </c>
      <c r="C144" s="149" t="s">
        <v>78</v>
      </c>
      <c r="D144" s="120" t="s">
        <v>127</v>
      </c>
      <c r="E144" s="121" t="s">
        <v>31</v>
      </c>
      <c r="F144" s="150" t="s">
        <v>123</v>
      </c>
      <c r="G144" s="120" t="s">
        <v>764</v>
      </c>
      <c r="H144" s="149" t="s">
        <v>765</v>
      </c>
      <c r="I144" s="149"/>
      <c r="J144" s="99">
        <v>41624</v>
      </c>
      <c r="K144" s="99">
        <v>41780</v>
      </c>
      <c r="L144" s="149" t="s">
        <v>766</v>
      </c>
      <c r="M144" s="100" t="s">
        <v>767</v>
      </c>
      <c r="N144" s="390">
        <v>8066</v>
      </c>
      <c r="O144" s="390">
        <v>8130.0860000000002</v>
      </c>
      <c r="P144" s="99">
        <v>41814</v>
      </c>
      <c r="Q144" s="99"/>
      <c r="R144" s="99">
        <v>42320</v>
      </c>
      <c r="S144" s="99">
        <v>42430</v>
      </c>
      <c r="T144" s="391">
        <v>0.1</v>
      </c>
      <c r="U144" s="392"/>
      <c r="V144" s="120"/>
      <c r="W144" s="151"/>
    </row>
    <row r="145" spans="1:23" ht="15.75" thickBot="1" x14ac:dyDescent="0.3">
      <c r="A145" s="143">
        <v>42124</v>
      </c>
      <c r="B145" s="144">
        <v>2014</v>
      </c>
      <c r="C145" s="149" t="s">
        <v>78</v>
      </c>
      <c r="D145" s="120" t="s">
        <v>127</v>
      </c>
      <c r="E145" s="121" t="s">
        <v>31</v>
      </c>
      <c r="F145" s="150" t="s">
        <v>123</v>
      </c>
      <c r="G145" s="120" t="s">
        <v>768</v>
      </c>
      <c r="H145" s="149" t="s">
        <v>769</v>
      </c>
      <c r="I145" s="149"/>
      <c r="J145" s="99">
        <v>41628</v>
      </c>
      <c r="K145" s="99">
        <v>41801</v>
      </c>
      <c r="L145" s="149" t="s">
        <v>332</v>
      </c>
      <c r="M145" s="100" t="s">
        <v>770</v>
      </c>
      <c r="N145" s="390">
        <v>14922.7</v>
      </c>
      <c r="O145" s="390">
        <v>14922.7</v>
      </c>
      <c r="P145" s="99">
        <v>41863</v>
      </c>
      <c r="Q145" s="99"/>
      <c r="R145" s="99">
        <v>42521</v>
      </c>
      <c r="S145" s="99">
        <v>42522</v>
      </c>
      <c r="T145" s="391">
        <v>0.08</v>
      </c>
      <c r="U145" s="392"/>
      <c r="V145" s="120"/>
      <c r="W145" s="151"/>
    </row>
    <row r="146" spans="1:23" ht="15.75" thickBot="1" x14ac:dyDescent="0.3">
      <c r="A146" s="143">
        <v>42124</v>
      </c>
      <c r="B146" s="144">
        <v>2014</v>
      </c>
      <c r="C146" s="149" t="s">
        <v>78</v>
      </c>
      <c r="D146" s="120" t="s">
        <v>127</v>
      </c>
      <c r="E146" s="121" t="s">
        <v>20</v>
      </c>
      <c r="F146" s="150" t="s">
        <v>123</v>
      </c>
      <c r="G146" s="120" t="s">
        <v>771</v>
      </c>
      <c r="H146" s="149" t="s">
        <v>772</v>
      </c>
      <c r="I146" s="149"/>
      <c r="J146" s="99">
        <v>41598</v>
      </c>
      <c r="K146" s="99">
        <v>41820</v>
      </c>
      <c r="L146" s="149" t="s">
        <v>773</v>
      </c>
      <c r="M146" s="100" t="s">
        <v>774</v>
      </c>
      <c r="N146" s="390">
        <v>19224.874</v>
      </c>
      <c r="O146" s="390">
        <v>19678.999899999999</v>
      </c>
      <c r="P146" s="99">
        <v>41830</v>
      </c>
      <c r="Q146" s="99"/>
      <c r="R146" s="99">
        <v>42558</v>
      </c>
      <c r="S146" s="99">
        <v>42675</v>
      </c>
      <c r="T146" s="391">
        <v>0.18</v>
      </c>
      <c r="U146" s="392"/>
      <c r="V146" s="120"/>
      <c r="W146" s="151"/>
    </row>
    <row r="147" spans="1:23" ht="15.75" thickBot="1" x14ac:dyDescent="0.3">
      <c r="A147" s="143">
        <v>42124</v>
      </c>
      <c r="B147" s="144">
        <v>2014</v>
      </c>
      <c r="C147" s="149" t="s">
        <v>78</v>
      </c>
      <c r="D147" s="120" t="s">
        <v>127</v>
      </c>
      <c r="E147" s="121" t="s">
        <v>20</v>
      </c>
      <c r="F147" s="150" t="s">
        <v>123</v>
      </c>
      <c r="G147" s="120" t="s">
        <v>775</v>
      </c>
      <c r="H147" s="149" t="s">
        <v>776</v>
      </c>
      <c r="I147" s="149"/>
      <c r="J147" s="99">
        <v>41571</v>
      </c>
      <c r="K147" s="99">
        <v>41844</v>
      </c>
      <c r="L147" s="149" t="s">
        <v>777</v>
      </c>
      <c r="M147" s="100" t="s">
        <v>778</v>
      </c>
      <c r="N147" s="390">
        <v>21285.5</v>
      </c>
      <c r="O147" s="390">
        <v>21285.5</v>
      </c>
      <c r="P147" s="99">
        <v>41876</v>
      </c>
      <c r="Q147" s="99"/>
      <c r="R147" s="99">
        <v>42643</v>
      </c>
      <c r="S147" s="99">
        <v>42408</v>
      </c>
      <c r="T147" s="391">
        <v>0.1</v>
      </c>
      <c r="U147" s="392"/>
      <c r="V147" s="120"/>
      <c r="W147" s="151"/>
    </row>
    <row r="148" spans="1:23" ht="15.75" thickBot="1" x14ac:dyDescent="0.3">
      <c r="A148" s="143">
        <v>42124</v>
      </c>
      <c r="B148" s="144">
        <v>2014</v>
      </c>
      <c r="C148" s="149" t="s">
        <v>78</v>
      </c>
      <c r="D148" s="120" t="s">
        <v>127</v>
      </c>
      <c r="E148" s="121" t="s">
        <v>56</v>
      </c>
      <c r="F148" s="150" t="s">
        <v>123</v>
      </c>
      <c r="G148" s="120" t="s">
        <v>779</v>
      </c>
      <c r="H148" s="149" t="s">
        <v>780</v>
      </c>
      <c r="I148" s="149"/>
      <c r="J148" s="99">
        <v>41663</v>
      </c>
      <c r="K148" s="99">
        <v>41799</v>
      </c>
      <c r="L148" s="149" t="s">
        <v>781</v>
      </c>
      <c r="M148" s="100" t="s">
        <v>782</v>
      </c>
      <c r="N148" s="390">
        <v>9540.27</v>
      </c>
      <c r="O148" s="390">
        <v>9510.2909999999993</v>
      </c>
      <c r="P148" s="99">
        <v>41835</v>
      </c>
      <c r="Q148" s="99"/>
      <c r="R148" s="99">
        <v>42339</v>
      </c>
      <c r="S148" s="99">
        <v>42375</v>
      </c>
      <c r="T148" s="391">
        <v>0.11</v>
      </c>
      <c r="U148" s="392"/>
      <c r="V148" s="120"/>
      <c r="W148" s="151"/>
    </row>
    <row r="149" spans="1:23" ht="15.75" thickBot="1" x14ac:dyDescent="0.3">
      <c r="A149" s="143">
        <v>42124</v>
      </c>
      <c r="B149" s="144">
        <v>2014</v>
      </c>
      <c r="C149" s="149" t="s">
        <v>78</v>
      </c>
      <c r="D149" s="120" t="s">
        <v>127</v>
      </c>
      <c r="E149" s="121" t="s">
        <v>44</v>
      </c>
      <c r="F149" s="150" t="s">
        <v>123</v>
      </c>
      <c r="G149" s="120" t="s">
        <v>783</v>
      </c>
      <c r="H149" s="149" t="s">
        <v>784</v>
      </c>
      <c r="I149" s="149"/>
      <c r="J149" s="99">
        <v>41675</v>
      </c>
      <c r="K149" s="99">
        <v>41806</v>
      </c>
      <c r="L149" s="149" t="s">
        <v>785</v>
      </c>
      <c r="M149" s="100" t="s">
        <v>786</v>
      </c>
      <c r="N149" s="390">
        <v>1164.308</v>
      </c>
      <c r="O149" s="390">
        <v>1164.308</v>
      </c>
      <c r="P149" s="99">
        <v>41850</v>
      </c>
      <c r="Q149" s="99"/>
      <c r="R149" s="99">
        <v>42346</v>
      </c>
      <c r="S149" s="99">
        <v>42153</v>
      </c>
      <c r="T149" s="391">
        <v>0.95</v>
      </c>
      <c r="U149" s="392"/>
      <c r="V149" s="120"/>
      <c r="W149" s="151"/>
    </row>
    <row r="150" spans="1:23" ht="15.75" thickBot="1" x14ac:dyDescent="0.3">
      <c r="A150" s="143">
        <v>42124</v>
      </c>
      <c r="B150" s="144">
        <v>2014</v>
      </c>
      <c r="C150" s="149" t="s">
        <v>78</v>
      </c>
      <c r="D150" s="120" t="s">
        <v>127</v>
      </c>
      <c r="E150" s="121" t="s">
        <v>44</v>
      </c>
      <c r="F150" s="150" t="s">
        <v>123</v>
      </c>
      <c r="G150" s="120" t="s">
        <v>787</v>
      </c>
      <c r="H150" s="149" t="s">
        <v>788</v>
      </c>
      <c r="I150" s="149"/>
      <c r="J150" s="99">
        <v>41675</v>
      </c>
      <c r="K150" s="99">
        <v>41806</v>
      </c>
      <c r="L150" s="149" t="s">
        <v>785</v>
      </c>
      <c r="M150" s="100" t="s">
        <v>786</v>
      </c>
      <c r="N150" s="390">
        <v>7111.8919999999998</v>
      </c>
      <c r="O150" s="390">
        <v>7111.8919999999998</v>
      </c>
      <c r="P150" s="99">
        <v>41822</v>
      </c>
      <c r="Q150" s="99"/>
      <c r="R150" s="99">
        <v>42346</v>
      </c>
      <c r="S150" s="99">
        <v>42362</v>
      </c>
      <c r="T150" s="391">
        <v>0.42</v>
      </c>
      <c r="U150" s="392"/>
      <c r="V150" s="120"/>
      <c r="W150" s="151"/>
    </row>
    <row r="151" spans="1:23" ht="15.75" thickBot="1" x14ac:dyDescent="0.3">
      <c r="A151" s="143">
        <v>42124</v>
      </c>
      <c r="B151" s="144">
        <v>2014</v>
      </c>
      <c r="C151" s="149" t="s">
        <v>78</v>
      </c>
      <c r="D151" s="120" t="s">
        <v>127</v>
      </c>
      <c r="E151" s="121" t="s">
        <v>44</v>
      </c>
      <c r="F151" s="150" t="s">
        <v>123</v>
      </c>
      <c r="G151" s="120" t="s">
        <v>789</v>
      </c>
      <c r="H151" s="149" t="s">
        <v>790</v>
      </c>
      <c r="I151" s="149"/>
      <c r="J151" s="99">
        <v>41662</v>
      </c>
      <c r="K151" s="99">
        <v>41795</v>
      </c>
      <c r="L151" s="149" t="s">
        <v>791</v>
      </c>
      <c r="M151" s="100" t="s">
        <v>792</v>
      </c>
      <c r="N151" s="390">
        <v>5645.2</v>
      </c>
      <c r="O151" s="390">
        <v>5645.2</v>
      </c>
      <c r="P151" s="99">
        <v>41809</v>
      </c>
      <c r="Q151" s="99"/>
      <c r="R151" s="99">
        <v>42255</v>
      </c>
      <c r="S151" s="99">
        <v>42289</v>
      </c>
      <c r="T151" s="391">
        <v>0.24</v>
      </c>
      <c r="U151" s="392"/>
      <c r="V151" s="120"/>
      <c r="W151" s="151"/>
    </row>
    <row r="152" spans="1:23" ht="15.75" thickBot="1" x14ac:dyDescent="0.3">
      <c r="A152" s="143">
        <v>42124</v>
      </c>
      <c r="B152" s="144">
        <v>2014</v>
      </c>
      <c r="C152" s="149" t="s">
        <v>78</v>
      </c>
      <c r="D152" s="120" t="s">
        <v>127</v>
      </c>
      <c r="E152" s="121" t="s">
        <v>44</v>
      </c>
      <c r="F152" s="150" t="s">
        <v>123</v>
      </c>
      <c r="G152" s="120" t="s">
        <v>793</v>
      </c>
      <c r="H152" s="149" t="s">
        <v>794</v>
      </c>
      <c r="I152" s="149"/>
      <c r="J152" s="99">
        <v>41662</v>
      </c>
      <c r="K152" s="99">
        <v>41795</v>
      </c>
      <c r="L152" s="149" t="s">
        <v>791</v>
      </c>
      <c r="M152" s="100" t="s">
        <v>792</v>
      </c>
      <c r="N152" s="390">
        <v>11000</v>
      </c>
      <c r="O152" s="390">
        <v>11014.305</v>
      </c>
      <c r="P152" s="99">
        <v>41809</v>
      </c>
      <c r="Q152" s="99"/>
      <c r="R152" s="99">
        <v>42255</v>
      </c>
      <c r="S152" s="99">
        <v>42289</v>
      </c>
      <c r="T152" s="391">
        <v>0.24</v>
      </c>
      <c r="U152" s="392"/>
      <c r="V152" s="120"/>
      <c r="W152" s="151"/>
    </row>
    <row r="153" spans="1:23" ht="15.75" thickBot="1" x14ac:dyDescent="0.3">
      <c r="A153" s="143">
        <v>42124</v>
      </c>
      <c r="B153" s="144">
        <v>2014</v>
      </c>
      <c r="C153" s="149" t="s">
        <v>78</v>
      </c>
      <c r="D153" s="120" t="s">
        <v>127</v>
      </c>
      <c r="E153" s="121" t="s">
        <v>35</v>
      </c>
      <c r="F153" s="150" t="s">
        <v>123</v>
      </c>
      <c r="G153" s="120" t="s">
        <v>795</v>
      </c>
      <c r="H153" s="149" t="s">
        <v>796</v>
      </c>
      <c r="I153" s="149"/>
      <c r="J153" s="99">
        <v>41569</v>
      </c>
      <c r="K153" s="99">
        <v>41751</v>
      </c>
      <c r="L153" s="149" t="s">
        <v>797</v>
      </c>
      <c r="M153" s="100" t="s">
        <v>798</v>
      </c>
      <c r="N153" s="390">
        <v>3265.3670000000002</v>
      </c>
      <c r="O153" s="390">
        <v>3265.3670000000002</v>
      </c>
      <c r="P153" s="99">
        <v>41774</v>
      </c>
      <c r="Q153" s="99"/>
      <c r="R153" s="99">
        <v>42141</v>
      </c>
      <c r="S153" s="99">
        <v>42164</v>
      </c>
      <c r="T153" s="391">
        <v>0.67</v>
      </c>
      <c r="U153" s="392"/>
      <c r="V153" s="120"/>
      <c r="W153" s="151"/>
    </row>
    <row r="154" spans="1:23" ht="15.75" thickBot="1" x14ac:dyDescent="0.3">
      <c r="A154" s="143">
        <v>42124</v>
      </c>
      <c r="B154" s="144">
        <v>2014</v>
      </c>
      <c r="C154" s="149" t="s">
        <v>78</v>
      </c>
      <c r="D154" s="120" t="s">
        <v>127</v>
      </c>
      <c r="E154" s="121" t="s">
        <v>39</v>
      </c>
      <c r="F154" s="150" t="s">
        <v>123</v>
      </c>
      <c r="G154" s="120" t="s">
        <v>799</v>
      </c>
      <c r="H154" s="149" t="s">
        <v>800</v>
      </c>
      <c r="I154" s="149"/>
      <c r="J154" s="99">
        <v>41477</v>
      </c>
      <c r="K154" s="99">
        <v>41739</v>
      </c>
      <c r="L154" s="149" t="s">
        <v>801</v>
      </c>
      <c r="M154" s="100" t="s">
        <v>639</v>
      </c>
      <c r="N154" s="390">
        <v>6587</v>
      </c>
      <c r="O154" s="390">
        <v>8874.3020399999987</v>
      </c>
      <c r="P154" s="99">
        <v>41779</v>
      </c>
      <c r="Q154" s="99"/>
      <c r="R154" s="99">
        <v>42279</v>
      </c>
      <c r="S154" s="99">
        <v>42292</v>
      </c>
      <c r="T154" s="391">
        <v>0.72</v>
      </c>
      <c r="U154" s="392"/>
      <c r="V154" s="120"/>
      <c r="W154" s="151"/>
    </row>
    <row r="155" spans="1:23" ht="15.75" thickBot="1" x14ac:dyDescent="0.3">
      <c r="A155" s="143">
        <v>42124</v>
      </c>
      <c r="B155" s="144">
        <v>2014</v>
      </c>
      <c r="C155" s="149" t="s">
        <v>78</v>
      </c>
      <c r="D155" s="120" t="s">
        <v>127</v>
      </c>
      <c r="E155" s="121"/>
      <c r="F155" s="150" t="s">
        <v>108</v>
      </c>
      <c r="G155" s="120" t="s">
        <v>802</v>
      </c>
      <c r="H155" s="149" t="s">
        <v>803</v>
      </c>
      <c r="I155" s="149"/>
      <c r="J155" s="99">
        <v>41682</v>
      </c>
      <c r="K155" s="99">
        <v>41841</v>
      </c>
      <c r="L155" s="149" t="s">
        <v>804</v>
      </c>
      <c r="M155" s="100" t="s">
        <v>805</v>
      </c>
      <c r="N155" s="390">
        <v>39817.608890000003</v>
      </c>
      <c r="O155" s="390">
        <v>39817.608890000003</v>
      </c>
      <c r="P155" s="99">
        <v>41870</v>
      </c>
      <c r="Q155" s="99"/>
      <c r="R155" s="99">
        <v>42561</v>
      </c>
      <c r="S155" s="99">
        <v>42538</v>
      </c>
      <c r="T155" s="391">
        <v>0.02</v>
      </c>
      <c r="U155" s="392"/>
      <c r="V155" s="120"/>
      <c r="W155" s="151"/>
    </row>
    <row r="156" spans="1:23" x14ac:dyDescent="0.25">
      <c r="A156" s="615">
        <v>42124</v>
      </c>
      <c r="B156" s="632">
        <v>2014</v>
      </c>
      <c r="C156" s="626" t="s">
        <v>78</v>
      </c>
      <c r="D156" s="626" t="s">
        <v>75</v>
      </c>
      <c r="E156" s="633" t="s">
        <v>160</v>
      </c>
      <c r="F156" s="633" t="s">
        <v>112</v>
      </c>
      <c r="G156" s="626" t="s">
        <v>806</v>
      </c>
      <c r="H156" s="626" t="s">
        <v>807</v>
      </c>
      <c r="I156" s="626" t="s">
        <v>160</v>
      </c>
      <c r="J156" s="374">
        <v>41654</v>
      </c>
      <c r="K156" s="374">
        <v>41820</v>
      </c>
      <c r="L156" s="373" t="s">
        <v>808</v>
      </c>
      <c r="M156" s="372" t="s">
        <v>809</v>
      </c>
      <c r="N156" s="381">
        <v>6288.6807199999994</v>
      </c>
      <c r="O156" s="381">
        <v>6288.6807199999994</v>
      </c>
      <c r="P156" s="374">
        <v>41866</v>
      </c>
      <c r="Q156" s="374"/>
      <c r="R156" s="374">
        <v>42376</v>
      </c>
      <c r="S156" s="627">
        <v>42376</v>
      </c>
      <c r="T156" s="628">
        <v>0.17</v>
      </c>
      <c r="U156" s="629"/>
      <c r="V156" s="626" t="s">
        <v>160</v>
      </c>
      <c r="W156" s="98"/>
    </row>
    <row r="157" spans="1:23" x14ac:dyDescent="0.25">
      <c r="A157" s="615"/>
      <c r="B157" s="597"/>
      <c r="C157" s="592"/>
      <c r="D157" s="592"/>
      <c r="E157" s="600"/>
      <c r="F157" s="600"/>
      <c r="G157" s="592"/>
      <c r="H157" s="592"/>
      <c r="I157" s="592"/>
      <c r="J157" s="374">
        <v>41654</v>
      </c>
      <c r="K157" s="374">
        <v>41820</v>
      </c>
      <c r="L157" s="373" t="s">
        <v>810</v>
      </c>
      <c r="M157" s="372" t="s">
        <v>811</v>
      </c>
      <c r="N157" s="382">
        <v>4202.1359599999996</v>
      </c>
      <c r="O157" s="382">
        <v>4202.1359599999996</v>
      </c>
      <c r="P157" s="374">
        <v>41843</v>
      </c>
      <c r="Q157" s="374"/>
      <c r="R157" s="374">
        <v>41820</v>
      </c>
      <c r="S157" s="607"/>
      <c r="T157" s="610"/>
      <c r="U157" s="621"/>
      <c r="V157" s="592"/>
      <c r="W157" s="98" t="s">
        <v>160</v>
      </c>
    </row>
    <row r="158" spans="1:23" x14ac:dyDescent="0.25">
      <c r="A158" s="615"/>
      <c r="B158" s="597"/>
      <c r="C158" s="592"/>
      <c r="D158" s="592"/>
      <c r="E158" s="600"/>
      <c r="F158" s="600"/>
      <c r="G158" s="592"/>
      <c r="H158" s="592"/>
      <c r="I158" s="592"/>
      <c r="J158" s="374">
        <v>41654</v>
      </c>
      <c r="K158" s="374">
        <v>41820</v>
      </c>
      <c r="L158" s="373" t="s">
        <v>812</v>
      </c>
      <c r="M158" s="372" t="s">
        <v>813</v>
      </c>
      <c r="N158" s="382">
        <v>2473.4496200000003</v>
      </c>
      <c r="O158" s="382">
        <v>2473.4496200000003</v>
      </c>
      <c r="P158" s="374">
        <v>41857</v>
      </c>
      <c r="Q158" s="374"/>
      <c r="R158" s="374">
        <v>42257</v>
      </c>
      <c r="S158" s="607"/>
      <c r="T158" s="610"/>
      <c r="U158" s="621"/>
      <c r="V158" s="592"/>
      <c r="W158" s="98" t="s">
        <v>160</v>
      </c>
    </row>
    <row r="159" spans="1:23" ht="15.75" thickBot="1" x14ac:dyDescent="0.3">
      <c r="A159" s="615"/>
      <c r="B159" s="616"/>
      <c r="C159" s="617"/>
      <c r="D159" s="617"/>
      <c r="E159" s="618"/>
      <c r="F159" s="618"/>
      <c r="G159" s="617"/>
      <c r="H159" s="617"/>
      <c r="I159" s="617"/>
      <c r="J159" s="374">
        <v>41733</v>
      </c>
      <c r="K159" s="374">
        <v>41909</v>
      </c>
      <c r="L159" s="373" t="s">
        <v>814</v>
      </c>
      <c r="M159" s="372" t="s">
        <v>815</v>
      </c>
      <c r="N159" s="386">
        <v>25302.11</v>
      </c>
      <c r="O159" s="386">
        <v>25302.11</v>
      </c>
      <c r="P159" s="374">
        <v>41942</v>
      </c>
      <c r="Q159" s="374"/>
      <c r="R159" s="374">
        <v>42709</v>
      </c>
      <c r="S159" s="619"/>
      <c r="T159" s="620"/>
      <c r="U159" s="622"/>
      <c r="V159" s="617"/>
      <c r="W159" s="98" t="s">
        <v>160</v>
      </c>
    </row>
    <row r="160" spans="1:23" ht="15.75" thickBot="1" x14ac:dyDescent="0.3">
      <c r="A160" s="143">
        <v>42124</v>
      </c>
      <c r="B160" s="144">
        <v>2014</v>
      </c>
      <c r="C160" s="149" t="s">
        <v>78</v>
      </c>
      <c r="D160" s="120" t="s">
        <v>76</v>
      </c>
      <c r="E160" s="121" t="s">
        <v>16</v>
      </c>
      <c r="F160" s="150" t="s">
        <v>123</v>
      </c>
      <c r="G160" s="120" t="s">
        <v>816</v>
      </c>
      <c r="H160" s="149" t="s">
        <v>817</v>
      </c>
      <c r="I160" s="149"/>
      <c r="J160" s="99">
        <v>41698</v>
      </c>
      <c r="K160" s="99">
        <v>41849</v>
      </c>
      <c r="L160" s="149" t="s">
        <v>818</v>
      </c>
      <c r="M160" s="100" t="s">
        <v>819</v>
      </c>
      <c r="N160" s="390">
        <v>1547.47</v>
      </c>
      <c r="O160" s="390">
        <v>1547.47</v>
      </c>
      <c r="P160" s="99">
        <v>41967</v>
      </c>
      <c r="Q160" s="99"/>
      <c r="R160" s="99">
        <v>42214</v>
      </c>
      <c r="S160" s="99">
        <v>42331</v>
      </c>
      <c r="T160" s="391">
        <v>0.02</v>
      </c>
      <c r="U160" s="392"/>
      <c r="V160" s="120"/>
      <c r="W160" s="151"/>
    </row>
    <row r="161" spans="1:23" ht="15.75" thickBot="1" x14ac:dyDescent="0.3">
      <c r="A161" s="143">
        <v>42124</v>
      </c>
      <c r="B161" s="144">
        <v>2015</v>
      </c>
      <c r="C161" s="149" t="s">
        <v>78</v>
      </c>
      <c r="D161" s="120" t="s">
        <v>127</v>
      </c>
      <c r="E161" s="121" t="s">
        <v>12</v>
      </c>
      <c r="F161" s="150" t="s">
        <v>123</v>
      </c>
      <c r="G161" s="120" t="s">
        <v>820</v>
      </c>
      <c r="H161" s="149" t="s">
        <v>821</v>
      </c>
      <c r="I161" s="149"/>
      <c r="J161" s="99">
        <v>41989</v>
      </c>
      <c r="K161" s="99">
        <v>42124</v>
      </c>
      <c r="L161" s="149" t="s">
        <v>822</v>
      </c>
      <c r="M161" s="100" t="s">
        <v>823</v>
      </c>
      <c r="N161" s="390">
        <v>13097.8</v>
      </c>
      <c r="O161" s="390">
        <v>13097.8</v>
      </c>
      <c r="P161" s="99"/>
      <c r="Q161" s="99"/>
      <c r="R161" s="99">
        <v>42664</v>
      </c>
      <c r="S161" s="99">
        <v>42697</v>
      </c>
      <c r="T161" s="391"/>
      <c r="U161" s="392"/>
      <c r="V161" s="120"/>
      <c r="W161" s="151"/>
    </row>
    <row r="162" spans="1:23" ht="15.75" thickBot="1" x14ac:dyDescent="0.3">
      <c r="A162" s="143">
        <v>42124</v>
      </c>
      <c r="B162" s="144">
        <v>2015</v>
      </c>
      <c r="C162" s="149" t="s">
        <v>78</v>
      </c>
      <c r="D162" s="120" t="s">
        <v>127</v>
      </c>
      <c r="E162" s="121" t="s">
        <v>164</v>
      </c>
      <c r="F162" s="150" t="s">
        <v>109</v>
      </c>
      <c r="G162" s="120" t="s">
        <v>824</v>
      </c>
      <c r="H162" s="149" t="s">
        <v>825</v>
      </c>
      <c r="I162" s="149"/>
      <c r="J162" s="99">
        <v>41950</v>
      </c>
      <c r="K162" s="99">
        <v>42070</v>
      </c>
      <c r="L162" s="149" t="s">
        <v>826</v>
      </c>
      <c r="M162" s="100" t="s">
        <v>827</v>
      </c>
      <c r="N162" s="390">
        <v>2841.6</v>
      </c>
      <c r="O162" s="390">
        <v>2841.6</v>
      </c>
      <c r="P162" s="99"/>
      <c r="Q162" s="99"/>
      <c r="R162" s="99">
        <v>42470</v>
      </c>
      <c r="S162" s="99">
        <v>42470</v>
      </c>
      <c r="T162" s="391"/>
      <c r="U162" s="392"/>
      <c r="V162" s="120"/>
      <c r="W162" s="151"/>
    </row>
    <row r="163" spans="1:23" ht="15.75" thickBot="1" x14ac:dyDescent="0.3">
      <c r="A163" s="143">
        <v>42124</v>
      </c>
      <c r="B163" s="144">
        <v>2015</v>
      </c>
      <c r="C163" s="149" t="s">
        <v>78</v>
      </c>
      <c r="D163" s="120" t="s">
        <v>127</v>
      </c>
      <c r="E163" s="121" t="s">
        <v>164</v>
      </c>
      <c r="F163" s="150" t="s">
        <v>109</v>
      </c>
      <c r="G163" s="120" t="s">
        <v>828</v>
      </c>
      <c r="H163" s="149" t="s">
        <v>829</v>
      </c>
      <c r="I163" s="149"/>
      <c r="J163" s="99">
        <v>41978</v>
      </c>
      <c r="K163" s="99">
        <v>42069</v>
      </c>
      <c r="L163" s="149" t="s">
        <v>826</v>
      </c>
      <c r="M163" s="100" t="s">
        <v>830</v>
      </c>
      <c r="N163" s="390">
        <v>6205</v>
      </c>
      <c r="O163" s="390">
        <v>6205</v>
      </c>
      <c r="P163" s="99"/>
      <c r="Q163" s="99"/>
      <c r="R163" s="99">
        <v>42581</v>
      </c>
      <c r="S163" s="99">
        <v>42581</v>
      </c>
      <c r="T163" s="391"/>
      <c r="U163" s="392"/>
      <c r="V163" s="120"/>
      <c r="W163" s="151"/>
    </row>
    <row r="164" spans="1:23" ht="15.75" thickBot="1" x14ac:dyDescent="0.3">
      <c r="A164" s="143">
        <v>42124</v>
      </c>
      <c r="B164" s="144">
        <v>2015</v>
      </c>
      <c r="C164" s="149" t="s">
        <v>78</v>
      </c>
      <c r="D164" s="120" t="s">
        <v>127</v>
      </c>
      <c r="E164" s="121" t="s">
        <v>52</v>
      </c>
      <c r="F164" s="150" t="s">
        <v>123</v>
      </c>
      <c r="G164" s="120" t="s">
        <v>831</v>
      </c>
      <c r="H164" s="149" t="s">
        <v>832</v>
      </c>
      <c r="I164" s="149"/>
      <c r="J164" s="99">
        <v>42030</v>
      </c>
      <c r="K164" s="99">
        <v>42097</v>
      </c>
      <c r="L164" s="149" t="s">
        <v>833</v>
      </c>
      <c r="M164" s="100" t="s">
        <v>834</v>
      </c>
      <c r="N164" s="390">
        <v>6389.509</v>
      </c>
      <c r="O164" s="390">
        <v>6389.509</v>
      </c>
      <c r="P164" s="99"/>
      <c r="Q164" s="99"/>
      <c r="R164" s="99">
        <v>42462</v>
      </c>
      <c r="S164" s="99">
        <v>42681</v>
      </c>
      <c r="T164" s="391"/>
      <c r="U164" s="392"/>
      <c r="V164" s="120"/>
      <c r="W164" s="151"/>
    </row>
    <row r="165" spans="1:23" ht="15.75" thickBot="1" x14ac:dyDescent="0.3">
      <c r="A165" s="143">
        <v>42124</v>
      </c>
      <c r="B165" s="144">
        <v>2015</v>
      </c>
      <c r="C165" s="149" t="s">
        <v>78</v>
      </c>
      <c r="D165" s="120" t="s">
        <v>127</v>
      </c>
      <c r="E165" s="121" t="s">
        <v>52</v>
      </c>
      <c r="F165" s="150" t="s">
        <v>123</v>
      </c>
      <c r="G165" s="120" t="s">
        <v>835</v>
      </c>
      <c r="H165" s="149" t="s">
        <v>836</v>
      </c>
      <c r="I165" s="149"/>
      <c r="J165" s="99">
        <v>42030</v>
      </c>
      <c r="K165" s="99">
        <v>42097</v>
      </c>
      <c r="L165" s="149" t="s">
        <v>833</v>
      </c>
      <c r="M165" s="100" t="s">
        <v>834</v>
      </c>
      <c r="N165" s="390">
        <v>2286.1529999999998</v>
      </c>
      <c r="O165" s="390">
        <v>2286.1529999999998</v>
      </c>
      <c r="P165" s="99"/>
      <c r="Q165" s="99"/>
      <c r="R165" s="99">
        <v>42462</v>
      </c>
      <c r="S165" s="99">
        <v>42405</v>
      </c>
      <c r="T165" s="391"/>
      <c r="U165" s="392"/>
      <c r="V165" s="120"/>
      <c r="W165" s="151"/>
    </row>
    <row r="166" spans="1:23" ht="15.75" thickBot="1" x14ac:dyDescent="0.3">
      <c r="A166" s="143">
        <v>42124</v>
      </c>
      <c r="B166" s="144">
        <v>2015</v>
      </c>
      <c r="C166" s="149" t="s">
        <v>78</v>
      </c>
      <c r="D166" s="120" t="s">
        <v>127</v>
      </c>
      <c r="E166" s="121" t="s">
        <v>52</v>
      </c>
      <c r="F166" s="150" t="s">
        <v>123</v>
      </c>
      <c r="G166" s="120" t="s">
        <v>837</v>
      </c>
      <c r="H166" s="149" t="s">
        <v>838</v>
      </c>
      <c r="I166" s="149"/>
      <c r="J166" s="99">
        <v>42030</v>
      </c>
      <c r="K166" s="99">
        <v>42111</v>
      </c>
      <c r="L166" s="149" t="s">
        <v>839</v>
      </c>
      <c r="M166" s="100" t="s">
        <v>840</v>
      </c>
      <c r="N166" s="390">
        <v>5679.326</v>
      </c>
      <c r="O166" s="390">
        <v>5679.326</v>
      </c>
      <c r="P166" s="99"/>
      <c r="Q166" s="99"/>
      <c r="R166" s="99">
        <v>42651</v>
      </c>
      <c r="S166" s="99">
        <v>42695</v>
      </c>
      <c r="T166" s="391"/>
      <c r="U166" s="392"/>
      <c r="V166" s="120"/>
      <c r="W166" s="151"/>
    </row>
    <row r="167" spans="1:23" ht="15.75" thickBot="1" x14ac:dyDescent="0.3">
      <c r="A167" s="143">
        <v>42124</v>
      </c>
      <c r="B167" s="144">
        <v>2015</v>
      </c>
      <c r="C167" s="149" t="s">
        <v>78</v>
      </c>
      <c r="D167" s="120" t="s">
        <v>76</v>
      </c>
      <c r="E167" s="121" t="s">
        <v>19</v>
      </c>
      <c r="F167" s="150" t="s">
        <v>123</v>
      </c>
      <c r="G167" s="120" t="s">
        <v>841</v>
      </c>
      <c r="H167" s="149" t="s">
        <v>842</v>
      </c>
      <c r="I167" s="149"/>
      <c r="J167" s="99">
        <v>41838</v>
      </c>
      <c r="K167" s="99">
        <v>42032</v>
      </c>
      <c r="L167" s="149" t="s">
        <v>843</v>
      </c>
      <c r="M167" s="100" t="s">
        <v>844</v>
      </c>
      <c r="N167" s="390">
        <v>1864.7664</v>
      </c>
      <c r="O167" s="390">
        <v>1864.7664</v>
      </c>
      <c r="P167" s="99"/>
      <c r="Q167" s="99"/>
      <c r="R167" s="99">
        <v>42372</v>
      </c>
      <c r="S167" s="99">
        <v>42394</v>
      </c>
      <c r="T167" s="391"/>
      <c r="U167" s="392"/>
      <c r="V167" s="120"/>
      <c r="W167" s="151"/>
    </row>
    <row r="168" spans="1:23" ht="15.75" thickBot="1" x14ac:dyDescent="0.3">
      <c r="A168" s="143">
        <v>42124</v>
      </c>
      <c r="B168" s="144" t="s">
        <v>162</v>
      </c>
      <c r="C168" s="149" t="s">
        <v>67</v>
      </c>
      <c r="D168" s="120" t="s">
        <v>127</v>
      </c>
      <c r="E168" s="121" t="s">
        <v>28</v>
      </c>
      <c r="F168" s="150" t="s">
        <v>845</v>
      </c>
      <c r="G168" s="120" t="s">
        <v>846</v>
      </c>
      <c r="H168" s="149" t="s">
        <v>847</v>
      </c>
      <c r="I168" s="149" t="s">
        <v>160</v>
      </c>
      <c r="J168" s="99">
        <v>40525</v>
      </c>
      <c r="K168" s="99">
        <v>40760</v>
      </c>
      <c r="L168" s="149" t="s">
        <v>848</v>
      </c>
      <c r="M168" s="100" t="s">
        <v>849</v>
      </c>
      <c r="N168" s="390">
        <v>7835</v>
      </c>
      <c r="O168" s="390">
        <v>7946</v>
      </c>
      <c r="P168" s="99">
        <v>40809</v>
      </c>
      <c r="Q168" s="99" t="s">
        <v>160</v>
      </c>
      <c r="R168" s="99">
        <v>41299</v>
      </c>
      <c r="S168" s="99">
        <v>42174</v>
      </c>
      <c r="T168" s="391">
        <v>0.966726839542</v>
      </c>
      <c r="U168" s="394" t="s">
        <v>160</v>
      </c>
      <c r="V168" s="120" t="s">
        <v>160</v>
      </c>
      <c r="W168" s="151" t="s">
        <v>160</v>
      </c>
    </row>
    <row r="169" spans="1:23" s="148" customFormat="1" x14ac:dyDescent="0.25">
      <c r="A169" s="578">
        <v>42124</v>
      </c>
      <c r="B169" s="579" t="s">
        <v>162</v>
      </c>
      <c r="C169" s="581" t="s">
        <v>67</v>
      </c>
      <c r="D169" s="583" t="s">
        <v>127</v>
      </c>
      <c r="E169" s="585" t="s">
        <v>160</v>
      </c>
      <c r="F169" s="587" t="s">
        <v>850</v>
      </c>
      <c r="G169" s="589" t="s">
        <v>851</v>
      </c>
      <c r="H169" s="581" t="s">
        <v>852</v>
      </c>
      <c r="I169" s="576" t="s">
        <v>160</v>
      </c>
      <c r="J169" s="104">
        <v>40941</v>
      </c>
      <c r="K169" s="104">
        <v>41169</v>
      </c>
      <c r="L169" s="156" t="s">
        <v>853</v>
      </c>
      <c r="M169" s="157" t="s">
        <v>854</v>
      </c>
      <c r="N169" s="366">
        <v>32469</v>
      </c>
      <c r="O169" s="366">
        <v>35334</v>
      </c>
      <c r="P169" s="104">
        <v>41169</v>
      </c>
      <c r="Q169" s="104" t="s">
        <v>160</v>
      </c>
      <c r="R169" s="104">
        <v>41889</v>
      </c>
      <c r="S169" s="104">
        <v>42164</v>
      </c>
      <c r="T169" s="367">
        <v>0.92714381217999997</v>
      </c>
      <c r="U169" s="158" t="s">
        <v>160</v>
      </c>
      <c r="V169" s="630" t="s">
        <v>160</v>
      </c>
      <c r="W169" s="159" t="s">
        <v>160</v>
      </c>
    </row>
    <row r="170" spans="1:23" s="148" customFormat="1" ht="15.75" thickBot="1" x14ac:dyDescent="0.3">
      <c r="A170" s="578">
        <v>42124</v>
      </c>
      <c r="B170" s="580"/>
      <c r="C170" s="602" t="s">
        <v>160</v>
      </c>
      <c r="D170" s="595" t="s">
        <v>160</v>
      </c>
      <c r="E170" s="603" t="s">
        <v>160</v>
      </c>
      <c r="F170" s="604" t="s">
        <v>160</v>
      </c>
      <c r="G170" s="605" t="s">
        <v>160</v>
      </c>
      <c r="H170" s="595" t="s">
        <v>160</v>
      </c>
      <c r="I170" s="594" t="s">
        <v>160</v>
      </c>
      <c r="J170" s="101" t="s">
        <v>160</v>
      </c>
      <c r="K170" s="101" t="s">
        <v>160</v>
      </c>
      <c r="L170" s="160" t="s">
        <v>855</v>
      </c>
      <c r="M170" s="160" t="s">
        <v>160</v>
      </c>
      <c r="N170" s="368">
        <v>5458</v>
      </c>
      <c r="O170" s="368">
        <v>6191</v>
      </c>
      <c r="P170" s="101" t="s">
        <v>160</v>
      </c>
      <c r="Q170" s="101" t="s">
        <v>160</v>
      </c>
      <c r="R170" s="101" t="s">
        <v>160</v>
      </c>
      <c r="S170" s="101" t="s">
        <v>160</v>
      </c>
      <c r="T170" s="369" t="s">
        <v>160</v>
      </c>
      <c r="U170" s="161" t="s">
        <v>160</v>
      </c>
      <c r="V170" s="631" t="s">
        <v>160</v>
      </c>
      <c r="W170" s="162" t="s">
        <v>160</v>
      </c>
    </row>
    <row r="171" spans="1:23" ht="15.75" thickBot="1" x14ac:dyDescent="0.3">
      <c r="A171" s="143">
        <v>42124</v>
      </c>
      <c r="B171" s="144" t="s">
        <v>162</v>
      </c>
      <c r="C171" s="149" t="s">
        <v>67</v>
      </c>
      <c r="D171" s="120" t="s">
        <v>127</v>
      </c>
      <c r="E171" s="121" t="s">
        <v>160</v>
      </c>
      <c r="F171" s="150" t="s">
        <v>143</v>
      </c>
      <c r="G171" s="120" t="s">
        <v>856</v>
      </c>
      <c r="H171" s="149" t="s">
        <v>857</v>
      </c>
      <c r="I171" s="149" t="s">
        <v>160</v>
      </c>
      <c r="J171" s="99">
        <v>39619</v>
      </c>
      <c r="K171" s="99">
        <v>39708</v>
      </c>
      <c r="L171" s="149" t="s">
        <v>858</v>
      </c>
      <c r="M171" s="100" t="s">
        <v>859</v>
      </c>
      <c r="N171" s="390">
        <v>3904</v>
      </c>
      <c r="O171" s="390">
        <v>5569</v>
      </c>
      <c r="P171" s="99">
        <v>41165</v>
      </c>
      <c r="Q171" s="99">
        <v>41267</v>
      </c>
      <c r="R171" s="99">
        <v>41885</v>
      </c>
      <c r="S171" s="99">
        <v>42005</v>
      </c>
      <c r="T171" s="391">
        <v>0.93871599435800002</v>
      </c>
      <c r="U171" s="394" t="s">
        <v>160</v>
      </c>
      <c r="V171" s="120" t="s">
        <v>160</v>
      </c>
      <c r="W171" s="151" t="s">
        <v>160</v>
      </c>
    </row>
    <row r="172" spans="1:23" ht="15.75" thickBot="1" x14ac:dyDescent="0.3">
      <c r="A172" s="143">
        <v>42124</v>
      </c>
      <c r="B172" s="144" t="s">
        <v>159</v>
      </c>
      <c r="C172" s="149" t="s">
        <v>67</v>
      </c>
      <c r="D172" s="120" t="s">
        <v>127</v>
      </c>
      <c r="E172" s="121" t="s">
        <v>13</v>
      </c>
      <c r="F172" s="150" t="s">
        <v>845</v>
      </c>
      <c r="G172" s="120" t="s">
        <v>860</v>
      </c>
      <c r="H172" s="149" t="s">
        <v>861</v>
      </c>
      <c r="I172" s="149" t="s">
        <v>160</v>
      </c>
      <c r="J172" s="99">
        <v>39786</v>
      </c>
      <c r="K172" s="99">
        <v>39946</v>
      </c>
      <c r="L172" s="149" t="s">
        <v>862</v>
      </c>
      <c r="M172" s="100" t="s">
        <v>863</v>
      </c>
      <c r="N172" s="390">
        <v>4795</v>
      </c>
      <c r="O172" s="390">
        <v>6425</v>
      </c>
      <c r="P172" s="99">
        <v>39981</v>
      </c>
      <c r="Q172" s="99">
        <v>40748</v>
      </c>
      <c r="R172" s="99">
        <v>40521</v>
      </c>
      <c r="S172" s="99">
        <v>41943</v>
      </c>
      <c r="T172" s="391">
        <v>1</v>
      </c>
      <c r="U172" s="394" t="s">
        <v>160</v>
      </c>
      <c r="V172" s="120" t="s">
        <v>160</v>
      </c>
      <c r="W172" s="151" t="s">
        <v>160</v>
      </c>
    </row>
    <row r="173" spans="1:23" ht="15.75" thickBot="1" x14ac:dyDescent="0.3">
      <c r="A173" s="143">
        <v>42124</v>
      </c>
      <c r="B173" s="144" t="s">
        <v>159</v>
      </c>
      <c r="C173" s="149" t="s">
        <v>67</v>
      </c>
      <c r="D173" s="120" t="s">
        <v>127</v>
      </c>
      <c r="E173" s="121" t="s">
        <v>37</v>
      </c>
      <c r="F173" s="150" t="s">
        <v>845</v>
      </c>
      <c r="G173" s="120" t="s">
        <v>864</v>
      </c>
      <c r="H173" s="149" t="s">
        <v>865</v>
      </c>
      <c r="I173" s="149" t="s">
        <v>160</v>
      </c>
      <c r="J173" s="99">
        <v>41040</v>
      </c>
      <c r="K173" s="99">
        <v>41180</v>
      </c>
      <c r="L173" s="149" t="s">
        <v>866</v>
      </c>
      <c r="M173" s="100" t="s">
        <v>867</v>
      </c>
      <c r="N173" s="390">
        <v>7202</v>
      </c>
      <c r="O173" s="390">
        <v>7661</v>
      </c>
      <c r="P173" s="99">
        <v>41247</v>
      </c>
      <c r="Q173" s="99" t="s">
        <v>160</v>
      </c>
      <c r="R173" s="99">
        <v>41794</v>
      </c>
      <c r="S173" s="99">
        <v>42151</v>
      </c>
      <c r="T173" s="391">
        <v>0.64037770032899999</v>
      </c>
      <c r="U173" s="394" t="s">
        <v>160</v>
      </c>
      <c r="V173" s="120" t="s">
        <v>160</v>
      </c>
      <c r="W173" s="151" t="s">
        <v>160</v>
      </c>
    </row>
    <row r="174" spans="1:23" ht="15.75" thickBot="1" x14ac:dyDescent="0.3">
      <c r="A174" s="143">
        <v>42124</v>
      </c>
      <c r="B174" s="144" t="s">
        <v>159</v>
      </c>
      <c r="C174" s="149" t="s">
        <v>67</v>
      </c>
      <c r="D174" s="120" t="s">
        <v>127</v>
      </c>
      <c r="E174" s="121" t="s">
        <v>17</v>
      </c>
      <c r="F174" s="150" t="s">
        <v>845</v>
      </c>
      <c r="G174" s="120" t="s">
        <v>868</v>
      </c>
      <c r="H174" s="149" t="s">
        <v>869</v>
      </c>
      <c r="I174" s="149" t="s">
        <v>160</v>
      </c>
      <c r="J174" s="99">
        <v>40352</v>
      </c>
      <c r="K174" s="99">
        <v>40630</v>
      </c>
      <c r="L174" s="149" t="s">
        <v>870</v>
      </c>
      <c r="M174" s="100" t="s">
        <v>871</v>
      </c>
      <c r="N174" s="390">
        <v>26656</v>
      </c>
      <c r="O174" s="390">
        <v>30718</v>
      </c>
      <c r="P174" s="99">
        <v>40648</v>
      </c>
      <c r="Q174" s="99">
        <v>42060</v>
      </c>
      <c r="R174" s="99">
        <v>41712</v>
      </c>
      <c r="S174" s="99">
        <v>41943</v>
      </c>
      <c r="T174" s="391">
        <v>0.99241703748700005</v>
      </c>
      <c r="U174" s="394" t="s">
        <v>160</v>
      </c>
      <c r="V174" s="120" t="s">
        <v>160</v>
      </c>
      <c r="W174" s="151" t="s">
        <v>160</v>
      </c>
    </row>
    <row r="175" spans="1:23" ht="15.75" thickBot="1" x14ac:dyDescent="0.3">
      <c r="A175" s="143">
        <v>42124</v>
      </c>
      <c r="B175" s="144" t="s">
        <v>159</v>
      </c>
      <c r="C175" s="149" t="s">
        <v>67</v>
      </c>
      <c r="D175" s="120" t="s">
        <v>127</v>
      </c>
      <c r="E175" s="121" t="s">
        <v>17</v>
      </c>
      <c r="F175" s="150" t="s">
        <v>845</v>
      </c>
      <c r="G175" s="120" t="s">
        <v>872</v>
      </c>
      <c r="H175" s="149" t="s">
        <v>873</v>
      </c>
      <c r="I175" s="149" t="s">
        <v>160</v>
      </c>
      <c r="J175" s="99">
        <v>40352</v>
      </c>
      <c r="K175" s="99">
        <v>40630</v>
      </c>
      <c r="L175" s="149" t="s">
        <v>870</v>
      </c>
      <c r="M175" s="100" t="s">
        <v>871</v>
      </c>
      <c r="N175" s="390">
        <v>31084</v>
      </c>
      <c r="O175" s="390">
        <v>36026</v>
      </c>
      <c r="P175" s="99">
        <v>40648</v>
      </c>
      <c r="Q175" s="99">
        <v>42060</v>
      </c>
      <c r="R175" s="99">
        <v>41712</v>
      </c>
      <c r="S175" s="99">
        <v>41943</v>
      </c>
      <c r="T175" s="391">
        <v>0.93706166744200003</v>
      </c>
      <c r="U175" s="394" t="s">
        <v>160</v>
      </c>
      <c r="V175" s="120" t="s">
        <v>160</v>
      </c>
      <c r="W175" s="151" t="s">
        <v>160</v>
      </c>
    </row>
    <row r="176" spans="1:23" ht="15.75" thickBot="1" x14ac:dyDescent="0.3">
      <c r="A176" s="143">
        <v>42124</v>
      </c>
      <c r="B176" s="144" t="s">
        <v>159</v>
      </c>
      <c r="C176" s="149" t="s">
        <v>67</v>
      </c>
      <c r="D176" s="120" t="s">
        <v>127</v>
      </c>
      <c r="E176" s="121" t="s">
        <v>17</v>
      </c>
      <c r="F176" s="150" t="s">
        <v>845</v>
      </c>
      <c r="G176" s="120" t="s">
        <v>874</v>
      </c>
      <c r="H176" s="149" t="s">
        <v>873</v>
      </c>
      <c r="I176" s="149" t="s">
        <v>160</v>
      </c>
      <c r="J176" s="99">
        <v>40352</v>
      </c>
      <c r="K176" s="99">
        <v>40630</v>
      </c>
      <c r="L176" s="149" t="s">
        <v>870</v>
      </c>
      <c r="M176" s="100" t="s">
        <v>871</v>
      </c>
      <c r="N176" s="390">
        <v>9840</v>
      </c>
      <c r="O176" s="390">
        <v>11626</v>
      </c>
      <c r="P176" s="99">
        <v>40648</v>
      </c>
      <c r="Q176" s="99">
        <v>42060</v>
      </c>
      <c r="R176" s="99">
        <v>41712</v>
      </c>
      <c r="S176" s="99">
        <v>41943</v>
      </c>
      <c r="T176" s="391">
        <v>0.99568587541599995</v>
      </c>
      <c r="U176" s="390">
        <v>12682</v>
      </c>
      <c r="V176" s="120" t="s">
        <v>875</v>
      </c>
      <c r="W176" s="151" t="s">
        <v>160</v>
      </c>
    </row>
    <row r="177" spans="1:23" s="148" customFormat="1" x14ac:dyDescent="0.25">
      <c r="A177" s="578">
        <v>42124</v>
      </c>
      <c r="B177" s="579" t="s">
        <v>159</v>
      </c>
      <c r="C177" s="581" t="s">
        <v>67</v>
      </c>
      <c r="D177" s="583" t="s">
        <v>127</v>
      </c>
      <c r="E177" s="585" t="s">
        <v>22</v>
      </c>
      <c r="F177" s="587" t="s">
        <v>845</v>
      </c>
      <c r="G177" s="589" t="s">
        <v>876</v>
      </c>
      <c r="H177" s="581" t="s">
        <v>877</v>
      </c>
      <c r="I177" s="576" t="s">
        <v>160</v>
      </c>
      <c r="J177" s="104">
        <v>40015</v>
      </c>
      <c r="K177" s="104">
        <v>41458</v>
      </c>
      <c r="L177" s="156" t="s">
        <v>878</v>
      </c>
      <c r="M177" s="157" t="s">
        <v>879</v>
      </c>
      <c r="N177" s="366">
        <v>3177</v>
      </c>
      <c r="O177" s="366">
        <v>3374</v>
      </c>
      <c r="P177" s="104">
        <v>41529</v>
      </c>
      <c r="Q177" s="104">
        <v>40704</v>
      </c>
      <c r="R177" s="104">
        <v>41894</v>
      </c>
      <c r="S177" s="104">
        <v>42020</v>
      </c>
      <c r="T177" s="367">
        <v>0.994466423988</v>
      </c>
      <c r="U177" s="158" t="s">
        <v>160</v>
      </c>
      <c r="V177" s="630" t="s">
        <v>160</v>
      </c>
      <c r="W177" s="159" t="s">
        <v>160</v>
      </c>
    </row>
    <row r="178" spans="1:23" s="148" customFormat="1" ht="15.75" thickBot="1" x14ac:dyDescent="0.3">
      <c r="A178" s="578">
        <v>42124</v>
      </c>
      <c r="B178" s="580"/>
      <c r="C178" s="602" t="s">
        <v>160</v>
      </c>
      <c r="D178" s="595" t="s">
        <v>160</v>
      </c>
      <c r="E178" s="603" t="s">
        <v>160</v>
      </c>
      <c r="F178" s="604" t="s">
        <v>160</v>
      </c>
      <c r="G178" s="605" t="s">
        <v>160</v>
      </c>
      <c r="H178" s="595" t="s">
        <v>160</v>
      </c>
      <c r="I178" s="594" t="s">
        <v>160</v>
      </c>
      <c r="J178" s="101" t="s">
        <v>160</v>
      </c>
      <c r="K178" s="101" t="s">
        <v>160</v>
      </c>
      <c r="L178" s="160" t="s">
        <v>880</v>
      </c>
      <c r="M178" s="160" t="s">
        <v>881</v>
      </c>
      <c r="N178" s="368">
        <v>2991</v>
      </c>
      <c r="O178" s="368">
        <v>3227</v>
      </c>
      <c r="P178" s="101" t="s">
        <v>160</v>
      </c>
      <c r="Q178" s="101" t="s">
        <v>160</v>
      </c>
      <c r="R178" s="101" t="s">
        <v>160</v>
      </c>
      <c r="S178" s="101" t="s">
        <v>160</v>
      </c>
      <c r="T178" s="369" t="s">
        <v>160</v>
      </c>
      <c r="U178" s="161" t="s">
        <v>160</v>
      </c>
      <c r="V178" s="631" t="s">
        <v>160</v>
      </c>
      <c r="W178" s="162" t="s">
        <v>160</v>
      </c>
    </row>
    <row r="179" spans="1:23" ht="15.75" thickBot="1" x14ac:dyDescent="0.3">
      <c r="A179" s="143">
        <v>42124</v>
      </c>
      <c r="B179" s="144" t="s">
        <v>159</v>
      </c>
      <c r="C179" s="149" t="s">
        <v>67</v>
      </c>
      <c r="D179" s="120" t="s">
        <v>127</v>
      </c>
      <c r="E179" s="121" t="s">
        <v>17</v>
      </c>
      <c r="F179" s="150" t="s">
        <v>845</v>
      </c>
      <c r="G179" s="120" t="s">
        <v>882</v>
      </c>
      <c r="H179" s="149" t="s">
        <v>883</v>
      </c>
      <c r="I179" s="149" t="s">
        <v>160</v>
      </c>
      <c r="J179" s="99">
        <v>40352</v>
      </c>
      <c r="K179" s="99">
        <v>40630</v>
      </c>
      <c r="L179" s="149" t="s">
        <v>870</v>
      </c>
      <c r="M179" s="100" t="s">
        <v>871</v>
      </c>
      <c r="N179" s="390">
        <v>60385</v>
      </c>
      <c r="O179" s="390">
        <v>66324</v>
      </c>
      <c r="P179" s="99">
        <v>40648</v>
      </c>
      <c r="Q179" s="99">
        <v>42060</v>
      </c>
      <c r="R179" s="99">
        <v>41712</v>
      </c>
      <c r="S179" s="99">
        <v>41943</v>
      </c>
      <c r="T179" s="391">
        <v>0.96848624944700001</v>
      </c>
      <c r="U179" s="394" t="s">
        <v>160</v>
      </c>
      <c r="V179" s="120" t="s">
        <v>160</v>
      </c>
      <c r="W179" s="151" t="s">
        <v>160</v>
      </c>
    </row>
    <row r="180" spans="1:23" ht="15.75" thickBot="1" x14ac:dyDescent="0.3">
      <c r="A180" s="143">
        <v>42124</v>
      </c>
      <c r="B180" s="144" t="s">
        <v>158</v>
      </c>
      <c r="C180" s="149" t="s">
        <v>67</v>
      </c>
      <c r="D180" s="120" t="s">
        <v>127</v>
      </c>
      <c r="E180" s="121" t="s">
        <v>29</v>
      </c>
      <c r="F180" s="150" t="s">
        <v>845</v>
      </c>
      <c r="G180" s="120" t="s">
        <v>884</v>
      </c>
      <c r="H180" s="149" t="s">
        <v>885</v>
      </c>
      <c r="I180" s="149" t="s">
        <v>160</v>
      </c>
      <c r="J180" s="99">
        <v>40095</v>
      </c>
      <c r="K180" s="99">
        <v>40214</v>
      </c>
      <c r="L180" s="149" t="s">
        <v>886</v>
      </c>
      <c r="M180" s="100" t="s">
        <v>887</v>
      </c>
      <c r="N180" s="390">
        <v>11717</v>
      </c>
      <c r="O180" s="390">
        <v>19328</v>
      </c>
      <c r="P180" s="99">
        <v>40243</v>
      </c>
      <c r="Q180" s="99" t="s">
        <v>160</v>
      </c>
      <c r="R180" s="99">
        <v>41153</v>
      </c>
      <c r="S180" s="99">
        <v>42319</v>
      </c>
      <c r="T180" s="391">
        <v>0.99669510126100003</v>
      </c>
      <c r="U180" s="394" t="s">
        <v>160</v>
      </c>
      <c r="V180" s="120" t="s">
        <v>160</v>
      </c>
      <c r="W180" s="151" t="s">
        <v>160</v>
      </c>
    </row>
    <row r="181" spans="1:23" ht="15.75" thickBot="1" x14ac:dyDescent="0.3">
      <c r="A181" s="143">
        <v>42124</v>
      </c>
      <c r="B181" s="144" t="s">
        <v>158</v>
      </c>
      <c r="C181" s="149" t="s">
        <v>67</v>
      </c>
      <c r="D181" s="120" t="s">
        <v>127</v>
      </c>
      <c r="E181" s="121" t="s">
        <v>52</v>
      </c>
      <c r="F181" s="150" t="s">
        <v>845</v>
      </c>
      <c r="G181" s="120" t="s">
        <v>888</v>
      </c>
      <c r="H181" s="149" t="s">
        <v>869</v>
      </c>
      <c r="I181" s="149" t="s">
        <v>160</v>
      </c>
      <c r="J181" s="99">
        <v>40302</v>
      </c>
      <c r="K181" s="99">
        <v>41886</v>
      </c>
      <c r="L181" s="149" t="s">
        <v>889</v>
      </c>
      <c r="M181" s="100" t="s">
        <v>890</v>
      </c>
      <c r="N181" s="390">
        <v>359</v>
      </c>
      <c r="O181" s="390">
        <v>362</v>
      </c>
      <c r="P181" s="99">
        <v>41891</v>
      </c>
      <c r="Q181" s="99">
        <v>41029</v>
      </c>
      <c r="R181" s="99">
        <v>42071</v>
      </c>
      <c r="S181" s="99">
        <v>42114</v>
      </c>
      <c r="T181" s="391">
        <v>0.99195510148999999</v>
      </c>
      <c r="U181" s="394" t="s">
        <v>160</v>
      </c>
      <c r="V181" s="120" t="s">
        <v>160</v>
      </c>
      <c r="W181" s="151" t="s">
        <v>160</v>
      </c>
    </row>
    <row r="182" spans="1:23" ht="15.75" thickBot="1" x14ac:dyDescent="0.3">
      <c r="A182" s="143">
        <v>42124</v>
      </c>
      <c r="B182" s="144" t="s">
        <v>158</v>
      </c>
      <c r="C182" s="149" t="s">
        <v>67</v>
      </c>
      <c r="D182" s="120" t="s">
        <v>127</v>
      </c>
      <c r="E182" s="121" t="s">
        <v>16</v>
      </c>
      <c r="F182" s="150" t="s">
        <v>845</v>
      </c>
      <c r="G182" s="120" t="s">
        <v>891</v>
      </c>
      <c r="H182" s="149" t="s">
        <v>892</v>
      </c>
      <c r="I182" s="149" t="s">
        <v>160</v>
      </c>
      <c r="J182" s="99">
        <v>40296</v>
      </c>
      <c r="K182" s="99">
        <v>41910</v>
      </c>
      <c r="L182" s="149" t="s">
        <v>893</v>
      </c>
      <c r="M182" s="100" t="s">
        <v>894</v>
      </c>
      <c r="N182" s="390">
        <v>696</v>
      </c>
      <c r="O182" s="390">
        <v>696</v>
      </c>
      <c r="P182" s="99">
        <v>41928</v>
      </c>
      <c r="Q182" s="99">
        <v>41207</v>
      </c>
      <c r="R182" s="99">
        <v>42168</v>
      </c>
      <c r="S182" s="99">
        <v>42168</v>
      </c>
      <c r="T182" s="391">
        <v>0.97744685411499999</v>
      </c>
      <c r="U182" s="394" t="s">
        <v>160</v>
      </c>
      <c r="V182" s="120" t="s">
        <v>160</v>
      </c>
      <c r="W182" s="151" t="s">
        <v>160</v>
      </c>
    </row>
    <row r="183" spans="1:23" ht="15.75" thickBot="1" x14ac:dyDescent="0.3">
      <c r="A183" s="143">
        <v>42124</v>
      </c>
      <c r="B183" s="144" t="s">
        <v>158</v>
      </c>
      <c r="C183" s="149" t="s">
        <v>67</v>
      </c>
      <c r="D183" s="120" t="s">
        <v>127</v>
      </c>
      <c r="E183" s="121" t="s">
        <v>44</v>
      </c>
      <c r="F183" s="150" t="s">
        <v>845</v>
      </c>
      <c r="G183" s="120" t="s">
        <v>895</v>
      </c>
      <c r="H183" s="149" t="s">
        <v>896</v>
      </c>
      <c r="I183" s="149" t="s">
        <v>160</v>
      </c>
      <c r="J183" s="99">
        <v>40315</v>
      </c>
      <c r="K183" s="99">
        <v>41806</v>
      </c>
      <c r="L183" s="149" t="s">
        <v>408</v>
      </c>
      <c r="M183" s="100" t="s">
        <v>897</v>
      </c>
      <c r="N183" s="390">
        <v>1581</v>
      </c>
      <c r="O183" s="390">
        <v>1495</v>
      </c>
      <c r="P183" s="99">
        <v>42089</v>
      </c>
      <c r="Q183" s="99">
        <v>41061</v>
      </c>
      <c r="R183" s="99">
        <v>42269</v>
      </c>
      <c r="S183" s="99">
        <v>42269</v>
      </c>
      <c r="T183" s="391">
        <v>0.891924321651</v>
      </c>
      <c r="U183" s="394" t="s">
        <v>160</v>
      </c>
      <c r="V183" s="120" t="s">
        <v>160</v>
      </c>
      <c r="W183" s="151" t="s">
        <v>160</v>
      </c>
    </row>
    <row r="184" spans="1:23" ht="15.75" thickBot="1" x14ac:dyDescent="0.3">
      <c r="A184" s="143">
        <v>42124</v>
      </c>
      <c r="B184" s="144" t="s">
        <v>158</v>
      </c>
      <c r="C184" s="149" t="s">
        <v>67</v>
      </c>
      <c r="D184" s="120" t="s">
        <v>127</v>
      </c>
      <c r="E184" s="121" t="s">
        <v>37</v>
      </c>
      <c r="F184" s="150" t="s">
        <v>845</v>
      </c>
      <c r="G184" s="120" t="s">
        <v>898</v>
      </c>
      <c r="H184" s="149" t="s">
        <v>899</v>
      </c>
      <c r="I184" s="149" t="s">
        <v>160</v>
      </c>
      <c r="J184" s="99">
        <v>41040</v>
      </c>
      <c r="K184" s="99">
        <v>41180</v>
      </c>
      <c r="L184" s="149" t="s">
        <v>866</v>
      </c>
      <c r="M184" s="100" t="s">
        <v>867</v>
      </c>
      <c r="N184" s="390">
        <v>8757</v>
      </c>
      <c r="O184" s="390">
        <v>8982</v>
      </c>
      <c r="P184" s="99">
        <v>41247</v>
      </c>
      <c r="Q184" s="99" t="s">
        <v>160</v>
      </c>
      <c r="R184" s="99">
        <v>41794</v>
      </c>
      <c r="S184" s="99">
        <v>42151</v>
      </c>
      <c r="T184" s="391">
        <v>0.67925614118599997</v>
      </c>
      <c r="U184" s="394" t="s">
        <v>160</v>
      </c>
      <c r="V184" s="120" t="s">
        <v>160</v>
      </c>
      <c r="W184" s="151" t="s">
        <v>160</v>
      </c>
    </row>
    <row r="185" spans="1:23" ht="15.75" thickBot="1" x14ac:dyDescent="0.3">
      <c r="A185" s="143">
        <v>42124</v>
      </c>
      <c r="B185" s="144" t="s">
        <v>158</v>
      </c>
      <c r="C185" s="149" t="s">
        <v>67</v>
      </c>
      <c r="D185" s="120" t="s">
        <v>127</v>
      </c>
      <c r="E185" s="121" t="s">
        <v>60</v>
      </c>
      <c r="F185" s="150" t="s">
        <v>845</v>
      </c>
      <c r="G185" s="120" t="s">
        <v>900</v>
      </c>
      <c r="H185" s="149" t="s">
        <v>901</v>
      </c>
      <c r="I185" s="149" t="s">
        <v>160</v>
      </c>
      <c r="J185" s="99">
        <v>40102</v>
      </c>
      <c r="K185" s="99">
        <v>40200</v>
      </c>
      <c r="L185" s="149" t="s">
        <v>902</v>
      </c>
      <c r="M185" s="100" t="s">
        <v>903</v>
      </c>
      <c r="N185" s="390">
        <v>18457</v>
      </c>
      <c r="O185" s="390">
        <v>21432</v>
      </c>
      <c r="P185" s="99">
        <v>40231</v>
      </c>
      <c r="Q185" s="99">
        <v>41305</v>
      </c>
      <c r="R185" s="99">
        <v>40961</v>
      </c>
      <c r="S185" s="99">
        <v>42024</v>
      </c>
      <c r="T185" s="391">
        <v>0.996271133423</v>
      </c>
      <c r="U185" s="394" t="s">
        <v>160</v>
      </c>
      <c r="V185" s="120" t="s">
        <v>160</v>
      </c>
      <c r="W185" s="151" t="s">
        <v>160</v>
      </c>
    </row>
    <row r="186" spans="1:23" ht="15.75" thickBot="1" x14ac:dyDescent="0.3">
      <c r="A186" s="143">
        <v>42124</v>
      </c>
      <c r="B186" s="144" t="s">
        <v>158</v>
      </c>
      <c r="C186" s="149" t="s">
        <v>67</v>
      </c>
      <c r="D186" s="120" t="s">
        <v>127</v>
      </c>
      <c r="E186" s="121" t="s">
        <v>16</v>
      </c>
      <c r="F186" s="150" t="s">
        <v>845</v>
      </c>
      <c r="G186" s="120" t="s">
        <v>904</v>
      </c>
      <c r="H186" s="149" t="s">
        <v>905</v>
      </c>
      <c r="I186" s="149" t="s">
        <v>160</v>
      </c>
      <c r="J186" s="99">
        <v>40141</v>
      </c>
      <c r="K186" s="99">
        <v>41144</v>
      </c>
      <c r="L186" s="149" t="s">
        <v>906</v>
      </c>
      <c r="M186" s="100" t="s">
        <v>907</v>
      </c>
      <c r="N186" s="390">
        <v>21400</v>
      </c>
      <c r="O186" s="390">
        <v>52382</v>
      </c>
      <c r="P186" s="99">
        <v>41172</v>
      </c>
      <c r="Q186" s="99">
        <v>40898</v>
      </c>
      <c r="R186" s="99">
        <v>42030</v>
      </c>
      <c r="S186" s="99">
        <v>42168</v>
      </c>
      <c r="T186" s="391">
        <v>0.98034846782700003</v>
      </c>
      <c r="U186" s="394" t="s">
        <v>160</v>
      </c>
      <c r="V186" s="120" t="s">
        <v>160</v>
      </c>
      <c r="W186" s="151" t="s">
        <v>160</v>
      </c>
    </row>
    <row r="187" spans="1:23" ht="15.75" thickBot="1" x14ac:dyDescent="0.3">
      <c r="A187" s="143">
        <v>42124</v>
      </c>
      <c r="B187" s="144" t="s">
        <v>158</v>
      </c>
      <c r="C187" s="149" t="s">
        <v>67</v>
      </c>
      <c r="D187" s="120" t="s">
        <v>127</v>
      </c>
      <c r="E187" s="121" t="s">
        <v>34</v>
      </c>
      <c r="F187" s="150" t="s">
        <v>845</v>
      </c>
      <c r="G187" s="120" t="s">
        <v>908</v>
      </c>
      <c r="H187" s="149" t="s">
        <v>905</v>
      </c>
      <c r="I187" s="149" t="s">
        <v>160</v>
      </c>
      <c r="J187" s="99">
        <v>40120</v>
      </c>
      <c r="K187" s="99">
        <v>40353</v>
      </c>
      <c r="L187" s="149" t="s">
        <v>909</v>
      </c>
      <c r="M187" s="100" t="s">
        <v>910</v>
      </c>
      <c r="N187" s="390">
        <v>43614</v>
      </c>
      <c r="O187" s="390">
        <v>50012</v>
      </c>
      <c r="P187" s="99">
        <v>40386</v>
      </c>
      <c r="Q187" s="99">
        <v>42079</v>
      </c>
      <c r="R187" s="99">
        <v>41428</v>
      </c>
      <c r="S187" s="99">
        <v>42053</v>
      </c>
      <c r="T187" s="391">
        <v>0.99999159574499996</v>
      </c>
      <c r="U187" s="394" t="s">
        <v>160</v>
      </c>
      <c r="V187" s="120" t="s">
        <v>160</v>
      </c>
      <c r="W187" s="151" t="s">
        <v>160</v>
      </c>
    </row>
    <row r="188" spans="1:23" ht="15.75" thickBot="1" x14ac:dyDescent="0.3">
      <c r="A188" s="143">
        <v>42124</v>
      </c>
      <c r="B188" s="144" t="s">
        <v>158</v>
      </c>
      <c r="C188" s="149" t="s">
        <v>68</v>
      </c>
      <c r="D188" s="120" t="s">
        <v>127</v>
      </c>
      <c r="E188" s="121" t="s">
        <v>24</v>
      </c>
      <c r="F188" s="150" t="s">
        <v>845</v>
      </c>
      <c r="G188" s="120" t="s">
        <v>911</v>
      </c>
      <c r="H188" s="149" t="s">
        <v>912</v>
      </c>
      <c r="I188" s="149" t="s">
        <v>160</v>
      </c>
      <c r="J188" s="99">
        <v>41681</v>
      </c>
      <c r="K188" s="99">
        <v>41830</v>
      </c>
      <c r="L188" s="149" t="s">
        <v>913</v>
      </c>
      <c r="M188" s="100" t="s">
        <v>914</v>
      </c>
      <c r="N188" s="390">
        <v>13543</v>
      </c>
      <c r="O188" s="390">
        <v>17300</v>
      </c>
      <c r="P188" s="99">
        <v>41869</v>
      </c>
      <c r="Q188" s="99" t="s">
        <v>160</v>
      </c>
      <c r="R188" s="99">
        <v>42359</v>
      </c>
      <c r="S188" s="99">
        <v>42398</v>
      </c>
      <c r="T188" s="391">
        <v>0.25752344727499998</v>
      </c>
      <c r="U188" s="394" t="s">
        <v>160</v>
      </c>
      <c r="V188" s="120" t="s">
        <v>160</v>
      </c>
      <c r="W188" s="151" t="s">
        <v>160</v>
      </c>
    </row>
    <row r="189" spans="1:23" ht="15.75" thickBot="1" x14ac:dyDescent="0.3">
      <c r="A189" s="143">
        <v>42124</v>
      </c>
      <c r="B189" s="144" t="s">
        <v>158</v>
      </c>
      <c r="C189" s="149" t="s">
        <v>67</v>
      </c>
      <c r="D189" s="120" t="s">
        <v>74</v>
      </c>
      <c r="E189" s="121" t="s">
        <v>160</v>
      </c>
      <c r="F189" s="150" t="s">
        <v>915</v>
      </c>
      <c r="G189" s="120" t="s">
        <v>916</v>
      </c>
      <c r="H189" s="149" t="s">
        <v>917</v>
      </c>
      <c r="I189" s="149" t="s">
        <v>160</v>
      </c>
      <c r="J189" s="99">
        <v>40391</v>
      </c>
      <c r="K189" s="99">
        <v>40451</v>
      </c>
      <c r="L189" s="149" t="s">
        <v>918</v>
      </c>
      <c r="M189" s="100" t="s">
        <v>919</v>
      </c>
      <c r="N189" s="390">
        <v>18945</v>
      </c>
      <c r="O189" s="390">
        <v>18945</v>
      </c>
      <c r="P189" s="99">
        <v>42101</v>
      </c>
      <c r="Q189" s="99" t="s">
        <v>160</v>
      </c>
      <c r="R189" s="99">
        <v>42848</v>
      </c>
      <c r="S189" s="99">
        <v>42848</v>
      </c>
      <c r="T189" s="391">
        <v>2.4350492750000001E-3</v>
      </c>
      <c r="U189" s="394" t="s">
        <v>160</v>
      </c>
      <c r="V189" s="120" t="s">
        <v>160</v>
      </c>
      <c r="W189" s="151" t="s">
        <v>160</v>
      </c>
    </row>
    <row r="190" spans="1:23" s="148" customFormat="1" x14ac:dyDescent="0.25">
      <c r="A190" s="578">
        <v>42124</v>
      </c>
      <c r="B190" s="579" t="s">
        <v>158</v>
      </c>
      <c r="C190" s="581" t="s">
        <v>67</v>
      </c>
      <c r="D190" s="583" t="s">
        <v>127</v>
      </c>
      <c r="E190" s="585" t="s">
        <v>160</v>
      </c>
      <c r="F190" s="587" t="s">
        <v>920</v>
      </c>
      <c r="G190" s="589" t="s">
        <v>921</v>
      </c>
      <c r="H190" s="581" t="s">
        <v>922</v>
      </c>
      <c r="I190" s="576" t="s">
        <v>160</v>
      </c>
      <c r="J190" s="104">
        <v>41446</v>
      </c>
      <c r="K190" s="104">
        <v>41544</v>
      </c>
      <c r="L190" s="156" t="s">
        <v>923</v>
      </c>
      <c r="M190" s="157" t="s">
        <v>924</v>
      </c>
      <c r="N190" s="366">
        <v>49413</v>
      </c>
      <c r="O190" s="366">
        <v>54676</v>
      </c>
      <c r="P190" s="104">
        <v>41572</v>
      </c>
      <c r="Q190" s="104" t="s">
        <v>160</v>
      </c>
      <c r="R190" s="104">
        <v>42307</v>
      </c>
      <c r="S190" s="104">
        <v>42307</v>
      </c>
      <c r="T190" s="367">
        <v>0.40575942397100001</v>
      </c>
      <c r="U190" s="395">
        <v>11339</v>
      </c>
      <c r="V190" s="163" t="s">
        <v>925</v>
      </c>
      <c r="W190" s="159" t="s">
        <v>160</v>
      </c>
    </row>
    <row r="191" spans="1:23" s="148" customFormat="1" ht="15.75" thickBot="1" x14ac:dyDescent="0.3">
      <c r="A191" s="578">
        <v>42124</v>
      </c>
      <c r="B191" s="580"/>
      <c r="C191" s="602" t="s">
        <v>160</v>
      </c>
      <c r="D191" s="595" t="s">
        <v>160</v>
      </c>
      <c r="E191" s="603" t="s">
        <v>160</v>
      </c>
      <c r="F191" s="604" t="s">
        <v>160</v>
      </c>
      <c r="G191" s="605" t="s">
        <v>160</v>
      </c>
      <c r="H191" s="595" t="s">
        <v>160</v>
      </c>
      <c r="I191" s="594" t="s">
        <v>160</v>
      </c>
      <c r="J191" s="101" t="s">
        <v>160</v>
      </c>
      <c r="K191" s="101" t="s">
        <v>160</v>
      </c>
      <c r="L191" s="160" t="s">
        <v>923</v>
      </c>
      <c r="M191" s="160" t="s">
        <v>160</v>
      </c>
      <c r="N191" s="368">
        <v>6749</v>
      </c>
      <c r="O191" s="368">
        <v>6749</v>
      </c>
      <c r="P191" s="101" t="s">
        <v>160</v>
      </c>
      <c r="Q191" s="101" t="s">
        <v>160</v>
      </c>
      <c r="R191" s="101" t="s">
        <v>160</v>
      </c>
      <c r="S191" s="101" t="s">
        <v>160</v>
      </c>
      <c r="T191" s="369" t="s">
        <v>160</v>
      </c>
      <c r="U191" s="335" t="s">
        <v>160</v>
      </c>
      <c r="V191" s="164" t="s">
        <v>160</v>
      </c>
      <c r="W191" s="162" t="s">
        <v>160</v>
      </c>
    </row>
    <row r="192" spans="1:23" ht="15.75" thickBot="1" x14ac:dyDescent="0.3">
      <c r="A192" s="143">
        <v>42124</v>
      </c>
      <c r="B192" s="144" t="s">
        <v>158</v>
      </c>
      <c r="C192" s="149" t="s">
        <v>67</v>
      </c>
      <c r="D192" s="120" t="s">
        <v>127</v>
      </c>
      <c r="E192" s="121" t="s">
        <v>160</v>
      </c>
      <c r="F192" s="150" t="s">
        <v>926</v>
      </c>
      <c r="G192" s="120" t="s">
        <v>927</v>
      </c>
      <c r="H192" s="149" t="s">
        <v>928</v>
      </c>
      <c r="I192" s="149" t="s">
        <v>160</v>
      </c>
      <c r="J192" s="99">
        <v>40827</v>
      </c>
      <c r="K192" s="99">
        <v>40891</v>
      </c>
      <c r="L192" s="149" t="s">
        <v>929</v>
      </c>
      <c r="M192" s="100" t="s">
        <v>930</v>
      </c>
      <c r="N192" s="390">
        <v>39962</v>
      </c>
      <c r="O192" s="390">
        <v>46279</v>
      </c>
      <c r="P192" s="99">
        <v>40984</v>
      </c>
      <c r="Q192" s="99" t="s">
        <v>160</v>
      </c>
      <c r="R192" s="99">
        <v>41464</v>
      </c>
      <c r="S192" s="99">
        <v>42185</v>
      </c>
      <c r="T192" s="391">
        <v>0.96945351362200005</v>
      </c>
      <c r="U192" s="394" t="s">
        <v>160</v>
      </c>
      <c r="V192" s="120" t="s">
        <v>160</v>
      </c>
      <c r="W192" s="151" t="s">
        <v>160</v>
      </c>
    </row>
    <row r="193" spans="1:23" ht="15.75" thickBot="1" x14ac:dyDescent="0.3">
      <c r="A193" s="143">
        <v>42124</v>
      </c>
      <c r="B193" s="144" t="s">
        <v>158</v>
      </c>
      <c r="C193" s="149" t="s">
        <v>67</v>
      </c>
      <c r="D193" s="120" t="s">
        <v>127</v>
      </c>
      <c r="E193" s="121" t="s">
        <v>160</v>
      </c>
      <c r="F193" s="150" t="s">
        <v>926</v>
      </c>
      <c r="G193" s="120" t="s">
        <v>931</v>
      </c>
      <c r="H193" s="149" t="s">
        <v>932</v>
      </c>
      <c r="I193" s="149" t="s">
        <v>160</v>
      </c>
      <c r="J193" s="99">
        <v>40630</v>
      </c>
      <c r="K193" s="99">
        <v>40760</v>
      </c>
      <c r="L193" s="149" t="s">
        <v>933</v>
      </c>
      <c r="M193" s="100" t="s">
        <v>934</v>
      </c>
      <c r="N193" s="390">
        <v>47161</v>
      </c>
      <c r="O193" s="390">
        <v>32389</v>
      </c>
      <c r="P193" s="99">
        <v>40795</v>
      </c>
      <c r="Q193" s="99">
        <v>42081</v>
      </c>
      <c r="R193" s="99">
        <v>41615</v>
      </c>
      <c r="S193" s="99">
        <v>41953</v>
      </c>
      <c r="T193" s="391">
        <v>0.97126477956799995</v>
      </c>
      <c r="U193" s="394" t="s">
        <v>160</v>
      </c>
      <c r="V193" s="120" t="s">
        <v>160</v>
      </c>
      <c r="W193" s="151" t="s">
        <v>160</v>
      </c>
    </row>
    <row r="194" spans="1:23" ht="15.75" thickBot="1" x14ac:dyDescent="0.3">
      <c r="A194" s="143">
        <v>42124</v>
      </c>
      <c r="B194" s="144" t="s">
        <v>158</v>
      </c>
      <c r="C194" s="149" t="s">
        <v>67</v>
      </c>
      <c r="D194" s="120" t="s">
        <v>127</v>
      </c>
      <c r="E194" s="121" t="s">
        <v>22</v>
      </c>
      <c r="F194" s="150" t="s">
        <v>845</v>
      </c>
      <c r="G194" s="120" t="s">
        <v>935</v>
      </c>
      <c r="H194" s="149" t="s">
        <v>936</v>
      </c>
      <c r="I194" s="149" t="s">
        <v>160</v>
      </c>
      <c r="J194" s="99">
        <v>41317</v>
      </c>
      <c r="K194" s="99">
        <v>41515</v>
      </c>
      <c r="L194" s="149" t="s">
        <v>937</v>
      </c>
      <c r="M194" s="100" t="s">
        <v>938</v>
      </c>
      <c r="N194" s="390">
        <v>7327</v>
      </c>
      <c r="O194" s="390">
        <v>8512</v>
      </c>
      <c r="P194" s="99">
        <v>41542</v>
      </c>
      <c r="Q194" s="99">
        <v>42124</v>
      </c>
      <c r="R194" s="99">
        <v>42032</v>
      </c>
      <c r="S194" s="99">
        <v>42139</v>
      </c>
      <c r="T194" s="391">
        <v>0.89527434110600002</v>
      </c>
      <c r="U194" s="394" t="s">
        <v>160</v>
      </c>
      <c r="V194" s="120" t="s">
        <v>160</v>
      </c>
      <c r="W194" s="151" t="s">
        <v>160</v>
      </c>
    </row>
    <row r="195" spans="1:23" ht="15.75" thickBot="1" x14ac:dyDescent="0.3">
      <c r="A195" s="143">
        <v>42124</v>
      </c>
      <c r="B195" s="144" t="s">
        <v>136</v>
      </c>
      <c r="C195" s="149" t="s">
        <v>67</v>
      </c>
      <c r="D195" s="120" t="s">
        <v>127</v>
      </c>
      <c r="E195" s="121" t="s">
        <v>17</v>
      </c>
      <c r="F195" s="150" t="s">
        <v>845</v>
      </c>
      <c r="G195" s="120" t="s">
        <v>939</v>
      </c>
      <c r="H195" s="149" t="s">
        <v>940</v>
      </c>
      <c r="I195" s="149" t="s">
        <v>160</v>
      </c>
      <c r="J195" s="99">
        <v>40661</v>
      </c>
      <c r="K195" s="99">
        <v>40806</v>
      </c>
      <c r="L195" s="149" t="s">
        <v>941</v>
      </c>
      <c r="M195" s="100" t="s">
        <v>942</v>
      </c>
      <c r="N195" s="390">
        <v>25313</v>
      </c>
      <c r="O195" s="390">
        <v>43715</v>
      </c>
      <c r="P195" s="99">
        <v>40833</v>
      </c>
      <c r="Q195" s="99">
        <v>41974</v>
      </c>
      <c r="R195" s="99">
        <v>41836</v>
      </c>
      <c r="S195" s="99">
        <v>42146</v>
      </c>
      <c r="T195" s="391">
        <v>0.96575129032100004</v>
      </c>
      <c r="U195" s="390">
        <v>3200</v>
      </c>
      <c r="V195" s="120" t="s">
        <v>943</v>
      </c>
      <c r="W195" s="151" t="s">
        <v>160</v>
      </c>
    </row>
    <row r="196" spans="1:23" s="148" customFormat="1" x14ac:dyDescent="0.25">
      <c r="A196" s="578">
        <v>42124</v>
      </c>
      <c r="B196" s="579" t="s">
        <v>136</v>
      </c>
      <c r="C196" s="581" t="s">
        <v>67</v>
      </c>
      <c r="D196" s="583" t="s">
        <v>127</v>
      </c>
      <c r="E196" s="585" t="s">
        <v>19</v>
      </c>
      <c r="F196" s="587" t="s">
        <v>845</v>
      </c>
      <c r="G196" s="589" t="s">
        <v>944</v>
      </c>
      <c r="H196" s="581" t="s">
        <v>869</v>
      </c>
      <c r="I196" s="576" t="s">
        <v>160</v>
      </c>
      <c r="J196" s="104">
        <v>40687</v>
      </c>
      <c r="K196" s="104">
        <v>40802</v>
      </c>
      <c r="L196" s="156" t="s">
        <v>945</v>
      </c>
      <c r="M196" s="157" t="s">
        <v>946</v>
      </c>
      <c r="N196" s="366">
        <v>15752</v>
      </c>
      <c r="O196" s="366">
        <v>16699</v>
      </c>
      <c r="P196" s="104">
        <v>40868</v>
      </c>
      <c r="Q196" s="104">
        <v>41465</v>
      </c>
      <c r="R196" s="104">
        <v>41668</v>
      </c>
      <c r="S196" s="104">
        <v>42112</v>
      </c>
      <c r="T196" s="367">
        <v>0.96855819225299999</v>
      </c>
      <c r="U196" s="158" t="s">
        <v>160</v>
      </c>
      <c r="V196" s="630" t="s">
        <v>160</v>
      </c>
      <c r="W196" s="159" t="s">
        <v>160</v>
      </c>
    </row>
    <row r="197" spans="1:23" s="148" customFormat="1" ht="15.75" thickBot="1" x14ac:dyDescent="0.3">
      <c r="A197" s="578">
        <v>42124</v>
      </c>
      <c r="B197" s="580"/>
      <c r="C197" s="602" t="s">
        <v>160</v>
      </c>
      <c r="D197" s="595" t="s">
        <v>160</v>
      </c>
      <c r="E197" s="603" t="s">
        <v>160</v>
      </c>
      <c r="F197" s="604" t="s">
        <v>160</v>
      </c>
      <c r="G197" s="605" t="s">
        <v>160</v>
      </c>
      <c r="H197" s="595" t="s">
        <v>160</v>
      </c>
      <c r="I197" s="594" t="s">
        <v>160</v>
      </c>
      <c r="J197" s="101" t="s">
        <v>160</v>
      </c>
      <c r="K197" s="101" t="s">
        <v>160</v>
      </c>
      <c r="L197" s="160" t="s">
        <v>947</v>
      </c>
      <c r="M197" s="160" t="s">
        <v>948</v>
      </c>
      <c r="N197" s="368">
        <v>1158</v>
      </c>
      <c r="O197" s="368">
        <v>1210</v>
      </c>
      <c r="P197" s="101" t="s">
        <v>160</v>
      </c>
      <c r="Q197" s="101" t="s">
        <v>160</v>
      </c>
      <c r="R197" s="101" t="s">
        <v>160</v>
      </c>
      <c r="S197" s="101" t="s">
        <v>160</v>
      </c>
      <c r="T197" s="369" t="s">
        <v>160</v>
      </c>
      <c r="U197" s="161" t="s">
        <v>160</v>
      </c>
      <c r="V197" s="631" t="s">
        <v>160</v>
      </c>
      <c r="W197" s="162" t="s">
        <v>160</v>
      </c>
    </row>
    <row r="198" spans="1:23" ht="15.75" thickBot="1" x14ac:dyDescent="0.3">
      <c r="A198" s="143">
        <v>42124</v>
      </c>
      <c r="B198" s="144" t="s">
        <v>136</v>
      </c>
      <c r="C198" s="149" t="s">
        <v>67</v>
      </c>
      <c r="D198" s="120" t="s">
        <v>127</v>
      </c>
      <c r="E198" s="121" t="s">
        <v>34</v>
      </c>
      <c r="F198" s="150" t="s">
        <v>845</v>
      </c>
      <c r="G198" s="120" t="s">
        <v>949</v>
      </c>
      <c r="H198" s="149" t="s">
        <v>950</v>
      </c>
      <c r="I198" s="149" t="s">
        <v>160</v>
      </c>
      <c r="J198" s="99">
        <v>40739</v>
      </c>
      <c r="K198" s="99">
        <v>40785</v>
      </c>
      <c r="L198" s="149" t="s">
        <v>951</v>
      </c>
      <c r="M198" s="100" t="s">
        <v>952</v>
      </c>
      <c r="N198" s="390">
        <v>20250</v>
      </c>
      <c r="O198" s="390">
        <v>25524</v>
      </c>
      <c r="P198" s="99">
        <v>40912</v>
      </c>
      <c r="Q198" s="99">
        <v>41968</v>
      </c>
      <c r="R198" s="99">
        <v>41452</v>
      </c>
      <c r="S198" s="99">
        <v>41991</v>
      </c>
      <c r="T198" s="391">
        <v>0.99526458978700005</v>
      </c>
      <c r="U198" s="394" t="s">
        <v>160</v>
      </c>
      <c r="V198" s="120" t="s">
        <v>160</v>
      </c>
      <c r="W198" s="151" t="s">
        <v>160</v>
      </c>
    </row>
    <row r="199" spans="1:23" ht="15.75" thickBot="1" x14ac:dyDescent="0.3">
      <c r="A199" s="143">
        <v>42124</v>
      </c>
      <c r="B199" s="144" t="s">
        <v>136</v>
      </c>
      <c r="C199" s="149" t="s">
        <v>67</v>
      </c>
      <c r="D199" s="120" t="s">
        <v>127</v>
      </c>
      <c r="E199" s="121" t="s">
        <v>17</v>
      </c>
      <c r="F199" s="150" t="s">
        <v>845</v>
      </c>
      <c r="G199" s="120" t="s">
        <v>953</v>
      </c>
      <c r="H199" s="149" t="s">
        <v>954</v>
      </c>
      <c r="I199" s="149" t="s">
        <v>160</v>
      </c>
      <c r="J199" s="99">
        <v>41089</v>
      </c>
      <c r="K199" s="99">
        <v>41177</v>
      </c>
      <c r="L199" s="149" t="s">
        <v>955</v>
      </c>
      <c r="M199" s="100" t="s">
        <v>956</v>
      </c>
      <c r="N199" s="390">
        <v>21105</v>
      </c>
      <c r="O199" s="390">
        <v>22708</v>
      </c>
      <c r="P199" s="99">
        <v>41199</v>
      </c>
      <c r="Q199" s="99" t="s">
        <v>160</v>
      </c>
      <c r="R199" s="99">
        <v>41926</v>
      </c>
      <c r="S199" s="99">
        <v>42120</v>
      </c>
      <c r="T199" s="391">
        <v>0.78638714551900002</v>
      </c>
      <c r="U199" s="394" t="s">
        <v>160</v>
      </c>
      <c r="V199" s="120" t="s">
        <v>160</v>
      </c>
      <c r="W199" s="151" t="s">
        <v>160</v>
      </c>
    </row>
    <row r="200" spans="1:23" ht="15.75" thickBot="1" x14ac:dyDescent="0.3">
      <c r="A200" s="143">
        <v>42124</v>
      </c>
      <c r="B200" s="144" t="s">
        <v>136</v>
      </c>
      <c r="C200" s="149" t="s">
        <v>67</v>
      </c>
      <c r="D200" s="120" t="s">
        <v>127</v>
      </c>
      <c r="E200" s="121" t="s">
        <v>19</v>
      </c>
      <c r="F200" s="150" t="s">
        <v>845</v>
      </c>
      <c r="G200" s="120" t="s">
        <v>957</v>
      </c>
      <c r="H200" s="149" t="s">
        <v>873</v>
      </c>
      <c r="I200" s="149" t="s">
        <v>160</v>
      </c>
      <c r="J200" s="99">
        <v>40687</v>
      </c>
      <c r="K200" s="99">
        <v>40809</v>
      </c>
      <c r="L200" s="149" t="s">
        <v>945</v>
      </c>
      <c r="M200" s="100" t="s">
        <v>946</v>
      </c>
      <c r="N200" s="390">
        <v>13850</v>
      </c>
      <c r="O200" s="390">
        <v>14717</v>
      </c>
      <c r="P200" s="99">
        <v>40868</v>
      </c>
      <c r="Q200" s="99">
        <v>41465</v>
      </c>
      <c r="R200" s="99">
        <v>41668</v>
      </c>
      <c r="S200" s="99">
        <v>42013</v>
      </c>
      <c r="T200" s="391">
        <v>0.966870903969</v>
      </c>
      <c r="U200" s="394" t="s">
        <v>160</v>
      </c>
      <c r="V200" s="120" t="s">
        <v>160</v>
      </c>
      <c r="W200" s="151" t="s">
        <v>160</v>
      </c>
    </row>
    <row r="201" spans="1:23" ht="15.75" thickBot="1" x14ac:dyDescent="0.3">
      <c r="A201" s="143">
        <v>42124</v>
      </c>
      <c r="B201" s="144" t="s">
        <v>136</v>
      </c>
      <c r="C201" s="149" t="s">
        <v>67</v>
      </c>
      <c r="D201" s="120" t="s">
        <v>127</v>
      </c>
      <c r="E201" s="121" t="s">
        <v>23</v>
      </c>
      <c r="F201" s="150" t="s">
        <v>845</v>
      </c>
      <c r="G201" s="120" t="s">
        <v>958</v>
      </c>
      <c r="H201" s="149" t="s">
        <v>959</v>
      </c>
      <c r="I201" s="149" t="s">
        <v>160</v>
      </c>
      <c r="J201" s="99">
        <v>40898</v>
      </c>
      <c r="K201" s="99" t="s">
        <v>160</v>
      </c>
      <c r="L201" s="149" t="s">
        <v>960</v>
      </c>
      <c r="M201" s="100" t="s">
        <v>961</v>
      </c>
      <c r="N201" s="390">
        <v>6675</v>
      </c>
      <c r="O201" s="390">
        <v>6946</v>
      </c>
      <c r="P201" s="99">
        <v>41147</v>
      </c>
      <c r="Q201" s="99">
        <v>41933</v>
      </c>
      <c r="R201" s="99">
        <v>41692</v>
      </c>
      <c r="S201" s="99">
        <v>41933</v>
      </c>
      <c r="T201" s="391">
        <v>0.98172181844700002</v>
      </c>
      <c r="U201" s="394" t="s">
        <v>160</v>
      </c>
      <c r="V201" s="120" t="s">
        <v>160</v>
      </c>
      <c r="W201" s="151" t="s">
        <v>160</v>
      </c>
    </row>
    <row r="202" spans="1:23" ht="15.75" thickBot="1" x14ac:dyDescent="0.3">
      <c r="A202" s="143">
        <v>42124</v>
      </c>
      <c r="B202" s="144" t="s">
        <v>136</v>
      </c>
      <c r="C202" s="149" t="s">
        <v>67</v>
      </c>
      <c r="D202" s="120" t="s">
        <v>127</v>
      </c>
      <c r="E202" s="121" t="s">
        <v>23</v>
      </c>
      <c r="F202" s="150" t="s">
        <v>845</v>
      </c>
      <c r="G202" s="120" t="s">
        <v>962</v>
      </c>
      <c r="H202" s="149" t="s">
        <v>963</v>
      </c>
      <c r="I202" s="149" t="s">
        <v>160</v>
      </c>
      <c r="J202" s="99">
        <v>40717</v>
      </c>
      <c r="K202" s="99">
        <v>40816</v>
      </c>
      <c r="L202" s="149" t="s">
        <v>964</v>
      </c>
      <c r="M202" s="100" t="s">
        <v>965</v>
      </c>
      <c r="N202" s="390">
        <v>105270</v>
      </c>
      <c r="O202" s="390">
        <v>114256</v>
      </c>
      <c r="P202" s="99">
        <v>40864</v>
      </c>
      <c r="Q202" s="99" t="s">
        <v>160</v>
      </c>
      <c r="R202" s="99">
        <v>42322</v>
      </c>
      <c r="S202" s="99">
        <v>42322</v>
      </c>
      <c r="T202" s="391">
        <v>0.85660845041300004</v>
      </c>
      <c r="U202" s="394" t="s">
        <v>160</v>
      </c>
      <c r="V202" s="120" t="s">
        <v>160</v>
      </c>
      <c r="W202" s="151" t="s">
        <v>160</v>
      </c>
    </row>
    <row r="203" spans="1:23" ht="15.75" thickBot="1" x14ac:dyDescent="0.3">
      <c r="A203" s="143">
        <v>42124</v>
      </c>
      <c r="B203" s="144" t="s">
        <v>136</v>
      </c>
      <c r="C203" s="149" t="s">
        <v>67</v>
      </c>
      <c r="D203" s="120" t="s">
        <v>127</v>
      </c>
      <c r="E203" s="121" t="s">
        <v>160</v>
      </c>
      <c r="F203" s="150" t="s">
        <v>915</v>
      </c>
      <c r="G203" s="120" t="s">
        <v>966</v>
      </c>
      <c r="H203" s="149" t="s">
        <v>967</v>
      </c>
      <c r="I203" s="149" t="s">
        <v>160</v>
      </c>
      <c r="J203" s="99">
        <v>40513</v>
      </c>
      <c r="K203" s="99">
        <v>41214</v>
      </c>
      <c r="L203" s="149" t="s">
        <v>968</v>
      </c>
      <c r="M203" s="100" t="s">
        <v>969</v>
      </c>
      <c r="N203" s="390">
        <v>14482</v>
      </c>
      <c r="O203" s="390">
        <v>15269</v>
      </c>
      <c r="P203" s="99">
        <v>41243</v>
      </c>
      <c r="Q203" s="99">
        <v>41991</v>
      </c>
      <c r="R203" s="99">
        <v>41971</v>
      </c>
      <c r="S203" s="99">
        <v>41971</v>
      </c>
      <c r="T203" s="391">
        <v>0.94376856088600003</v>
      </c>
      <c r="U203" s="394" t="s">
        <v>160</v>
      </c>
      <c r="V203" s="120" t="s">
        <v>160</v>
      </c>
      <c r="W203" s="151" t="s">
        <v>160</v>
      </c>
    </row>
    <row r="204" spans="1:23" ht="15.75" thickBot="1" x14ac:dyDescent="0.3">
      <c r="A204" s="143">
        <v>42124</v>
      </c>
      <c r="B204" s="144" t="s">
        <v>136</v>
      </c>
      <c r="C204" s="149" t="s">
        <v>67</v>
      </c>
      <c r="D204" s="120" t="s">
        <v>127</v>
      </c>
      <c r="E204" s="121" t="s">
        <v>13</v>
      </c>
      <c r="F204" s="150" t="s">
        <v>845</v>
      </c>
      <c r="G204" s="120" t="s">
        <v>970</v>
      </c>
      <c r="H204" s="149" t="s">
        <v>971</v>
      </c>
      <c r="I204" s="149" t="s">
        <v>160</v>
      </c>
      <c r="J204" s="99">
        <v>40458</v>
      </c>
      <c r="K204" s="99">
        <v>41982</v>
      </c>
      <c r="L204" s="149" t="s">
        <v>972</v>
      </c>
      <c r="M204" s="100" t="s">
        <v>973</v>
      </c>
      <c r="N204" s="390">
        <v>441</v>
      </c>
      <c r="O204" s="390">
        <v>441</v>
      </c>
      <c r="P204" s="99">
        <v>42019</v>
      </c>
      <c r="Q204" s="99">
        <v>41890</v>
      </c>
      <c r="R204" s="99">
        <v>42199</v>
      </c>
      <c r="S204" s="99">
        <v>42199</v>
      </c>
      <c r="T204" s="391">
        <v>0.97085124254199995</v>
      </c>
      <c r="U204" s="394" t="s">
        <v>160</v>
      </c>
      <c r="V204" s="120" t="s">
        <v>160</v>
      </c>
      <c r="W204" s="151" t="s">
        <v>160</v>
      </c>
    </row>
    <row r="205" spans="1:23" ht="15.75" thickBot="1" x14ac:dyDescent="0.3">
      <c r="A205" s="143">
        <v>42124</v>
      </c>
      <c r="B205" s="144" t="s">
        <v>136</v>
      </c>
      <c r="C205" s="149" t="s">
        <v>67</v>
      </c>
      <c r="D205" s="120" t="s">
        <v>127</v>
      </c>
      <c r="E205" s="121" t="s">
        <v>160</v>
      </c>
      <c r="F205" s="150" t="s">
        <v>915</v>
      </c>
      <c r="G205" s="120" t="s">
        <v>974</v>
      </c>
      <c r="H205" s="149" t="s">
        <v>975</v>
      </c>
      <c r="I205" s="149" t="s">
        <v>160</v>
      </c>
      <c r="J205" s="99">
        <v>40528</v>
      </c>
      <c r="K205" s="99">
        <v>41043</v>
      </c>
      <c r="L205" s="149" t="s">
        <v>976</v>
      </c>
      <c r="M205" s="100" t="s">
        <v>977</v>
      </c>
      <c r="N205" s="390">
        <v>28606</v>
      </c>
      <c r="O205" s="390">
        <v>32953</v>
      </c>
      <c r="P205" s="99">
        <v>41078</v>
      </c>
      <c r="Q205" s="99" t="s">
        <v>160</v>
      </c>
      <c r="R205" s="99">
        <v>41791</v>
      </c>
      <c r="S205" s="99">
        <v>41950</v>
      </c>
      <c r="T205" s="391">
        <v>0.96788531541800005</v>
      </c>
      <c r="U205" s="394" t="s">
        <v>160</v>
      </c>
      <c r="V205" s="120" t="s">
        <v>160</v>
      </c>
      <c r="W205" s="151" t="s">
        <v>160</v>
      </c>
    </row>
    <row r="206" spans="1:23" ht="15.75" thickBot="1" x14ac:dyDescent="0.3">
      <c r="A206" s="143">
        <v>42124</v>
      </c>
      <c r="B206" s="144" t="s">
        <v>136</v>
      </c>
      <c r="C206" s="149" t="s">
        <v>67</v>
      </c>
      <c r="D206" s="120" t="s">
        <v>127</v>
      </c>
      <c r="E206" s="121" t="s">
        <v>21</v>
      </c>
      <c r="F206" s="150" t="s">
        <v>845</v>
      </c>
      <c r="G206" s="120" t="s">
        <v>978</v>
      </c>
      <c r="H206" s="149" t="s">
        <v>979</v>
      </c>
      <c r="I206" s="149" t="s">
        <v>160</v>
      </c>
      <c r="J206" s="99">
        <v>41127</v>
      </c>
      <c r="K206" s="99">
        <v>41417</v>
      </c>
      <c r="L206" s="149" t="s">
        <v>980</v>
      </c>
      <c r="M206" s="100" t="s">
        <v>981</v>
      </c>
      <c r="N206" s="390">
        <v>6189</v>
      </c>
      <c r="O206" s="390">
        <v>6514</v>
      </c>
      <c r="P206" s="99">
        <v>41430</v>
      </c>
      <c r="Q206" s="99" t="s">
        <v>160</v>
      </c>
      <c r="R206" s="99">
        <v>41970</v>
      </c>
      <c r="S206" s="99">
        <v>42157</v>
      </c>
      <c r="T206" s="391">
        <v>0.85517996549599995</v>
      </c>
      <c r="U206" s="394" t="s">
        <v>160</v>
      </c>
      <c r="V206" s="120" t="s">
        <v>160</v>
      </c>
      <c r="W206" s="151" t="s">
        <v>160</v>
      </c>
    </row>
    <row r="207" spans="1:23" ht="15.75" thickBot="1" x14ac:dyDescent="0.3">
      <c r="A207" s="143">
        <v>42124</v>
      </c>
      <c r="B207" s="144" t="s">
        <v>136</v>
      </c>
      <c r="C207" s="149" t="s">
        <v>67</v>
      </c>
      <c r="D207" s="120" t="s">
        <v>127</v>
      </c>
      <c r="E207" s="121" t="s">
        <v>15</v>
      </c>
      <c r="F207" s="150" t="s">
        <v>845</v>
      </c>
      <c r="G207" s="120" t="s">
        <v>982</v>
      </c>
      <c r="H207" s="149" t="s">
        <v>983</v>
      </c>
      <c r="I207" s="149" t="s">
        <v>160</v>
      </c>
      <c r="J207" s="99">
        <v>40673</v>
      </c>
      <c r="K207" s="99">
        <v>40753</v>
      </c>
      <c r="L207" s="149" t="s">
        <v>913</v>
      </c>
      <c r="M207" s="100" t="s">
        <v>984</v>
      </c>
      <c r="N207" s="390">
        <v>34508</v>
      </c>
      <c r="O207" s="390">
        <v>44851</v>
      </c>
      <c r="P207" s="99">
        <v>40806</v>
      </c>
      <c r="Q207" s="99">
        <v>41705</v>
      </c>
      <c r="R207" s="99">
        <v>41918</v>
      </c>
      <c r="S207" s="99">
        <v>41918</v>
      </c>
      <c r="T207" s="391">
        <v>0.99819368123999996</v>
      </c>
      <c r="U207" s="394" t="s">
        <v>160</v>
      </c>
      <c r="V207" s="120" t="s">
        <v>160</v>
      </c>
      <c r="W207" s="151" t="s">
        <v>160</v>
      </c>
    </row>
    <row r="208" spans="1:23" ht="15.75" thickBot="1" x14ac:dyDescent="0.3">
      <c r="A208" s="143">
        <v>42124</v>
      </c>
      <c r="B208" s="144" t="s">
        <v>136</v>
      </c>
      <c r="C208" s="149" t="s">
        <v>67</v>
      </c>
      <c r="D208" s="120" t="s">
        <v>127</v>
      </c>
      <c r="E208" s="121" t="s">
        <v>13</v>
      </c>
      <c r="F208" s="150" t="s">
        <v>845</v>
      </c>
      <c r="G208" s="120" t="s">
        <v>985</v>
      </c>
      <c r="H208" s="149" t="s">
        <v>885</v>
      </c>
      <c r="I208" s="149" t="s">
        <v>160</v>
      </c>
      <c r="J208" s="99">
        <v>40550</v>
      </c>
      <c r="K208" s="99">
        <v>41885</v>
      </c>
      <c r="L208" s="149" t="s">
        <v>986</v>
      </c>
      <c r="M208" s="100" t="s">
        <v>987</v>
      </c>
      <c r="N208" s="390">
        <v>38915</v>
      </c>
      <c r="O208" s="390">
        <v>38915</v>
      </c>
      <c r="P208" s="99">
        <v>41901</v>
      </c>
      <c r="Q208" s="99" t="s">
        <v>160</v>
      </c>
      <c r="R208" s="99">
        <v>42551</v>
      </c>
      <c r="S208" s="99">
        <v>42551</v>
      </c>
      <c r="T208" s="391">
        <v>8.3988025783999998E-2</v>
      </c>
      <c r="U208" s="394" t="s">
        <v>160</v>
      </c>
      <c r="V208" s="120" t="s">
        <v>160</v>
      </c>
      <c r="W208" s="151" t="s">
        <v>160</v>
      </c>
    </row>
    <row r="209" spans="1:23" ht="15.75" thickBot="1" x14ac:dyDescent="0.3">
      <c r="A209" s="143">
        <v>42124</v>
      </c>
      <c r="B209" s="144" t="s">
        <v>136</v>
      </c>
      <c r="C209" s="149" t="s">
        <v>67</v>
      </c>
      <c r="D209" s="120" t="s">
        <v>127</v>
      </c>
      <c r="E209" s="121" t="s">
        <v>17</v>
      </c>
      <c r="F209" s="150" t="s">
        <v>845</v>
      </c>
      <c r="G209" s="120" t="s">
        <v>988</v>
      </c>
      <c r="H209" s="149" t="s">
        <v>989</v>
      </c>
      <c r="I209" s="149" t="s">
        <v>160</v>
      </c>
      <c r="J209" s="99">
        <v>40851</v>
      </c>
      <c r="K209" s="99">
        <v>40967</v>
      </c>
      <c r="L209" s="149" t="s">
        <v>990</v>
      </c>
      <c r="M209" s="100" t="s">
        <v>991</v>
      </c>
      <c r="N209" s="390">
        <v>46780</v>
      </c>
      <c r="O209" s="390">
        <v>49269</v>
      </c>
      <c r="P209" s="99">
        <v>41002</v>
      </c>
      <c r="Q209" s="99" t="s">
        <v>160</v>
      </c>
      <c r="R209" s="99">
        <v>41752</v>
      </c>
      <c r="S209" s="99">
        <v>42055</v>
      </c>
      <c r="T209" s="391">
        <v>0.96244961023300002</v>
      </c>
      <c r="U209" s="394" t="s">
        <v>160</v>
      </c>
      <c r="V209" s="120" t="s">
        <v>160</v>
      </c>
      <c r="W209" s="151" t="s">
        <v>160</v>
      </c>
    </row>
    <row r="210" spans="1:23" ht="15.75" thickBot="1" x14ac:dyDescent="0.3">
      <c r="A210" s="143">
        <v>42124</v>
      </c>
      <c r="B210" s="144" t="s">
        <v>136</v>
      </c>
      <c r="C210" s="149" t="s">
        <v>67</v>
      </c>
      <c r="D210" s="120" t="s">
        <v>127</v>
      </c>
      <c r="E210" s="121" t="s">
        <v>21</v>
      </c>
      <c r="F210" s="150" t="s">
        <v>845</v>
      </c>
      <c r="G210" s="120" t="s">
        <v>992</v>
      </c>
      <c r="H210" s="149" t="s">
        <v>993</v>
      </c>
      <c r="I210" s="149" t="s">
        <v>160</v>
      </c>
      <c r="J210" s="99">
        <v>40861</v>
      </c>
      <c r="K210" s="99">
        <v>40911</v>
      </c>
      <c r="L210" s="149" t="s">
        <v>994</v>
      </c>
      <c r="M210" s="100" t="s">
        <v>995</v>
      </c>
      <c r="N210" s="390">
        <v>55547</v>
      </c>
      <c r="O210" s="390">
        <v>57539</v>
      </c>
      <c r="P210" s="99">
        <v>40928</v>
      </c>
      <c r="Q210" s="99">
        <v>41572</v>
      </c>
      <c r="R210" s="99">
        <v>41568</v>
      </c>
      <c r="S210" s="99">
        <v>41936</v>
      </c>
      <c r="T210" s="391">
        <v>0.98961418867100004</v>
      </c>
      <c r="U210" s="394" t="s">
        <v>160</v>
      </c>
      <c r="V210" s="120" t="s">
        <v>160</v>
      </c>
      <c r="W210" s="151" t="s">
        <v>160</v>
      </c>
    </row>
    <row r="211" spans="1:23" ht="15.75" thickBot="1" x14ac:dyDescent="0.3">
      <c r="A211" s="143">
        <v>42124</v>
      </c>
      <c r="B211" s="144" t="s">
        <v>136</v>
      </c>
      <c r="C211" s="149" t="s">
        <v>67</v>
      </c>
      <c r="D211" s="120" t="s">
        <v>127</v>
      </c>
      <c r="E211" s="121" t="s">
        <v>160</v>
      </c>
      <c r="F211" s="150" t="s">
        <v>915</v>
      </c>
      <c r="G211" s="120" t="s">
        <v>996</v>
      </c>
      <c r="H211" s="149" t="s">
        <v>997</v>
      </c>
      <c r="I211" s="149" t="s">
        <v>160</v>
      </c>
      <c r="J211" s="99">
        <v>40974</v>
      </c>
      <c r="K211" s="99">
        <v>41340</v>
      </c>
      <c r="L211" s="149" t="s">
        <v>998</v>
      </c>
      <c r="M211" s="100" t="s">
        <v>999</v>
      </c>
      <c r="N211" s="390">
        <v>9933</v>
      </c>
      <c r="O211" s="390">
        <v>11131</v>
      </c>
      <c r="P211" s="99">
        <v>41393</v>
      </c>
      <c r="Q211" s="99">
        <v>41963</v>
      </c>
      <c r="R211" s="99">
        <v>41988</v>
      </c>
      <c r="S211" s="99">
        <v>41992</v>
      </c>
      <c r="T211" s="391">
        <v>0.97269237041500001</v>
      </c>
      <c r="U211" s="394" t="s">
        <v>160</v>
      </c>
      <c r="V211" s="120" t="s">
        <v>160</v>
      </c>
      <c r="W211" s="151" t="s">
        <v>160</v>
      </c>
    </row>
    <row r="212" spans="1:23" ht="15.75" thickBot="1" x14ac:dyDescent="0.3">
      <c r="A212" s="143">
        <v>42124</v>
      </c>
      <c r="B212" s="144" t="s">
        <v>136</v>
      </c>
      <c r="C212" s="149" t="s">
        <v>67</v>
      </c>
      <c r="D212" s="120" t="s">
        <v>127</v>
      </c>
      <c r="E212" s="121" t="s">
        <v>160</v>
      </c>
      <c r="F212" s="150" t="s">
        <v>915</v>
      </c>
      <c r="G212" s="120" t="s">
        <v>1000</v>
      </c>
      <c r="H212" s="149" t="s">
        <v>852</v>
      </c>
      <c r="I212" s="149" t="s">
        <v>160</v>
      </c>
      <c r="J212" s="99">
        <v>40794</v>
      </c>
      <c r="K212" s="99">
        <v>42023</v>
      </c>
      <c r="L212" s="149" t="s">
        <v>998</v>
      </c>
      <c r="M212" s="100" t="s">
        <v>1001</v>
      </c>
      <c r="N212" s="390">
        <v>30046</v>
      </c>
      <c r="O212" s="390">
        <v>30046</v>
      </c>
      <c r="P212" s="99">
        <v>42086</v>
      </c>
      <c r="Q212" s="99" t="s">
        <v>160</v>
      </c>
      <c r="R212" s="99">
        <v>43006</v>
      </c>
      <c r="S212" s="99">
        <v>43006</v>
      </c>
      <c r="T212" s="391">
        <v>5.0732884560000004E-3</v>
      </c>
      <c r="U212" s="394" t="s">
        <v>160</v>
      </c>
      <c r="V212" s="120" t="s">
        <v>160</v>
      </c>
      <c r="W212" s="151" t="s">
        <v>160</v>
      </c>
    </row>
    <row r="213" spans="1:23" ht="15.75" thickBot="1" x14ac:dyDescent="0.3">
      <c r="A213" s="143">
        <v>42124</v>
      </c>
      <c r="B213" s="144" t="s">
        <v>136</v>
      </c>
      <c r="C213" s="149" t="s">
        <v>67</v>
      </c>
      <c r="D213" s="120" t="s">
        <v>76</v>
      </c>
      <c r="E213" s="121" t="s">
        <v>35</v>
      </c>
      <c r="F213" s="150" t="s">
        <v>845</v>
      </c>
      <c r="G213" s="120" t="s">
        <v>1002</v>
      </c>
      <c r="H213" s="149" t="s">
        <v>1003</v>
      </c>
      <c r="I213" s="149" t="s">
        <v>160</v>
      </c>
      <c r="J213" s="99">
        <v>41424</v>
      </c>
      <c r="K213" s="99">
        <v>41491</v>
      </c>
      <c r="L213" s="149" t="s">
        <v>1004</v>
      </c>
      <c r="M213" s="100" t="s">
        <v>1005</v>
      </c>
      <c r="N213" s="390">
        <v>1780</v>
      </c>
      <c r="O213" s="390">
        <v>1925</v>
      </c>
      <c r="P213" s="99">
        <v>41513</v>
      </c>
      <c r="Q213" s="99">
        <v>42089</v>
      </c>
      <c r="R213" s="99">
        <v>41842</v>
      </c>
      <c r="S213" s="99">
        <v>42089</v>
      </c>
      <c r="T213" s="391">
        <v>0.95628499984699999</v>
      </c>
      <c r="U213" s="394" t="s">
        <v>160</v>
      </c>
      <c r="V213" s="120" t="s">
        <v>160</v>
      </c>
      <c r="W213" s="151" t="s">
        <v>160</v>
      </c>
    </row>
    <row r="214" spans="1:23" ht="15.75" thickBot="1" x14ac:dyDescent="0.3">
      <c r="A214" s="143">
        <v>42124</v>
      </c>
      <c r="B214" s="144" t="s">
        <v>136</v>
      </c>
      <c r="C214" s="149" t="s">
        <v>67</v>
      </c>
      <c r="D214" s="120" t="s">
        <v>127</v>
      </c>
      <c r="E214" s="121" t="s">
        <v>160</v>
      </c>
      <c r="F214" s="150" t="s">
        <v>915</v>
      </c>
      <c r="G214" s="120" t="s">
        <v>1006</v>
      </c>
      <c r="H214" s="149" t="s">
        <v>1007</v>
      </c>
      <c r="I214" s="149" t="s">
        <v>160</v>
      </c>
      <c r="J214" s="99">
        <v>40513</v>
      </c>
      <c r="K214" s="99">
        <v>40878</v>
      </c>
      <c r="L214" s="149" t="s">
        <v>968</v>
      </c>
      <c r="M214" s="100" t="s">
        <v>1008</v>
      </c>
      <c r="N214" s="390">
        <v>16286</v>
      </c>
      <c r="O214" s="390">
        <v>20408</v>
      </c>
      <c r="P214" s="99">
        <v>40889</v>
      </c>
      <c r="Q214" s="99" t="s">
        <v>160</v>
      </c>
      <c r="R214" s="99">
        <v>41626</v>
      </c>
      <c r="S214" s="99">
        <v>42216</v>
      </c>
      <c r="T214" s="391">
        <v>0.83073276281399999</v>
      </c>
      <c r="U214" s="394" t="s">
        <v>160</v>
      </c>
      <c r="V214" s="120" t="s">
        <v>160</v>
      </c>
      <c r="W214" s="151" t="s">
        <v>160</v>
      </c>
    </row>
    <row r="215" spans="1:23" ht="15.75" thickBot="1" x14ac:dyDescent="0.3">
      <c r="A215" s="143">
        <v>42124</v>
      </c>
      <c r="B215" s="144" t="s">
        <v>136</v>
      </c>
      <c r="C215" s="149" t="s">
        <v>67</v>
      </c>
      <c r="D215" s="120" t="s">
        <v>127</v>
      </c>
      <c r="E215" s="121" t="s">
        <v>35</v>
      </c>
      <c r="F215" s="150" t="s">
        <v>845</v>
      </c>
      <c r="G215" s="120" t="s">
        <v>1009</v>
      </c>
      <c r="H215" s="149" t="s">
        <v>1010</v>
      </c>
      <c r="I215" s="149" t="s">
        <v>160</v>
      </c>
      <c r="J215" s="99">
        <v>40500</v>
      </c>
      <c r="K215" s="99">
        <v>40981</v>
      </c>
      <c r="L215" s="149" t="s">
        <v>1011</v>
      </c>
      <c r="M215" s="100" t="s">
        <v>1012</v>
      </c>
      <c r="N215" s="390">
        <v>14554</v>
      </c>
      <c r="O215" s="390">
        <v>15177</v>
      </c>
      <c r="P215" s="99">
        <v>41009</v>
      </c>
      <c r="Q215" s="99">
        <v>42040</v>
      </c>
      <c r="R215" s="99">
        <v>41495</v>
      </c>
      <c r="S215" s="99">
        <v>42040</v>
      </c>
      <c r="T215" s="391">
        <v>0.99386918544799996</v>
      </c>
      <c r="U215" s="394" t="s">
        <v>160</v>
      </c>
      <c r="V215" s="120" t="s">
        <v>160</v>
      </c>
      <c r="W215" s="151" t="s">
        <v>160</v>
      </c>
    </row>
    <row r="216" spans="1:23" ht="15.75" thickBot="1" x14ac:dyDescent="0.3">
      <c r="A216" s="143">
        <v>42124</v>
      </c>
      <c r="B216" s="144" t="s">
        <v>136</v>
      </c>
      <c r="C216" s="149" t="s">
        <v>67</v>
      </c>
      <c r="D216" s="120" t="s">
        <v>127</v>
      </c>
      <c r="E216" s="121" t="s">
        <v>160</v>
      </c>
      <c r="F216" s="150" t="s">
        <v>915</v>
      </c>
      <c r="G216" s="120" t="s">
        <v>1013</v>
      </c>
      <c r="H216" s="149" t="s">
        <v>1014</v>
      </c>
      <c r="I216" s="149" t="s">
        <v>160</v>
      </c>
      <c r="J216" s="99">
        <v>41424</v>
      </c>
      <c r="K216" s="99">
        <v>41498</v>
      </c>
      <c r="L216" s="149" t="s">
        <v>976</v>
      </c>
      <c r="M216" s="100" t="s">
        <v>1015</v>
      </c>
      <c r="N216" s="390">
        <v>6768</v>
      </c>
      <c r="O216" s="390">
        <v>7869</v>
      </c>
      <c r="P216" s="99">
        <v>41703</v>
      </c>
      <c r="Q216" s="99">
        <v>42013</v>
      </c>
      <c r="R216" s="99">
        <v>41985</v>
      </c>
      <c r="S216" s="99">
        <v>41985</v>
      </c>
      <c r="T216" s="391">
        <v>0.972430884838</v>
      </c>
      <c r="U216" s="394" t="s">
        <v>160</v>
      </c>
      <c r="V216" s="120" t="s">
        <v>160</v>
      </c>
      <c r="W216" s="151" t="s">
        <v>160</v>
      </c>
    </row>
    <row r="217" spans="1:23" s="399" customFormat="1" x14ac:dyDescent="0.25">
      <c r="A217" s="396">
        <v>42124</v>
      </c>
      <c r="B217" s="641" t="s">
        <v>136</v>
      </c>
      <c r="C217" s="636" t="s">
        <v>67</v>
      </c>
      <c r="D217" s="636" t="s">
        <v>127</v>
      </c>
      <c r="E217" s="643" t="s">
        <v>160</v>
      </c>
      <c r="F217" s="643" t="s">
        <v>915</v>
      </c>
      <c r="G217" s="636" t="s">
        <v>875</v>
      </c>
      <c r="H217" s="636" t="s">
        <v>1016</v>
      </c>
      <c r="I217" s="636" t="s">
        <v>160</v>
      </c>
      <c r="J217" s="634">
        <v>41051</v>
      </c>
      <c r="K217" s="634">
        <v>41292</v>
      </c>
      <c r="L217" s="397" t="s">
        <v>1017</v>
      </c>
      <c r="M217" s="636" t="s">
        <v>1018</v>
      </c>
      <c r="N217" s="398">
        <v>87011</v>
      </c>
      <c r="O217" s="398">
        <v>89461</v>
      </c>
      <c r="P217" s="634">
        <v>41318</v>
      </c>
      <c r="Q217" s="634" t="s">
        <v>160</v>
      </c>
      <c r="R217" s="634">
        <v>42266</v>
      </c>
      <c r="S217" s="634">
        <v>42308</v>
      </c>
      <c r="T217" s="637">
        <v>0.30874297022800001</v>
      </c>
      <c r="U217" s="636" t="s">
        <v>160</v>
      </c>
      <c r="V217" s="638" t="s">
        <v>160</v>
      </c>
      <c r="W217" s="636" t="s">
        <v>160</v>
      </c>
    </row>
    <row r="218" spans="1:23" s="399" customFormat="1" x14ac:dyDescent="0.25">
      <c r="A218" s="396">
        <v>42124</v>
      </c>
      <c r="B218" s="642"/>
      <c r="C218" s="636" t="s">
        <v>160</v>
      </c>
      <c r="D218" s="636" t="s">
        <v>160</v>
      </c>
      <c r="E218" s="643" t="s">
        <v>160</v>
      </c>
      <c r="F218" s="643" t="s">
        <v>160</v>
      </c>
      <c r="G218" s="636" t="s">
        <v>160</v>
      </c>
      <c r="H218" s="636" t="s">
        <v>160</v>
      </c>
      <c r="I218" s="636" t="s">
        <v>160</v>
      </c>
      <c r="J218" s="635" t="s">
        <v>160</v>
      </c>
      <c r="K218" s="635" t="s">
        <v>160</v>
      </c>
      <c r="L218" s="397" t="s">
        <v>1019</v>
      </c>
      <c r="M218" s="636" t="s">
        <v>160</v>
      </c>
      <c r="N218" s="398">
        <v>7198</v>
      </c>
      <c r="O218" s="398">
        <v>8645</v>
      </c>
      <c r="P218" s="635" t="s">
        <v>160</v>
      </c>
      <c r="Q218" s="635" t="s">
        <v>160</v>
      </c>
      <c r="R218" s="635" t="s">
        <v>160</v>
      </c>
      <c r="S218" s="635" t="s">
        <v>160</v>
      </c>
      <c r="T218" s="637" t="s">
        <v>160</v>
      </c>
      <c r="U218" s="636" t="s">
        <v>160</v>
      </c>
      <c r="V218" s="639"/>
      <c r="W218" s="636" t="s">
        <v>160</v>
      </c>
    </row>
    <row r="219" spans="1:23" s="399" customFormat="1" ht="15.75" thickBot="1" x14ac:dyDescent="0.3">
      <c r="A219" s="396">
        <v>42124</v>
      </c>
      <c r="B219" s="642"/>
      <c r="C219" s="636" t="s">
        <v>160</v>
      </c>
      <c r="D219" s="636" t="s">
        <v>160</v>
      </c>
      <c r="E219" s="643" t="s">
        <v>160</v>
      </c>
      <c r="F219" s="643" t="s">
        <v>160</v>
      </c>
      <c r="G219" s="636" t="s">
        <v>160</v>
      </c>
      <c r="H219" s="636" t="s">
        <v>160</v>
      </c>
      <c r="I219" s="636" t="s">
        <v>160</v>
      </c>
      <c r="J219" s="635" t="s">
        <v>160</v>
      </c>
      <c r="K219" s="635" t="s">
        <v>160</v>
      </c>
      <c r="L219" s="397" t="s">
        <v>1020</v>
      </c>
      <c r="M219" s="636" t="s">
        <v>160</v>
      </c>
      <c r="N219" s="398">
        <v>90</v>
      </c>
      <c r="O219" s="398">
        <v>90</v>
      </c>
      <c r="P219" s="635" t="s">
        <v>160</v>
      </c>
      <c r="Q219" s="635" t="s">
        <v>160</v>
      </c>
      <c r="R219" s="635" t="s">
        <v>160</v>
      </c>
      <c r="S219" s="635" t="s">
        <v>160</v>
      </c>
      <c r="T219" s="637" t="s">
        <v>160</v>
      </c>
      <c r="U219" s="397" t="s">
        <v>160</v>
      </c>
      <c r="V219" s="640"/>
      <c r="W219" s="636" t="s">
        <v>160</v>
      </c>
    </row>
    <row r="220" spans="1:23" s="148" customFormat="1" x14ac:dyDescent="0.25">
      <c r="A220" s="578">
        <v>42124</v>
      </c>
      <c r="B220" s="579" t="s">
        <v>136</v>
      </c>
      <c r="C220" s="581" t="s">
        <v>67</v>
      </c>
      <c r="D220" s="583" t="s">
        <v>127</v>
      </c>
      <c r="E220" s="585" t="s">
        <v>16</v>
      </c>
      <c r="F220" s="587" t="s">
        <v>845</v>
      </c>
      <c r="G220" s="589" t="s">
        <v>1021</v>
      </c>
      <c r="H220" s="581" t="s">
        <v>1022</v>
      </c>
      <c r="I220" s="576" t="s">
        <v>160</v>
      </c>
      <c r="J220" s="104">
        <v>40535</v>
      </c>
      <c r="K220" s="104">
        <v>41761</v>
      </c>
      <c r="L220" s="156" t="s">
        <v>1023</v>
      </c>
      <c r="M220" s="157" t="s">
        <v>1024</v>
      </c>
      <c r="N220" s="366">
        <v>1073</v>
      </c>
      <c r="O220" s="366">
        <v>1075</v>
      </c>
      <c r="P220" s="104">
        <v>41814</v>
      </c>
      <c r="Q220" s="104">
        <v>41879</v>
      </c>
      <c r="R220" s="104">
        <v>42217</v>
      </c>
      <c r="S220" s="104">
        <v>42217</v>
      </c>
      <c r="T220" s="367">
        <v>0.94398850202600004</v>
      </c>
      <c r="U220" s="158" t="s">
        <v>160</v>
      </c>
      <c r="V220" s="630" t="s">
        <v>160</v>
      </c>
      <c r="W220" s="159" t="s">
        <v>160</v>
      </c>
    </row>
    <row r="221" spans="1:23" s="148" customFormat="1" ht="15.75" thickBot="1" x14ac:dyDescent="0.3">
      <c r="A221" s="578">
        <v>42124</v>
      </c>
      <c r="B221" s="580"/>
      <c r="C221" s="582" t="s">
        <v>160</v>
      </c>
      <c r="D221" s="584" t="s">
        <v>160</v>
      </c>
      <c r="E221" s="586" t="s">
        <v>160</v>
      </c>
      <c r="F221" s="588" t="s">
        <v>160</v>
      </c>
      <c r="G221" s="590" t="s">
        <v>160</v>
      </c>
      <c r="H221" s="584" t="s">
        <v>160</v>
      </c>
      <c r="I221" s="577" t="s">
        <v>160</v>
      </c>
      <c r="J221" s="101" t="s">
        <v>160</v>
      </c>
      <c r="K221" s="101" t="s">
        <v>160</v>
      </c>
      <c r="L221" s="165" t="s">
        <v>1025</v>
      </c>
      <c r="M221" s="165" t="s">
        <v>1026</v>
      </c>
      <c r="N221" s="368">
        <v>54</v>
      </c>
      <c r="O221" s="368">
        <v>54</v>
      </c>
      <c r="P221" s="101" t="s">
        <v>160</v>
      </c>
      <c r="Q221" s="101" t="s">
        <v>160</v>
      </c>
      <c r="R221" s="101" t="s">
        <v>160</v>
      </c>
      <c r="S221" s="101" t="s">
        <v>160</v>
      </c>
      <c r="T221" s="369" t="s">
        <v>160</v>
      </c>
      <c r="U221" s="166" t="s">
        <v>160</v>
      </c>
      <c r="V221" s="631" t="s">
        <v>160</v>
      </c>
      <c r="W221" s="167" t="s">
        <v>160</v>
      </c>
    </row>
    <row r="222" spans="1:23" ht="15.75" thickBot="1" x14ac:dyDescent="0.3">
      <c r="A222" s="143">
        <v>42124</v>
      </c>
      <c r="B222" s="144" t="s">
        <v>136</v>
      </c>
      <c r="C222" s="145" t="s">
        <v>67</v>
      </c>
      <c r="D222" s="118" t="s">
        <v>127</v>
      </c>
      <c r="E222" s="119" t="s">
        <v>34</v>
      </c>
      <c r="F222" s="146" t="s">
        <v>845</v>
      </c>
      <c r="G222" s="118" t="s">
        <v>1027</v>
      </c>
      <c r="H222" s="145" t="s">
        <v>1028</v>
      </c>
      <c r="I222" s="145" t="s">
        <v>160</v>
      </c>
      <c r="J222" s="96">
        <v>40697</v>
      </c>
      <c r="K222" s="96">
        <v>40758</v>
      </c>
      <c r="L222" s="145" t="s">
        <v>1029</v>
      </c>
      <c r="M222" s="97" t="s">
        <v>1030</v>
      </c>
      <c r="N222" s="363">
        <v>15000</v>
      </c>
      <c r="O222" s="363">
        <v>15992</v>
      </c>
      <c r="P222" s="96">
        <v>40794</v>
      </c>
      <c r="Q222" s="96">
        <v>41926</v>
      </c>
      <c r="R222" s="96">
        <v>41334</v>
      </c>
      <c r="S222" s="96">
        <v>41984</v>
      </c>
      <c r="T222" s="364">
        <v>0.999523222446</v>
      </c>
      <c r="U222" s="400" t="s">
        <v>160</v>
      </c>
      <c r="V222" s="118" t="s">
        <v>160</v>
      </c>
      <c r="W222" s="147" t="s">
        <v>160</v>
      </c>
    </row>
    <row r="223" spans="1:23" ht="15.75" thickBot="1" x14ac:dyDescent="0.3">
      <c r="A223" s="143">
        <v>42124</v>
      </c>
      <c r="B223" s="144" t="s">
        <v>136</v>
      </c>
      <c r="C223" s="145" t="s">
        <v>67</v>
      </c>
      <c r="D223" s="118" t="s">
        <v>74</v>
      </c>
      <c r="E223" s="119" t="s">
        <v>160</v>
      </c>
      <c r="F223" s="146" t="s">
        <v>915</v>
      </c>
      <c r="G223" s="118" t="s">
        <v>1031</v>
      </c>
      <c r="H223" s="145" t="s">
        <v>917</v>
      </c>
      <c r="I223" s="145" t="s">
        <v>160</v>
      </c>
      <c r="J223" s="96">
        <v>40742</v>
      </c>
      <c r="K223" s="96">
        <v>42261</v>
      </c>
      <c r="L223" s="145" t="s">
        <v>918</v>
      </c>
      <c r="M223" s="97" t="s">
        <v>1032</v>
      </c>
      <c r="N223" s="363">
        <v>34937</v>
      </c>
      <c r="O223" s="363">
        <v>34937</v>
      </c>
      <c r="P223" s="96">
        <v>42101</v>
      </c>
      <c r="Q223" s="96" t="s">
        <v>160</v>
      </c>
      <c r="R223" s="96">
        <v>42848</v>
      </c>
      <c r="S223" s="96">
        <v>42848</v>
      </c>
      <c r="T223" s="364">
        <v>1.4736802550000001E-3</v>
      </c>
      <c r="U223" s="400" t="s">
        <v>160</v>
      </c>
      <c r="V223" s="118" t="s">
        <v>160</v>
      </c>
      <c r="W223" s="147" t="s">
        <v>160</v>
      </c>
    </row>
    <row r="224" spans="1:23" s="148" customFormat="1" x14ac:dyDescent="0.25">
      <c r="A224" s="578">
        <v>42124</v>
      </c>
      <c r="B224" s="579" t="s">
        <v>136</v>
      </c>
      <c r="C224" s="581" t="s">
        <v>67</v>
      </c>
      <c r="D224" s="583" t="s">
        <v>127</v>
      </c>
      <c r="E224" s="585" t="s">
        <v>35</v>
      </c>
      <c r="F224" s="587" t="s">
        <v>845</v>
      </c>
      <c r="G224" s="589" t="s">
        <v>1033</v>
      </c>
      <c r="H224" s="581" t="s">
        <v>873</v>
      </c>
      <c r="I224" s="576" t="s">
        <v>160</v>
      </c>
      <c r="J224" s="104">
        <v>40567</v>
      </c>
      <c r="K224" s="104">
        <v>40815</v>
      </c>
      <c r="L224" s="156" t="s">
        <v>1034</v>
      </c>
      <c r="M224" s="157" t="s">
        <v>1035</v>
      </c>
      <c r="N224" s="366">
        <v>6573</v>
      </c>
      <c r="O224" s="366">
        <v>8565</v>
      </c>
      <c r="P224" s="104">
        <v>41079</v>
      </c>
      <c r="Q224" s="104">
        <v>42018</v>
      </c>
      <c r="R224" s="104">
        <v>41660</v>
      </c>
      <c r="S224" s="104">
        <v>42017</v>
      </c>
      <c r="T224" s="367">
        <v>0.99873781204199996</v>
      </c>
      <c r="U224" s="158" t="s">
        <v>160</v>
      </c>
      <c r="V224" s="630" t="s">
        <v>160</v>
      </c>
      <c r="W224" s="159" t="s">
        <v>160</v>
      </c>
    </row>
    <row r="225" spans="1:23" s="148" customFormat="1" ht="15.75" thickBot="1" x14ac:dyDescent="0.3">
      <c r="A225" s="578">
        <v>42124</v>
      </c>
      <c r="B225" s="580"/>
      <c r="C225" s="582" t="s">
        <v>160</v>
      </c>
      <c r="D225" s="584" t="s">
        <v>160</v>
      </c>
      <c r="E225" s="586" t="s">
        <v>160</v>
      </c>
      <c r="F225" s="588" t="s">
        <v>160</v>
      </c>
      <c r="G225" s="590" t="s">
        <v>160</v>
      </c>
      <c r="H225" s="584" t="s">
        <v>160</v>
      </c>
      <c r="I225" s="577" t="s">
        <v>160</v>
      </c>
      <c r="J225" s="101" t="s">
        <v>160</v>
      </c>
      <c r="K225" s="101" t="s">
        <v>160</v>
      </c>
      <c r="L225" s="165" t="s">
        <v>1036</v>
      </c>
      <c r="M225" s="165" t="s">
        <v>160</v>
      </c>
      <c r="N225" s="368">
        <v>8780</v>
      </c>
      <c r="O225" s="368">
        <v>9297</v>
      </c>
      <c r="P225" s="101" t="s">
        <v>160</v>
      </c>
      <c r="Q225" s="101" t="s">
        <v>160</v>
      </c>
      <c r="R225" s="101" t="s">
        <v>160</v>
      </c>
      <c r="S225" s="101" t="s">
        <v>160</v>
      </c>
      <c r="T225" s="369" t="s">
        <v>160</v>
      </c>
      <c r="U225" s="166" t="s">
        <v>160</v>
      </c>
      <c r="V225" s="631" t="s">
        <v>160</v>
      </c>
      <c r="W225" s="167" t="s">
        <v>160</v>
      </c>
    </row>
    <row r="226" spans="1:23" ht="15.75" thickBot="1" x14ac:dyDescent="0.3">
      <c r="A226" s="143">
        <v>42124</v>
      </c>
      <c r="B226" s="144" t="s">
        <v>136</v>
      </c>
      <c r="C226" s="145" t="s">
        <v>67</v>
      </c>
      <c r="D226" s="118" t="s">
        <v>127</v>
      </c>
      <c r="E226" s="119" t="s">
        <v>35</v>
      </c>
      <c r="F226" s="146" t="s">
        <v>845</v>
      </c>
      <c r="G226" s="118" t="s">
        <v>1037</v>
      </c>
      <c r="H226" s="145" t="s">
        <v>1038</v>
      </c>
      <c r="I226" s="145" t="s">
        <v>160</v>
      </c>
      <c r="J226" s="96">
        <v>40623</v>
      </c>
      <c r="K226" s="96">
        <v>40815</v>
      </c>
      <c r="L226" s="145" t="s">
        <v>1036</v>
      </c>
      <c r="M226" s="97" t="s">
        <v>1039</v>
      </c>
      <c r="N226" s="363">
        <v>3049</v>
      </c>
      <c r="O226" s="363">
        <v>3463</v>
      </c>
      <c r="P226" s="96">
        <v>41079</v>
      </c>
      <c r="Q226" s="96">
        <v>41743</v>
      </c>
      <c r="R226" s="96">
        <v>41589</v>
      </c>
      <c r="S226" s="96">
        <v>41985</v>
      </c>
      <c r="T226" s="364">
        <v>0.99761188030199999</v>
      </c>
      <c r="U226" s="400" t="s">
        <v>160</v>
      </c>
      <c r="V226" s="118" t="s">
        <v>160</v>
      </c>
      <c r="W226" s="147" t="s">
        <v>160</v>
      </c>
    </row>
    <row r="227" spans="1:23" ht="15.75" thickBot="1" x14ac:dyDescent="0.3">
      <c r="A227" s="143">
        <v>42124</v>
      </c>
      <c r="B227" s="144" t="s">
        <v>136</v>
      </c>
      <c r="C227" s="145" t="s">
        <v>67</v>
      </c>
      <c r="D227" s="118" t="s">
        <v>127</v>
      </c>
      <c r="E227" s="119" t="s">
        <v>160</v>
      </c>
      <c r="F227" s="146" t="s">
        <v>926</v>
      </c>
      <c r="G227" s="118" t="s">
        <v>1040</v>
      </c>
      <c r="H227" s="145" t="s">
        <v>1041</v>
      </c>
      <c r="I227" s="145" t="s">
        <v>160</v>
      </c>
      <c r="J227" s="96">
        <v>41059</v>
      </c>
      <c r="K227" s="96">
        <v>41156</v>
      </c>
      <c r="L227" s="145" t="s">
        <v>1042</v>
      </c>
      <c r="M227" s="97" t="s">
        <v>1043</v>
      </c>
      <c r="N227" s="363">
        <v>26827</v>
      </c>
      <c r="O227" s="363">
        <v>25203</v>
      </c>
      <c r="P227" s="96">
        <v>41200</v>
      </c>
      <c r="Q227" s="96">
        <v>42076</v>
      </c>
      <c r="R227" s="96">
        <v>41795</v>
      </c>
      <c r="S227" s="96">
        <v>42035</v>
      </c>
      <c r="T227" s="364">
        <v>0.99459505081199995</v>
      </c>
      <c r="U227" s="400" t="s">
        <v>160</v>
      </c>
      <c r="V227" s="118" t="s">
        <v>160</v>
      </c>
      <c r="W227" s="147" t="s">
        <v>160</v>
      </c>
    </row>
    <row r="228" spans="1:23" s="148" customFormat="1" x14ac:dyDescent="0.25">
      <c r="A228" s="578">
        <v>42124</v>
      </c>
      <c r="B228" s="579" t="s">
        <v>136</v>
      </c>
      <c r="C228" s="581" t="s">
        <v>67</v>
      </c>
      <c r="D228" s="583" t="s">
        <v>127</v>
      </c>
      <c r="E228" s="585" t="s">
        <v>35</v>
      </c>
      <c r="F228" s="587" t="s">
        <v>845</v>
      </c>
      <c r="G228" s="589" t="s">
        <v>1044</v>
      </c>
      <c r="H228" s="581" t="s">
        <v>869</v>
      </c>
      <c r="I228" s="576" t="s">
        <v>160</v>
      </c>
      <c r="J228" s="104">
        <v>41262</v>
      </c>
      <c r="K228" s="104">
        <v>40815</v>
      </c>
      <c r="L228" s="156" t="s">
        <v>1036</v>
      </c>
      <c r="M228" s="157" t="s">
        <v>1039</v>
      </c>
      <c r="N228" s="366">
        <v>11652</v>
      </c>
      <c r="O228" s="366">
        <v>12096</v>
      </c>
      <c r="P228" s="104">
        <v>41079</v>
      </c>
      <c r="Q228" s="104" t="s">
        <v>160</v>
      </c>
      <c r="R228" s="104">
        <v>42034</v>
      </c>
      <c r="S228" s="104">
        <v>42177</v>
      </c>
      <c r="T228" s="367">
        <v>0.78430497646300001</v>
      </c>
      <c r="U228" s="158" t="s">
        <v>160</v>
      </c>
      <c r="V228" s="630" t="s">
        <v>160</v>
      </c>
      <c r="W228" s="159" t="s">
        <v>160</v>
      </c>
    </row>
    <row r="229" spans="1:23" s="148" customFormat="1" ht="15.75" thickBot="1" x14ac:dyDescent="0.3">
      <c r="A229" s="578">
        <v>42124</v>
      </c>
      <c r="B229" s="580"/>
      <c r="C229" s="582" t="s">
        <v>160</v>
      </c>
      <c r="D229" s="584" t="s">
        <v>160</v>
      </c>
      <c r="E229" s="586" t="s">
        <v>160</v>
      </c>
      <c r="F229" s="588" t="s">
        <v>160</v>
      </c>
      <c r="G229" s="590" t="s">
        <v>160</v>
      </c>
      <c r="H229" s="584" t="s">
        <v>160</v>
      </c>
      <c r="I229" s="577" t="s">
        <v>160</v>
      </c>
      <c r="J229" s="101" t="s">
        <v>160</v>
      </c>
      <c r="K229" s="101" t="s">
        <v>160</v>
      </c>
      <c r="L229" s="165" t="s">
        <v>1045</v>
      </c>
      <c r="M229" s="165" t="s">
        <v>1046</v>
      </c>
      <c r="N229" s="368">
        <v>15175</v>
      </c>
      <c r="O229" s="368">
        <v>15230</v>
      </c>
      <c r="P229" s="101" t="s">
        <v>160</v>
      </c>
      <c r="Q229" s="101" t="s">
        <v>160</v>
      </c>
      <c r="R229" s="101" t="s">
        <v>160</v>
      </c>
      <c r="S229" s="101" t="s">
        <v>160</v>
      </c>
      <c r="T229" s="369" t="s">
        <v>160</v>
      </c>
      <c r="U229" s="166" t="s">
        <v>160</v>
      </c>
      <c r="V229" s="631" t="s">
        <v>160</v>
      </c>
      <c r="W229" s="167" t="s">
        <v>160</v>
      </c>
    </row>
    <row r="230" spans="1:23" ht="15.75" thickBot="1" x14ac:dyDescent="0.3">
      <c r="A230" s="143">
        <v>42124</v>
      </c>
      <c r="B230" s="144" t="s">
        <v>136</v>
      </c>
      <c r="C230" s="145" t="s">
        <v>67</v>
      </c>
      <c r="D230" s="118" t="s">
        <v>127</v>
      </c>
      <c r="E230" s="119" t="s">
        <v>16</v>
      </c>
      <c r="F230" s="146" t="s">
        <v>845</v>
      </c>
      <c r="G230" s="118" t="s">
        <v>1047</v>
      </c>
      <c r="H230" s="145" t="s">
        <v>1048</v>
      </c>
      <c r="I230" s="145" t="s">
        <v>160</v>
      </c>
      <c r="J230" s="96">
        <v>40744</v>
      </c>
      <c r="K230" s="96">
        <v>40815</v>
      </c>
      <c r="L230" s="145" t="s">
        <v>1049</v>
      </c>
      <c r="M230" s="97" t="s">
        <v>1050</v>
      </c>
      <c r="N230" s="363">
        <v>706</v>
      </c>
      <c r="O230" s="363">
        <v>706</v>
      </c>
      <c r="P230" s="96">
        <v>41955</v>
      </c>
      <c r="Q230" s="96">
        <v>41696</v>
      </c>
      <c r="R230" s="96">
        <v>42135</v>
      </c>
      <c r="S230" s="96">
        <v>42135</v>
      </c>
      <c r="T230" s="364">
        <v>0.99396020173999999</v>
      </c>
      <c r="U230" s="400" t="s">
        <v>160</v>
      </c>
      <c r="V230" s="118" t="s">
        <v>160</v>
      </c>
      <c r="W230" s="147" t="s">
        <v>160</v>
      </c>
    </row>
    <row r="231" spans="1:23" s="399" customFormat="1" x14ac:dyDescent="0.25">
      <c r="A231" s="396">
        <v>42124</v>
      </c>
      <c r="B231" s="645" t="s">
        <v>136</v>
      </c>
      <c r="C231" s="648" t="s">
        <v>67</v>
      </c>
      <c r="D231" s="648" t="s">
        <v>127</v>
      </c>
      <c r="E231" s="650" t="s">
        <v>22</v>
      </c>
      <c r="F231" s="650" t="s">
        <v>845</v>
      </c>
      <c r="G231" s="648" t="s">
        <v>1051</v>
      </c>
      <c r="H231" s="648" t="s">
        <v>1052</v>
      </c>
      <c r="I231" s="648" t="s">
        <v>160</v>
      </c>
      <c r="J231" s="652">
        <v>40665</v>
      </c>
      <c r="K231" s="652">
        <v>40814</v>
      </c>
      <c r="L231" s="401" t="s">
        <v>1053</v>
      </c>
      <c r="M231" s="648" t="s">
        <v>1054</v>
      </c>
      <c r="N231" s="402">
        <v>36247</v>
      </c>
      <c r="O231" s="402">
        <v>38363</v>
      </c>
      <c r="P231" s="652">
        <v>41318</v>
      </c>
      <c r="Q231" s="652" t="s">
        <v>160</v>
      </c>
      <c r="R231" s="652">
        <v>42301</v>
      </c>
      <c r="S231" s="652">
        <v>42301</v>
      </c>
      <c r="T231" s="644">
        <v>0.96218293905300001</v>
      </c>
      <c r="U231" s="648" t="s">
        <v>160</v>
      </c>
      <c r="V231" s="648" t="s">
        <v>160</v>
      </c>
      <c r="W231" s="648" t="s">
        <v>160</v>
      </c>
    </row>
    <row r="232" spans="1:23" s="399" customFormat="1" x14ac:dyDescent="0.25">
      <c r="A232" s="396">
        <v>42124</v>
      </c>
      <c r="B232" s="646"/>
      <c r="C232" s="636" t="s">
        <v>160</v>
      </c>
      <c r="D232" s="636" t="s">
        <v>160</v>
      </c>
      <c r="E232" s="643" t="s">
        <v>160</v>
      </c>
      <c r="F232" s="643" t="s">
        <v>160</v>
      </c>
      <c r="G232" s="636" t="s">
        <v>160</v>
      </c>
      <c r="H232" s="636" t="s">
        <v>160</v>
      </c>
      <c r="I232" s="636" t="s">
        <v>160</v>
      </c>
      <c r="J232" s="635" t="s">
        <v>160</v>
      </c>
      <c r="K232" s="635" t="s">
        <v>160</v>
      </c>
      <c r="L232" s="397" t="s">
        <v>1055</v>
      </c>
      <c r="M232" s="636" t="s">
        <v>160</v>
      </c>
      <c r="N232" s="398">
        <v>3373</v>
      </c>
      <c r="O232" s="398">
        <v>3366</v>
      </c>
      <c r="P232" s="635" t="s">
        <v>160</v>
      </c>
      <c r="Q232" s="635" t="s">
        <v>160</v>
      </c>
      <c r="R232" s="635" t="s">
        <v>160</v>
      </c>
      <c r="S232" s="635" t="s">
        <v>160</v>
      </c>
      <c r="T232" s="637" t="s">
        <v>160</v>
      </c>
      <c r="U232" s="636" t="s">
        <v>160</v>
      </c>
      <c r="V232" s="636" t="s">
        <v>160</v>
      </c>
      <c r="W232" s="636" t="s">
        <v>160</v>
      </c>
    </row>
    <row r="233" spans="1:23" s="399" customFormat="1" ht="15.75" thickBot="1" x14ac:dyDescent="0.3">
      <c r="A233" s="396">
        <v>42124</v>
      </c>
      <c r="B233" s="647"/>
      <c r="C233" s="649" t="s">
        <v>160</v>
      </c>
      <c r="D233" s="649" t="s">
        <v>160</v>
      </c>
      <c r="E233" s="651" t="s">
        <v>160</v>
      </c>
      <c r="F233" s="651" t="s">
        <v>160</v>
      </c>
      <c r="G233" s="649" t="s">
        <v>160</v>
      </c>
      <c r="H233" s="649" t="s">
        <v>160</v>
      </c>
      <c r="I233" s="649" t="s">
        <v>160</v>
      </c>
      <c r="J233" s="656" t="s">
        <v>160</v>
      </c>
      <c r="K233" s="656" t="s">
        <v>160</v>
      </c>
      <c r="L233" s="403" t="s">
        <v>1056</v>
      </c>
      <c r="M233" s="649" t="s">
        <v>160</v>
      </c>
      <c r="N233" s="404">
        <v>1628</v>
      </c>
      <c r="O233" s="404">
        <v>1782</v>
      </c>
      <c r="P233" s="656" t="s">
        <v>160</v>
      </c>
      <c r="Q233" s="656" t="s">
        <v>160</v>
      </c>
      <c r="R233" s="656" t="s">
        <v>160</v>
      </c>
      <c r="S233" s="405" t="s">
        <v>160</v>
      </c>
      <c r="T233" s="406" t="s">
        <v>160</v>
      </c>
      <c r="U233" s="649" t="s">
        <v>160</v>
      </c>
      <c r="V233" s="649" t="s">
        <v>160</v>
      </c>
      <c r="W233" s="649" t="s">
        <v>160</v>
      </c>
    </row>
    <row r="234" spans="1:23" ht="15.75" thickBot="1" x14ac:dyDescent="0.3">
      <c r="A234" s="143">
        <v>42124</v>
      </c>
      <c r="B234" s="152" t="s">
        <v>136</v>
      </c>
      <c r="C234" s="153" t="s">
        <v>67</v>
      </c>
      <c r="D234" s="122" t="s">
        <v>76</v>
      </c>
      <c r="E234" s="123" t="s">
        <v>42</v>
      </c>
      <c r="F234" s="154" t="s">
        <v>845</v>
      </c>
      <c r="G234" s="122" t="s">
        <v>1057</v>
      </c>
      <c r="H234" s="153" t="s">
        <v>1058</v>
      </c>
      <c r="I234" s="153" t="s">
        <v>160</v>
      </c>
      <c r="J234" s="101">
        <v>40927</v>
      </c>
      <c r="K234" s="101">
        <v>41127</v>
      </c>
      <c r="L234" s="153" t="s">
        <v>1059</v>
      </c>
      <c r="M234" s="102" t="s">
        <v>1060</v>
      </c>
      <c r="N234" s="368">
        <v>1763</v>
      </c>
      <c r="O234" s="368">
        <v>3082</v>
      </c>
      <c r="P234" s="101">
        <v>41157</v>
      </c>
      <c r="Q234" s="101">
        <v>42109</v>
      </c>
      <c r="R234" s="101">
        <v>41487</v>
      </c>
      <c r="S234" s="101">
        <v>42109</v>
      </c>
      <c r="T234" s="369">
        <v>0.94783794879899996</v>
      </c>
      <c r="U234" s="407" t="s">
        <v>160</v>
      </c>
      <c r="V234" s="122" t="s">
        <v>160</v>
      </c>
      <c r="W234" s="155" t="s">
        <v>160</v>
      </c>
    </row>
    <row r="235" spans="1:23" ht="15.75" thickBot="1" x14ac:dyDescent="0.3">
      <c r="A235" s="143">
        <v>42124</v>
      </c>
      <c r="B235" s="144" t="s">
        <v>136</v>
      </c>
      <c r="C235" s="145" t="s">
        <v>68</v>
      </c>
      <c r="D235" s="118" t="s">
        <v>76</v>
      </c>
      <c r="E235" s="119" t="s">
        <v>22</v>
      </c>
      <c r="F235" s="146" t="s">
        <v>845</v>
      </c>
      <c r="G235" s="118" t="s">
        <v>1061</v>
      </c>
      <c r="H235" s="145" t="s">
        <v>1062</v>
      </c>
      <c r="I235" s="145" t="s">
        <v>160</v>
      </c>
      <c r="J235" s="96">
        <v>41359</v>
      </c>
      <c r="K235" s="96">
        <v>41547</v>
      </c>
      <c r="L235" s="145" t="s">
        <v>1063</v>
      </c>
      <c r="M235" s="97" t="s">
        <v>1064</v>
      </c>
      <c r="N235" s="363">
        <v>1561</v>
      </c>
      <c r="O235" s="363">
        <v>1722</v>
      </c>
      <c r="P235" s="96">
        <v>41558</v>
      </c>
      <c r="Q235" s="96">
        <v>41974</v>
      </c>
      <c r="R235" s="96">
        <v>41908</v>
      </c>
      <c r="S235" s="96">
        <v>41978</v>
      </c>
      <c r="T235" s="364"/>
      <c r="U235" s="400" t="s">
        <v>160</v>
      </c>
      <c r="V235" s="118" t="s">
        <v>160</v>
      </c>
      <c r="W235" s="147" t="s">
        <v>160</v>
      </c>
    </row>
    <row r="236" spans="1:23" ht="15.75" thickBot="1" x14ac:dyDescent="0.3">
      <c r="A236" s="143">
        <v>42124</v>
      </c>
      <c r="B236" s="144" t="s">
        <v>136</v>
      </c>
      <c r="C236" s="145" t="s">
        <v>67</v>
      </c>
      <c r="D236" s="118" t="s">
        <v>76</v>
      </c>
      <c r="E236" s="119" t="s">
        <v>160</v>
      </c>
      <c r="F236" s="146" t="s">
        <v>926</v>
      </c>
      <c r="G236" s="118" t="s">
        <v>1065</v>
      </c>
      <c r="H236" s="145" t="s">
        <v>1066</v>
      </c>
      <c r="I236" s="145" t="s">
        <v>160</v>
      </c>
      <c r="J236" s="96">
        <v>40667</v>
      </c>
      <c r="K236" s="96">
        <v>40760</v>
      </c>
      <c r="L236" s="145" t="s">
        <v>933</v>
      </c>
      <c r="M236" s="97" t="s">
        <v>934</v>
      </c>
      <c r="N236" s="363">
        <v>0</v>
      </c>
      <c r="O236" s="363">
        <v>1387</v>
      </c>
      <c r="P236" s="96">
        <v>40795</v>
      </c>
      <c r="Q236" s="96">
        <v>42081</v>
      </c>
      <c r="R236" s="96">
        <v>41615</v>
      </c>
      <c r="S236" s="96">
        <v>41953</v>
      </c>
      <c r="T236" s="364">
        <v>0.99966090917600003</v>
      </c>
      <c r="U236" s="400" t="s">
        <v>160</v>
      </c>
      <c r="V236" s="118" t="s">
        <v>160</v>
      </c>
      <c r="W236" s="147" t="s">
        <v>160</v>
      </c>
    </row>
    <row r="237" spans="1:23" ht="15.75" thickBot="1" x14ac:dyDescent="0.3">
      <c r="A237" s="143">
        <v>42124</v>
      </c>
      <c r="B237" s="144" t="s">
        <v>136</v>
      </c>
      <c r="C237" s="145" t="s">
        <v>67</v>
      </c>
      <c r="D237" s="118" t="s">
        <v>76</v>
      </c>
      <c r="E237" s="119" t="s">
        <v>160</v>
      </c>
      <c r="F237" s="146" t="s">
        <v>926</v>
      </c>
      <c r="G237" s="118" t="s">
        <v>1067</v>
      </c>
      <c r="H237" s="145" t="s">
        <v>1068</v>
      </c>
      <c r="I237" s="145" t="s">
        <v>160</v>
      </c>
      <c r="J237" s="96">
        <v>40676</v>
      </c>
      <c r="K237" s="96">
        <v>40760</v>
      </c>
      <c r="L237" s="145" t="s">
        <v>933</v>
      </c>
      <c r="M237" s="97" t="s">
        <v>934</v>
      </c>
      <c r="N237" s="363">
        <v>0</v>
      </c>
      <c r="O237" s="363">
        <v>1331</v>
      </c>
      <c r="P237" s="96">
        <v>40795</v>
      </c>
      <c r="Q237" s="96">
        <v>42081</v>
      </c>
      <c r="R237" s="96">
        <v>41615</v>
      </c>
      <c r="S237" s="96">
        <v>41953</v>
      </c>
      <c r="T237" s="364">
        <v>0.99965834617600002</v>
      </c>
      <c r="U237" s="400" t="s">
        <v>160</v>
      </c>
      <c r="V237" s="118" t="s">
        <v>160</v>
      </c>
      <c r="W237" s="147" t="s">
        <v>160</v>
      </c>
    </row>
    <row r="238" spans="1:23" ht="15.75" thickBot="1" x14ac:dyDescent="0.3">
      <c r="A238" s="143">
        <v>42124</v>
      </c>
      <c r="B238" s="144" t="s">
        <v>137</v>
      </c>
      <c r="C238" s="145" t="s">
        <v>67</v>
      </c>
      <c r="D238" s="118" t="s">
        <v>127</v>
      </c>
      <c r="E238" s="119" t="s">
        <v>44</v>
      </c>
      <c r="F238" s="146" t="s">
        <v>845</v>
      </c>
      <c r="G238" s="118" t="s">
        <v>153</v>
      </c>
      <c r="H238" s="145" t="s">
        <v>1069</v>
      </c>
      <c r="I238" s="145" t="s">
        <v>160</v>
      </c>
      <c r="J238" s="96">
        <v>40913</v>
      </c>
      <c r="K238" s="96">
        <v>41079</v>
      </c>
      <c r="L238" s="145" t="s">
        <v>1070</v>
      </c>
      <c r="M238" s="97" t="s">
        <v>1071</v>
      </c>
      <c r="N238" s="363">
        <v>23139</v>
      </c>
      <c r="O238" s="363">
        <v>23149</v>
      </c>
      <c r="P238" s="96">
        <v>41102</v>
      </c>
      <c r="Q238" s="96" t="s">
        <v>160</v>
      </c>
      <c r="R238" s="96">
        <v>41739</v>
      </c>
      <c r="S238" s="96">
        <v>42233</v>
      </c>
      <c r="T238" s="364">
        <v>0.81074219942100001</v>
      </c>
      <c r="U238" s="400" t="s">
        <v>160</v>
      </c>
      <c r="V238" s="118" t="s">
        <v>160</v>
      </c>
      <c r="W238" s="147" t="s">
        <v>160</v>
      </c>
    </row>
    <row r="239" spans="1:23" ht="15.75" thickBot="1" x14ac:dyDescent="0.3">
      <c r="A239" s="143">
        <v>42124</v>
      </c>
      <c r="B239" s="144" t="s">
        <v>137</v>
      </c>
      <c r="C239" s="145" t="s">
        <v>67</v>
      </c>
      <c r="D239" s="118" t="s">
        <v>127</v>
      </c>
      <c r="E239" s="119" t="s">
        <v>52</v>
      </c>
      <c r="F239" s="146" t="s">
        <v>845</v>
      </c>
      <c r="G239" s="118" t="s">
        <v>152</v>
      </c>
      <c r="H239" s="145" t="s">
        <v>1069</v>
      </c>
      <c r="I239" s="145" t="s">
        <v>160</v>
      </c>
      <c r="J239" s="96">
        <v>40886</v>
      </c>
      <c r="K239" s="96">
        <v>41822</v>
      </c>
      <c r="L239" s="145" t="s">
        <v>1072</v>
      </c>
      <c r="M239" s="97" t="s">
        <v>1073</v>
      </c>
      <c r="N239" s="363">
        <v>727</v>
      </c>
      <c r="O239" s="363">
        <v>727</v>
      </c>
      <c r="P239" s="96" t="s">
        <v>160</v>
      </c>
      <c r="Q239" s="96" t="s">
        <v>160</v>
      </c>
      <c r="R239" s="96" t="s">
        <v>160</v>
      </c>
      <c r="S239" s="96" t="s">
        <v>160</v>
      </c>
      <c r="T239" s="364" t="s">
        <v>160</v>
      </c>
      <c r="U239" s="400" t="s">
        <v>160</v>
      </c>
      <c r="V239" s="118" t="s">
        <v>160</v>
      </c>
      <c r="W239" s="147" t="s">
        <v>160</v>
      </c>
    </row>
    <row r="240" spans="1:23" ht="15.75" thickBot="1" x14ac:dyDescent="0.3">
      <c r="A240" s="143">
        <v>42124</v>
      </c>
      <c r="B240" s="144" t="s">
        <v>137</v>
      </c>
      <c r="C240" s="145" t="s">
        <v>67</v>
      </c>
      <c r="D240" s="118" t="s">
        <v>127</v>
      </c>
      <c r="E240" s="119" t="s">
        <v>35</v>
      </c>
      <c r="F240" s="146" t="s">
        <v>845</v>
      </c>
      <c r="G240" s="118" t="s">
        <v>141</v>
      </c>
      <c r="H240" s="145" t="s">
        <v>601</v>
      </c>
      <c r="I240" s="145" t="s">
        <v>160</v>
      </c>
      <c r="J240" s="96">
        <v>41204</v>
      </c>
      <c r="K240" s="96">
        <v>41270</v>
      </c>
      <c r="L240" s="145" t="s">
        <v>1074</v>
      </c>
      <c r="M240" s="97" t="s">
        <v>1075</v>
      </c>
      <c r="N240" s="363">
        <v>8603</v>
      </c>
      <c r="O240" s="363">
        <v>13257</v>
      </c>
      <c r="P240" s="96">
        <v>41298</v>
      </c>
      <c r="Q240" s="96" t="s">
        <v>160</v>
      </c>
      <c r="R240" s="96">
        <v>41838</v>
      </c>
      <c r="S240" s="96">
        <v>42277</v>
      </c>
      <c r="T240" s="364">
        <v>0.60708993673300005</v>
      </c>
      <c r="U240" s="400" t="s">
        <v>160</v>
      </c>
      <c r="V240" s="118" t="s">
        <v>160</v>
      </c>
      <c r="W240" s="147" t="s">
        <v>160</v>
      </c>
    </row>
    <row r="241" spans="1:23" ht="15.75" thickBot="1" x14ac:dyDescent="0.3">
      <c r="A241" s="143">
        <v>42124</v>
      </c>
      <c r="B241" s="144" t="s">
        <v>137</v>
      </c>
      <c r="C241" s="145" t="s">
        <v>67</v>
      </c>
      <c r="D241" s="118" t="s">
        <v>127</v>
      </c>
      <c r="E241" s="119" t="s">
        <v>28</v>
      </c>
      <c r="F241" s="146" t="s">
        <v>845</v>
      </c>
      <c r="G241" s="118" t="s">
        <v>1076</v>
      </c>
      <c r="H241" s="145" t="s">
        <v>1077</v>
      </c>
      <c r="I241" s="145" t="s">
        <v>160</v>
      </c>
      <c r="J241" s="96">
        <v>41002</v>
      </c>
      <c r="K241" s="96">
        <v>41542</v>
      </c>
      <c r="L241" s="145" t="s">
        <v>791</v>
      </c>
      <c r="M241" s="97" t="s">
        <v>1078</v>
      </c>
      <c r="N241" s="363">
        <v>12623</v>
      </c>
      <c r="O241" s="363">
        <v>12708</v>
      </c>
      <c r="P241" s="96">
        <v>41584</v>
      </c>
      <c r="Q241" s="96" t="s">
        <v>160</v>
      </c>
      <c r="R241" s="96">
        <v>42319</v>
      </c>
      <c r="S241" s="96">
        <v>42459</v>
      </c>
      <c r="T241" s="364">
        <v>0.29388654232</v>
      </c>
      <c r="U241" s="400" t="s">
        <v>160</v>
      </c>
      <c r="V241" s="118" t="s">
        <v>160</v>
      </c>
      <c r="W241" s="147" t="s">
        <v>160</v>
      </c>
    </row>
    <row r="242" spans="1:23" ht="15.75" thickBot="1" x14ac:dyDescent="0.3">
      <c r="A242" s="143">
        <v>42124</v>
      </c>
      <c r="B242" s="144" t="s">
        <v>137</v>
      </c>
      <c r="C242" s="145" t="s">
        <v>67</v>
      </c>
      <c r="D242" s="118" t="s">
        <v>127</v>
      </c>
      <c r="E242" s="119" t="s">
        <v>44</v>
      </c>
      <c r="F242" s="146" t="s">
        <v>845</v>
      </c>
      <c r="G242" s="118" t="s">
        <v>1079</v>
      </c>
      <c r="H242" s="145" t="s">
        <v>1080</v>
      </c>
      <c r="I242" s="145" t="s">
        <v>160</v>
      </c>
      <c r="J242" s="96">
        <v>40935</v>
      </c>
      <c r="K242" s="96">
        <v>41151</v>
      </c>
      <c r="L242" s="145" t="s">
        <v>1081</v>
      </c>
      <c r="M242" s="97" t="s">
        <v>1082</v>
      </c>
      <c r="N242" s="363">
        <v>13000</v>
      </c>
      <c r="O242" s="363">
        <v>13079</v>
      </c>
      <c r="P242" s="96">
        <v>41172</v>
      </c>
      <c r="Q242" s="96" t="s">
        <v>160</v>
      </c>
      <c r="R242" s="96">
        <v>41667</v>
      </c>
      <c r="S242" s="96">
        <v>42321</v>
      </c>
      <c r="T242" s="364">
        <v>0.63223147392300005</v>
      </c>
      <c r="U242" s="400" t="s">
        <v>160</v>
      </c>
      <c r="V242" s="118" t="s">
        <v>160</v>
      </c>
      <c r="W242" s="147" t="s">
        <v>160</v>
      </c>
    </row>
    <row r="243" spans="1:23" ht="15.75" thickBot="1" x14ac:dyDescent="0.3">
      <c r="A243" s="143">
        <v>42124</v>
      </c>
      <c r="B243" s="144" t="s">
        <v>137</v>
      </c>
      <c r="C243" s="145" t="s">
        <v>67</v>
      </c>
      <c r="D243" s="118" t="s">
        <v>127</v>
      </c>
      <c r="E243" s="119" t="s">
        <v>22</v>
      </c>
      <c r="F243" s="146" t="s">
        <v>845</v>
      </c>
      <c r="G243" s="118" t="s">
        <v>1083</v>
      </c>
      <c r="H243" s="145" t="s">
        <v>1084</v>
      </c>
      <c r="I243" s="145" t="s">
        <v>160</v>
      </c>
      <c r="J243" s="96">
        <v>40960</v>
      </c>
      <c r="K243" s="96">
        <v>41067</v>
      </c>
      <c r="L243" s="145" t="s">
        <v>1045</v>
      </c>
      <c r="M243" s="97" t="s">
        <v>1085</v>
      </c>
      <c r="N243" s="363">
        <v>19375</v>
      </c>
      <c r="O243" s="363">
        <v>21818</v>
      </c>
      <c r="P243" s="96">
        <v>41093</v>
      </c>
      <c r="Q243" s="96">
        <v>41628</v>
      </c>
      <c r="R243" s="96">
        <v>41458</v>
      </c>
      <c r="S243" s="96">
        <v>42075</v>
      </c>
      <c r="T243" s="364">
        <v>0.98912835121200005</v>
      </c>
      <c r="U243" s="400" t="s">
        <v>160</v>
      </c>
      <c r="V243" s="118" t="s">
        <v>160</v>
      </c>
      <c r="W243" s="147" t="s">
        <v>160</v>
      </c>
    </row>
    <row r="244" spans="1:23" ht="15.75" thickBot="1" x14ac:dyDescent="0.3">
      <c r="A244" s="143">
        <v>42124</v>
      </c>
      <c r="B244" s="144" t="s">
        <v>137</v>
      </c>
      <c r="C244" s="145" t="s">
        <v>67</v>
      </c>
      <c r="D244" s="118" t="s">
        <v>127</v>
      </c>
      <c r="E244" s="119" t="s">
        <v>39</v>
      </c>
      <c r="F244" s="146" t="s">
        <v>845</v>
      </c>
      <c r="G244" s="118" t="s">
        <v>1086</v>
      </c>
      <c r="H244" s="145" t="s">
        <v>1087</v>
      </c>
      <c r="I244" s="145" t="s">
        <v>160</v>
      </c>
      <c r="J244" s="96">
        <v>41011</v>
      </c>
      <c r="K244" s="96">
        <v>41116</v>
      </c>
      <c r="L244" s="145" t="s">
        <v>1088</v>
      </c>
      <c r="M244" s="97" t="s">
        <v>1089</v>
      </c>
      <c r="N244" s="363">
        <v>22609</v>
      </c>
      <c r="O244" s="363">
        <v>29774</v>
      </c>
      <c r="P244" s="96">
        <v>41150</v>
      </c>
      <c r="Q244" s="96" t="s">
        <v>160</v>
      </c>
      <c r="R244" s="96">
        <v>42050</v>
      </c>
      <c r="S244" s="96">
        <v>42221</v>
      </c>
      <c r="T244" s="364">
        <v>0.95018476247799999</v>
      </c>
      <c r="U244" s="400" t="s">
        <v>160</v>
      </c>
      <c r="V244" s="118" t="s">
        <v>160</v>
      </c>
      <c r="W244" s="147" t="s">
        <v>160</v>
      </c>
    </row>
    <row r="245" spans="1:23" ht="15.75" thickBot="1" x14ac:dyDescent="0.3">
      <c r="A245" s="143">
        <v>42124</v>
      </c>
      <c r="B245" s="144" t="s">
        <v>137</v>
      </c>
      <c r="C245" s="145" t="s">
        <v>67</v>
      </c>
      <c r="D245" s="118" t="s">
        <v>127</v>
      </c>
      <c r="E245" s="119" t="s">
        <v>160</v>
      </c>
      <c r="F245" s="146" t="s">
        <v>915</v>
      </c>
      <c r="G245" s="118" t="s">
        <v>1090</v>
      </c>
      <c r="H245" s="145" t="s">
        <v>1080</v>
      </c>
      <c r="I245" s="145" t="s">
        <v>160</v>
      </c>
      <c r="J245" s="96">
        <v>40918</v>
      </c>
      <c r="K245" s="96">
        <v>41583</v>
      </c>
      <c r="L245" s="145" t="s">
        <v>1091</v>
      </c>
      <c r="M245" s="97" t="s">
        <v>1092</v>
      </c>
      <c r="N245" s="363">
        <v>15916</v>
      </c>
      <c r="O245" s="363">
        <v>16182</v>
      </c>
      <c r="P245" s="96">
        <v>41599</v>
      </c>
      <c r="Q245" s="96" t="s">
        <v>160</v>
      </c>
      <c r="R245" s="96">
        <v>42452</v>
      </c>
      <c r="S245" s="96">
        <v>42452</v>
      </c>
      <c r="T245" s="364">
        <v>0.33443081378900003</v>
      </c>
      <c r="U245" s="400" t="s">
        <v>160</v>
      </c>
      <c r="V245" s="118" t="s">
        <v>160</v>
      </c>
      <c r="W245" s="147" t="s">
        <v>160</v>
      </c>
    </row>
    <row r="246" spans="1:23" ht="15.75" thickBot="1" x14ac:dyDescent="0.3">
      <c r="A246" s="143">
        <v>42124</v>
      </c>
      <c r="B246" s="144" t="s">
        <v>137</v>
      </c>
      <c r="C246" s="145" t="s">
        <v>67</v>
      </c>
      <c r="D246" s="118" t="s">
        <v>127</v>
      </c>
      <c r="E246" s="119" t="s">
        <v>21</v>
      </c>
      <c r="F246" s="146" t="s">
        <v>845</v>
      </c>
      <c r="G246" s="118" t="s">
        <v>1093</v>
      </c>
      <c r="H246" s="145" t="s">
        <v>1094</v>
      </c>
      <c r="I246" s="145" t="s">
        <v>160</v>
      </c>
      <c r="J246" s="96">
        <v>41348</v>
      </c>
      <c r="K246" s="96">
        <v>41477</v>
      </c>
      <c r="L246" s="145" t="s">
        <v>1095</v>
      </c>
      <c r="M246" s="97" t="s">
        <v>1096</v>
      </c>
      <c r="N246" s="363">
        <v>39700</v>
      </c>
      <c r="O246" s="363">
        <v>44517</v>
      </c>
      <c r="P246" s="96">
        <v>41505</v>
      </c>
      <c r="Q246" s="96">
        <v>42052</v>
      </c>
      <c r="R246" s="96">
        <v>42075</v>
      </c>
      <c r="S246" s="96">
        <v>42279</v>
      </c>
      <c r="T246" s="364">
        <v>0.77438420057299995</v>
      </c>
      <c r="U246" s="400" t="s">
        <v>160</v>
      </c>
      <c r="V246" s="118" t="s">
        <v>160</v>
      </c>
      <c r="W246" s="147" t="s">
        <v>160</v>
      </c>
    </row>
    <row r="247" spans="1:23" ht="15.75" thickBot="1" x14ac:dyDescent="0.3">
      <c r="A247" s="143">
        <v>42124</v>
      </c>
      <c r="B247" s="144" t="s">
        <v>137</v>
      </c>
      <c r="C247" s="145" t="s">
        <v>67</v>
      </c>
      <c r="D247" s="118" t="s">
        <v>127</v>
      </c>
      <c r="E247" s="119" t="s">
        <v>160</v>
      </c>
      <c r="F247" s="146" t="s">
        <v>915</v>
      </c>
      <c r="G247" s="118" t="s">
        <v>1097</v>
      </c>
      <c r="H247" s="145" t="s">
        <v>1098</v>
      </c>
      <c r="I247" s="145" t="s">
        <v>160</v>
      </c>
      <c r="J247" s="96">
        <v>40980</v>
      </c>
      <c r="K247" s="96">
        <v>41677</v>
      </c>
      <c r="L247" s="145" t="s">
        <v>1099</v>
      </c>
      <c r="M247" s="97" t="s">
        <v>1100</v>
      </c>
      <c r="N247" s="363">
        <v>27565</v>
      </c>
      <c r="O247" s="363">
        <v>28027</v>
      </c>
      <c r="P247" s="96">
        <v>41712</v>
      </c>
      <c r="Q247" s="96">
        <v>41947</v>
      </c>
      <c r="R247" s="96">
        <v>42162</v>
      </c>
      <c r="S247" s="96">
        <v>42162</v>
      </c>
      <c r="T247" s="364">
        <v>0.376464366913</v>
      </c>
      <c r="U247" s="400" t="s">
        <v>160</v>
      </c>
      <c r="V247" s="118" t="s">
        <v>160</v>
      </c>
      <c r="W247" s="147" t="s">
        <v>160</v>
      </c>
    </row>
    <row r="248" spans="1:23" ht="15.75" thickBot="1" x14ac:dyDescent="0.3">
      <c r="A248" s="143">
        <v>42124</v>
      </c>
      <c r="B248" s="144" t="s">
        <v>137</v>
      </c>
      <c r="C248" s="145" t="s">
        <v>67</v>
      </c>
      <c r="D248" s="118" t="s">
        <v>127</v>
      </c>
      <c r="E248" s="119" t="s">
        <v>22</v>
      </c>
      <c r="F248" s="146" t="s">
        <v>845</v>
      </c>
      <c r="G248" s="118" t="s">
        <v>1101</v>
      </c>
      <c r="H248" s="145" t="s">
        <v>1102</v>
      </c>
      <c r="I248" s="145" t="s">
        <v>160</v>
      </c>
      <c r="J248" s="96">
        <v>41089</v>
      </c>
      <c r="K248" s="96">
        <v>41365</v>
      </c>
      <c r="L248" s="145" t="s">
        <v>937</v>
      </c>
      <c r="M248" s="97" t="s">
        <v>1103</v>
      </c>
      <c r="N248" s="363">
        <v>16416</v>
      </c>
      <c r="O248" s="363">
        <v>16330</v>
      </c>
      <c r="P248" s="96">
        <v>41415</v>
      </c>
      <c r="Q248" s="96" t="s">
        <v>160</v>
      </c>
      <c r="R248" s="96">
        <v>41955</v>
      </c>
      <c r="S248" s="96">
        <v>42043</v>
      </c>
      <c r="T248" s="364">
        <v>0.89193034172100005</v>
      </c>
      <c r="U248" s="400" t="s">
        <v>160</v>
      </c>
      <c r="V248" s="118" t="s">
        <v>160</v>
      </c>
      <c r="W248" s="147" t="s">
        <v>160</v>
      </c>
    </row>
    <row r="249" spans="1:23" ht="15.75" thickBot="1" x14ac:dyDescent="0.3">
      <c r="A249" s="143">
        <v>42124</v>
      </c>
      <c r="B249" s="144" t="s">
        <v>137</v>
      </c>
      <c r="C249" s="145" t="s">
        <v>67</v>
      </c>
      <c r="D249" s="118" t="s">
        <v>127</v>
      </c>
      <c r="E249" s="119" t="s">
        <v>44</v>
      </c>
      <c r="F249" s="146" t="s">
        <v>845</v>
      </c>
      <c r="G249" s="118" t="s">
        <v>1104</v>
      </c>
      <c r="H249" s="145" t="s">
        <v>1105</v>
      </c>
      <c r="I249" s="145" t="s">
        <v>160</v>
      </c>
      <c r="J249" s="96">
        <v>40876</v>
      </c>
      <c r="K249" s="96">
        <v>40994</v>
      </c>
      <c r="L249" s="145" t="s">
        <v>1106</v>
      </c>
      <c r="M249" s="97" t="s">
        <v>1107</v>
      </c>
      <c r="N249" s="363">
        <v>6324</v>
      </c>
      <c r="O249" s="363">
        <v>6324</v>
      </c>
      <c r="P249" s="96">
        <v>41038</v>
      </c>
      <c r="Q249" s="96">
        <v>42053</v>
      </c>
      <c r="R249" s="96">
        <v>41553</v>
      </c>
      <c r="S249" s="96">
        <v>42053</v>
      </c>
      <c r="T249" s="364">
        <v>0.98069214820899997</v>
      </c>
      <c r="U249" s="400" t="s">
        <v>160</v>
      </c>
      <c r="V249" s="118" t="s">
        <v>160</v>
      </c>
      <c r="W249" s="147" t="s">
        <v>160</v>
      </c>
    </row>
    <row r="250" spans="1:23" ht="15.75" thickBot="1" x14ac:dyDescent="0.3">
      <c r="A250" s="143">
        <v>42124</v>
      </c>
      <c r="B250" s="144" t="s">
        <v>137</v>
      </c>
      <c r="C250" s="145" t="s">
        <v>67</v>
      </c>
      <c r="D250" s="118" t="s">
        <v>127</v>
      </c>
      <c r="E250" s="119" t="s">
        <v>44</v>
      </c>
      <c r="F250" s="146" t="s">
        <v>845</v>
      </c>
      <c r="G250" s="118" t="s">
        <v>1108</v>
      </c>
      <c r="H250" s="145" t="s">
        <v>1109</v>
      </c>
      <c r="I250" s="145" t="s">
        <v>160</v>
      </c>
      <c r="J250" s="96">
        <v>40868</v>
      </c>
      <c r="K250" s="96">
        <v>41052</v>
      </c>
      <c r="L250" s="145" t="s">
        <v>1110</v>
      </c>
      <c r="M250" s="97" t="s">
        <v>1111</v>
      </c>
      <c r="N250" s="363">
        <v>32234</v>
      </c>
      <c r="O250" s="363">
        <v>33040</v>
      </c>
      <c r="P250" s="96">
        <v>41075</v>
      </c>
      <c r="Q250" s="96">
        <v>41975</v>
      </c>
      <c r="R250" s="96">
        <v>41724</v>
      </c>
      <c r="S250" s="96">
        <v>41975</v>
      </c>
      <c r="T250" s="364">
        <v>0.965168952942</v>
      </c>
      <c r="U250" s="400" t="s">
        <v>160</v>
      </c>
      <c r="V250" s="118" t="s">
        <v>160</v>
      </c>
      <c r="W250" s="147" t="s">
        <v>160</v>
      </c>
    </row>
    <row r="251" spans="1:23" s="148" customFormat="1" x14ac:dyDescent="0.25">
      <c r="A251" s="578">
        <v>42124</v>
      </c>
      <c r="B251" s="579" t="s">
        <v>137</v>
      </c>
      <c r="C251" s="581" t="s">
        <v>67</v>
      </c>
      <c r="D251" s="583" t="s">
        <v>127</v>
      </c>
      <c r="E251" s="585" t="s">
        <v>160</v>
      </c>
      <c r="F251" s="587" t="s">
        <v>915</v>
      </c>
      <c r="G251" s="589" t="s">
        <v>1112</v>
      </c>
      <c r="H251" s="581" t="s">
        <v>1098</v>
      </c>
      <c r="I251" s="576" t="s">
        <v>160</v>
      </c>
      <c r="J251" s="104">
        <v>40980</v>
      </c>
      <c r="K251" s="104">
        <v>41677</v>
      </c>
      <c r="L251" s="156" t="s">
        <v>1099</v>
      </c>
      <c r="M251" s="157" t="s">
        <v>1100</v>
      </c>
      <c r="N251" s="366">
        <v>0</v>
      </c>
      <c r="O251" s="366">
        <v>0</v>
      </c>
      <c r="P251" s="104">
        <v>41787</v>
      </c>
      <c r="Q251" s="104" t="s">
        <v>160</v>
      </c>
      <c r="R251" s="104">
        <v>42558</v>
      </c>
      <c r="S251" s="104">
        <v>42558</v>
      </c>
      <c r="T251" s="367">
        <v>6.4221657813000002E-2</v>
      </c>
      <c r="U251" s="158" t="s">
        <v>160</v>
      </c>
      <c r="V251" s="630" t="s">
        <v>160</v>
      </c>
      <c r="W251" s="159" t="s">
        <v>160</v>
      </c>
    </row>
    <row r="252" spans="1:23" s="148" customFormat="1" ht="15.75" thickBot="1" x14ac:dyDescent="0.3">
      <c r="A252" s="578">
        <v>42124</v>
      </c>
      <c r="B252" s="580"/>
      <c r="C252" s="582" t="s">
        <v>160</v>
      </c>
      <c r="D252" s="584" t="s">
        <v>160</v>
      </c>
      <c r="E252" s="586" t="s">
        <v>160</v>
      </c>
      <c r="F252" s="588" t="s">
        <v>160</v>
      </c>
      <c r="G252" s="590" t="s">
        <v>160</v>
      </c>
      <c r="H252" s="584" t="s">
        <v>160</v>
      </c>
      <c r="I252" s="577" t="s">
        <v>160</v>
      </c>
      <c r="J252" s="101" t="s">
        <v>160</v>
      </c>
      <c r="K252" s="101" t="s">
        <v>160</v>
      </c>
      <c r="L252" s="165" t="s">
        <v>1113</v>
      </c>
      <c r="M252" s="165" t="s">
        <v>160</v>
      </c>
      <c r="N252" s="368">
        <v>29010</v>
      </c>
      <c r="O252" s="368">
        <v>29010</v>
      </c>
      <c r="P252" s="101" t="s">
        <v>160</v>
      </c>
      <c r="Q252" s="101" t="s">
        <v>160</v>
      </c>
      <c r="R252" s="101" t="s">
        <v>160</v>
      </c>
      <c r="S252" s="101" t="s">
        <v>160</v>
      </c>
      <c r="T252" s="369" t="s">
        <v>160</v>
      </c>
      <c r="U252" s="166" t="s">
        <v>160</v>
      </c>
      <c r="V252" s="631" t="s">
        <v>160</v>
      </c>
      <c r="W252" s="167" t="s">
        <v>160</v>
      </c>
    </row>
    <row r="253" spans="1:23" ht="15.75" thickBot="1" x14ac:dyDescent="0.3">
      <c r="A253" s="143">
        <v>42124</v>
      </c>
      <c r="B253" s="144" t="s">
        <v>137</v>
      </c>
      <c r="C253" s="145" t="s">
        <v>67</v>
      </c>
      <c r="D253" s="118" t="s">
        <v>127</v>
      </c>
      <c r="E253" s="119" t="s">
        <v>52</v>
      </c>
      <c r="F253" s="146" t="s">
        <v>845</v>
      </c>
      <c r="G253" s="118" t="s">
        <v>1114</v>
      </c>
      <c r="H253" s="145" t="s">
        <v>1115</v>
      </c>
      <c r="I253" s="145" t="s">
        <v>160</v>
      </c>
      <c r="J253" s="96">
        <v>40940</v>
      </c>
      <c r="K253" s="96">
        <v>41774</v>
      </c>
      <c r="L253" s="145" t="s">
        <v>1116</v>
      </c>
      <c r="M253" s="97" t="s">
        <v>890</v>
      </c>
      <c r="N253" s="363">
        <v>9</v>
      </c>
      <c r="O253" s="363">
        <v>9</v>
      </c>
      <c r="P253" s="96">
        <v>41802</v>
      </c>
      <c r="Q253" s="96">
        <v>41855</v>
      </c>
      <c r="R253" s="96">
        <v>41922</v>
      </c>
      <c r="S253" s="96">
        <v>41922</v>
      </c>
      <c r="T253" s="364">
        <v>1</v>
      </c>
      <c r="U253" s="400" t="s">
        <v>160</v>
      </c>
      <c r="V253" s="118" t="s">
        <v>160</v>
      </c>
      <c r="W253" s="147" t="s">
        <v>160</v>
      </c>
    </row>
    <row r="254" spans="1:23" ht="15.75" thickBot="1" x14ac:dyDescent="0.3">
      <c r="A254" s="143">
        <v>42124</v>
      </c>
      <c r="B254" s="144" t="s">
        <v>137</v>
      </c>
      <c r="C254" s="145" t="s">
        <v>67</v>
      </c>
      <c r="D254" s="118" t="s">
        <v>127</v>
      </c>
      <c r="E254" s="119" t="s">
        <v>52</v>
      </c>
      <c r="F254" s="146" t="s">
        <v>845</v>
      </c>
      <c r="G254" s="118" t="s">
        <v>1117</v>
      </c>
      <c r="H254" s="145" t="s">
        <v>1080</v>
      </c>
      <c r="I254" s="145" t="s">
        <v>160</v>
      </c>
      <c r="J254" s="96">
        <v>40869</v>
      </c>
      <c r="K254" s="96">
        <v>41880</v>
      </c>
      <c r="L254" s="145" t="s">
        <v>1072</v>
      </c>
      <c r="M254" s="97" t="s">
        <v>890</v>
      </c>
      <c r="N254" s="363">
        <v>20</v>
      </c>
      <c r="O254" s="363">
        <v>20</v>
      </c>
      <c r="P254" s="96">
        <v>41880</v>
      </c>
      <c r="Q254" s="96">
        <v>41939</v>
      </c>
      <c r="R254" s="96">
        <v>41940</v>
      </c>
      <c r="S254" s="96">
        <v>41940</v>
      </c>
      <c r="T254" s="364">
        <v>0.98499214649199995</v>
      </c>
      <c r="U254" s="400" t="s">
        <v>160</v>
      </c>
      <c r="V254" s="118" t="s">
        <v>160</v>
      </c>
      <c r="W254" s="147" t="s">
        <v>160</v>
      </c>
    </row>
    <row r="255" spans="1:23" ht="15.75" thickBot="1" x14ac:dyDescent="0.3">
      <c r="A255" s="143">
        <v>42124</v>
      </c>
      <c r="B255" s="144" t="s">
        <v>137</v>
      </c>
      <c r="C255" s="145" t="s">
        <v>67</v>
      </c>
      <c r="D255" s="118" t="s">
        <v>127</v>
      </c>
      <c r="E255" s="119" t="s">
        <v>11</v>
      </c>
      <c r="F255" s="146" t="s">
        <v>845</v>
      </c>
      <c r="G255" s="118" t="s">
        <v>1118</v>
      </c>
      <c r="H255" s="145" t="s">
        <v>1069</v>
      </c>
      <c r="I255" s="145" t="s">
        <v>160</v>
      </c>
      <c r="J255" s="96">
        <v>40835</v>
      </c>
      <c r="K255" s="96">
        <v>41220</v>
      </c>
      <c r="L255" s="145" t="s">
        <v>1045</v>
      </c>
      <c r="M255" s="97" t="s">
        <v>1119</v>
      </c>
      <c r="N255" s="363">
        <v>21813</v>
      </c>
      <c r="O255" s="363">
        <v>22240</v>
      </c>
      <c r="P255" s="96">
        <v>41349</v>
      </c>
      <c r="Q255" s="96" t="s">
        <v>160</v>
      </c>
      <c r="R255" s="96">
        <v>41979</v>
      </c>
      <c r="S255" s="96">
        <v>42104</v>
      </c>
      <c r="T255" s="364">
        <v>0.66195398569099995</v>
      </c>
      <c r="U255" s="400" t="s">
        <v>160</v>
      </c>
      <c r="V255" s="118" t="s">
        <v>160</v>
      </c>
      <c r="W255" s="147" t="s">
        <v>160</v>
      </c>
    </row>
    <row r="256" spans="1:23" ht="15.75" thickBot="1" x14ac:dyDescent="0.3">
      <c r="A256" s="143">
        <v>42124</v>
      </c>
      <c r="B256" s="144" t="s">
        <v>137</v>
      </c>
      <c r="C256" s="145" t="s">
        <v>67</v>
      </c>
      <c r="D256" s="118" t="s">
        <v>127</v>
      </c>
      <c r="E256" s="119" t="s">
        <v>160</v>
      </c>
      <c r="F256" s="146" t="s">
        <v>915</v>
      </c>
      <c r="G256" s="118" t="s">
        <v>1120</v>
      </c>
      <c r="H256" s="145" t="s">
        <v>1121</v>
      </c>
      <c r="I256" s="145" t="s">
        <v>160</v>
      </c>
      <c r="J256" s="96">
        <v>40981</v>
      </c>
      <c r="K256" s="96">
        <v>41011</v>
      </c>
      <c r="L256" s="145" t="s">
        <v>1122</v>
      </c>
      <c r="M256" s="97" t="s">
        <v>1123</v>
      </c>
      <c r="N256" s="363">
        <v>11607</v>
      </c>
      <c r="O256" s="363">
        <v>11607</v>
      </c>
      <c r="P256" s="96">
        <v>42135</v>
      </c>
      <c r="Q256" s="96" t="s">
        <v>160</v>
      </c>
      <c r="R256" s="96">
        <v>42705</v>
      </c>
      <c r="S256" s="96">
        <v>42705</v>
      </c>
      <c r="T256" s="364"/>
      <c r="U256" s="400" t="s">
        <v>160</v>
      </c>
      <c r="V256" s="118" t="s">
        <v>160</v>
      </c>
      <c r="W256" s="147" t="s">
        <v>160</v>
      </c>
    </row>
    <row r="257" spans="1:23" ht="15.75" thickBot="1" x14ac:dyDescent="0.3">
      <c r="A257" s="143">
        <v>42124</v>
      </c>
      <c r="B257" s="144" t="s">
        <v>137</v>
      </c>
      <c r="C257" s="145" t="s">
        <v>67</v>
      </c>
      <c r="D257" s="118" t="s">
        <v>127</v>
      </c>
      <c r="E257" s="119" t="s">
        <v>13</v>
      </c>
      <c r="F257" s="146" t="s">
        <v>845</v>
      </c>
      <c r="G257" s="118" t="s">
        <v>1124</v>
      </c>
      <c r="H257" s="145" t="s">
        <v>861</v>
      </c>
      <c r="I257" s="145" t="s">
        <v>160</v>
      </c>
      <c r="J257" s="96">
        <v>41050</v>
      </c>
      <c r="K257" s="96">
        <v>41164</v>
      </c>
      <c r="L257" s="145" t="s">
        <v>1125</v>
      </c>
      <c r="M257" s="97" t="s">
        <v>1126</v>
      </c>
      <c r="N257" s="363">
        <v>100113</v>
      </c>
      <c r="O257" s="363">
        <v>99932</v>
      </c>
      <c r="P257" s="96">
        <v>41201</v>
      </c>
      <c r="Q257" s="96" t="s">
        <v>160</v>
      </c>
      <c r="R257" s="96">
        <v>42296</v>
      </c>
      <c r="S257" s="96">
        <v>42381</v>
      </c>
      <c r="T257" s="364">
        <v>0.77330231666600002</v>
      </c>
      <c r="U257" s="400" t="s">
        <v>160</v>
      </c>
      <c r="V257" s="118" t="s">
        <v>160</v>
      </c>
      <c r="W257" s="147" t="s">
        <v>160</v>
      </c>
    </row>
    <row r="258" spans="1:23" ht="15.75" thickBot="1" x14ac:dyDescent="0.3">
      <c r="A258" s="143">
        <v>42124</v>
      </c>
      <c r="B258" s="144" t="s">
        <v>137</v>
      </c>
      <c r="C258" s="145" t="s">
        <v>67</v>
      </c>
      <c r="D258" s="118" t="s">
        <v>127</v>
      </c>
      <c r="E258" s="119" t="s">
        <v>34</v>
      </c>
      <c r="F258" s="146" t="s">
        <v>845</v>
      </c>
      <c r="G258" s="118" t="s">
        <v>1127</v>
      </c>
      <c r="H258" s="145" t="s">
        <v>1128</v>
      </c>
      <c r="I258" s="145" t="s">
        <v>160</v>
      </c>
      <c r="J258" s="96">
        <v>40955</v>
      </c>
      <c r="K258" s="96">
        <v>40996</v>
      </c>
      <c r="L258" s="145" t="s">
        <v>1129</v>
      </c>
      <c r="M258" s="97" t="s">
        <v>1130</v>
      </c>
      <c r="N258" s="363">
        <v>44267</v>
      </c>
      <c r="O258" s="363">
        <v>48090</v>
      </c>
      <c r="P258" s="96">
        <v>41113</v>
      </c>
      <c r="Q258" s="96">
        <v>41939</v>
      </c>
      <c r="R258" s="96">
        <v>41653</v>
      </c>
      <c r="S258" s="96">
        <v>41949</v>
      </c>
      <c r="T258" s="364">
        <v>0.99255585670500002</v>
      </c>
      <c r="U258" s="390">
        <v>8600</v>
      </c>
      <c r="V258" s="118" t="s">
        <v>1131</v>
      </c>
      <c r="W258" s="147" t="s">
        <v>160</v>
      </c>
    </row>
    <row r="259" spans="1:23" s="399" customFormat="1" x14ac:dyDescent="0.25">
      <c r="A259" s="396">
        <v>42124</v>
      </c>
      <c r="B259" s="645" t="s">
        <v>137</v>
      </c>
      <c r="C259" s="648" t="s">
        <v>67</v>
      </c>
      <c r="D259" s="648" t="s">
        <v>127</v>
      </c>
      <c r="E259" s="650" t="s">
        <v>22</v>
      </c>
      <c r="F259" s="650" t="s">
        <v>845</v>
      </c>
      <c r="G259" s="648" t="s">
        <v>1132</v>
      </c>
      <c r="H259" s="648" t="s">
        <v>873</v>
      </c>
      <c r="I259" s="648" t="s">
        <v>160</v>
      </c>
      <c r="J259" s="652">
        <v>41135</v>
      </c>
      <c r="K259" s="652">
        <v>41173</v>
      </c>
      <c r="L259" s="401" t="s">
        <v>1133</v>
      </c>
      <c r="M259" s="648" t="s">
        <v>1134</v>
      </c>
      <c r="N259" s="402">
        <v>14649</v>
      </c>
      <c r="O259" s="402">
        <v>15247</v>
      </c>
      <c r="P259" s="652">
        <v>41243</v>
      </c>
      <c r="Q259" s="652">
        <v>41992</v>
      </c>
      <c r="R259" s="652">
        <v>42102</v>
      </c>
      <c r="S259" s="652">
        <v>42102</v>
      </c>
      <c r="T259" s="644">
        <v>0.921350240707</v>
      </c>
      <c r="U259" s="648" t="s">
        <v>160</v>
      </c>
      <c r="V259" s="648" t="s">
        <v>160</v>
      </c>
      <c r="W259" s="648" t="s">
        <v>160</v>
      </c>
    </row>
    <row r="260" spans="1:23" s="399" customFormat="1" x14ac:dyDescent="0.25">
      <c r="A260" s="396">
        <v>42124</v>
      </c>
      <c r="B260" s="646"/>
      <c r="C260" s="636" t="s">
        <v>160</v>
      </c>
      <c r="D260" s="636" t="s">
        <v>160</v>
      </c>
      <c r="E260" s="643" t="s">
        <v>160</v>
      </c>
      <c r="F260" s="643" t="s">
        <v>160</v>
      </c>
      <c r="G260" s="636" t="s">
        <v>160</v>
      </c>
      <c r="H260" s="636" t="s">
        <v>160</v>
      </c>
      <c r="I260" s="636" t="s">
        <v>160</v>
      </c>
      <c r="J260" s="635" t="s">
        <v>160</v>
      </c>
      <c r="K260" s="635" t="s">
        <v>160</v>
      </c>
      <c r="L260" s="397" t="s">
        <v>937</v>
      </c>
      <c r="M260" s="636" t="s">
        <v>160</v>
      </c>
      <c r="N260" s="398">
        <v>8912</v>
      </c>
      <c r="O260" s="398">
        <v>9024</v>
      </c>
      <c r="P260" s="635" t="s">
        <v>160</v>
      </c>
      <c r="Q260" s="635" t="s">
        <v>160</v>
      </c>
      <c r="R260" s="635" t="s">
        <v>160</v>
      </c>
      <c r="S260" s="635" t="s">
        <v>160</v>
      </c>
      <c r="T260" s="637" t="s">
        <v>160</v>
      </c>
      <c r="U260" s="636" t="s">
        <v>160</v>
      </c>
      <c r="V260" s="636" t="s">
        <v>160</v>
      </c>
      <c r="W260" s="636" t="s">
        <v>160</v>
      </c>
    </row>
    <row r="261" spans="1:23" s="399" customFormat="1" ht="15.75" thickBot="1" x14ac:dyDescent="0.3">
      <c r="A261" s="396">
        <v>42124</v>
      </c>
      <c r="B261" s="647"/>
      <c r="C261" s="654" t="s">
        <v>160</v>
      </c>
      <c r="D261" s="654" t="s">
        <v>160</v>
      </c>
      <c r="E261" s="655" t="s">
        <v>160</v>
      </c>
      <c r="F261" s="655" t="s">
        <v>160</v>
      </c>
      <c r="G261" s="654" t="s">
        <v>160</v>
      </c>
      <c r="H261" s="654" t="s">
        <v>160</v>
      </c>
      <c r="I261" s="654" t="s">
        <v>160</v>
      </c>
      <c r="J261" s="653" t="s">
        <v>160</v>
      </c>
      <c r="K261" s="653" t="s">
        <v>160</v>
      </c>
      <c r="L261" s="408" t="s">
        <v>1135</v>
      </c>
      <c r="M261" s="654" t="s">
        <v>160</v>
      </c>
      <c r="N261" s="409">
        <v>7295</v>
      </c>
      <c r="O261" s="409">
        <v>8162</v>
      </c>
      <c r="P261" s="653" t="s">
        <v>160</v>
      </c>
      <c r="Q261" s="653" t="s">
        <v>160</v>
      </c>
      <c r="R261" s="653" t="s">
        <v>160</v>
      </c>
      <c r="S261" s="410" t="s">
        <v>160</v>
      </c>
      <c r="T261" s="411" t="s">
        <v>160</v>
      </c>
      <c r="U261" s="654" t="s">
        <v>160</v>
      </c>
      <c r="V261" s="654" t="s">
        <v>160</v>
      </c>
      <c r="W261" s="654" t="s">
        <v>160</v>
      </c>
    </row>
    <row r="262" spans="1:23" ht="15.75" thickBot="1" x14ac:dyDescent="0.3">
      <c r="A262" s="143">
        <v>42124</v>
      </c>
      <c r="B262" s="152" t="s">
        <v>137</v>
      </c>
      <c r="C262" s="153" t="s">
        <v>67</v>
      </c>
      <c r="D262" s="122" t="s">
        <v>127</v>
      </c>
      <c r="E262" s="123" t="s">
        <v>53</v>
      </c>
      <c r="F262" s="154" t="s">
        <v>845</v>
      </c>
      <c r="G262" s="122" t="s">
        <v>1136</v>
      </c>
      <c r="H262" s="153" t="s">
        <v>601</v>
      </c>
      <c r="I262" s="153" t="s">
        <v>160</v>
      </c>
      <c r="J262" s="101">
        <v>40942</v>
      </c>
      <c r="K262" s="101">
        <v>41220</v>
      </c>
      <c r="L262" s="153" t="s">
        <v>1137</v>
      </c>
      <c r="M262" s="102" t="s">
        <v>1138</v>
      </c>
      <c r="N262" s="368">
        <v>8541</v>
      </c>
      <c r="O262" s="368">
        <v>8761</v>
      </c>
      <c r="P262" s="101">
        <v>41456</v>
      </c>
      <c r="Q262" s="101">
        <v>41901</v>
      </c>
      <c r="R262" s="101">
        <v>41876</v>
      </c>
      <c r="S262" s="101">
        <v>42242</v>
      </c>
      <c r="T262" s="369">
        <v>0.77432870864900005</v>
      </c>
      <c r="U262" s="407" t="s">
        <v>160</v>
      </c>
      <c r="V262" s="122" t="s">
        <v>160</v>
      </c>
      <c r="W262" s="155" t="s">
        <v>160</v>
      </c>
    </row>
    <row r="263" spans="1:23" s="148" customFormat="1" x14ac:dyDescent="0.25">
      <c r="A263" s="578">
        <v>42124</v>
      </c>
      <c r="B263" s="579" t="s">
        <v>137</v>
      </c>
      <c r="C263" s="581" t="s">
        <v>67</v>
      </c>
      <c r="D263" s="583" t="s">
        <v>127</v>
      </c>
      <c r="E263" s="585" t="s">
        <v>28</v>
      </c>
      <c r="F263" s="587" t="s">
        <v>845</v>
      </c>
      <c r="G263" s="589" t="s">
        <v>1139</v>
      </c>
      <c r="H263" s="581" t="s">
        <v>869</v>
      </c>
      <c r="I263" s="576" t="s">
        <v>160</v>
      </c>
      <c r="J263" s="104">
        <v>40893</v>
      </c>
      <c r="K263" s="104">
        <v>40991</v>
      </c>
      <c r="L263" s="156" t="s">
        <v>1140</v>
      </c>
      <c r="M263" s="157" t="s">
        <v>1012</v>
      </c>
      <c r="N263" s="366">
        <v>10283</v>
      </c>
      <c r="O263" s="366">
        <v>10964</v>
      </c>
      <c r="P263" s="104">
        <v>41044</v>
      </c>
      <c r="Q263" s="104" t="s">
        <v>160</v>
      </c>
      <c r="R263" s="104">
        <v>41731</v>
      </c>
      <c r="S263" s="104">
        <v>42174</v>
      </c>
      <c r="T263" s="367">
        <v>0.97864627838100005</v>
      </c>
      <c r="U263" s="158" t="s">
        <v>160</v>
      </c>
      <c r="V263" s="630" t="s">
        <v>160</v>
      </c>
      <c r="W263" s="159" t="s">
        <v>160</v>
      </c>
    </row>
    <row r="264" spans="1:23" s="148" customFormat="1" ht="15.75" thickBot="1" x14ac:dyDescent="0.3">
      <c r="A264" s="578">
        <v>42124</v>
      </c>
      <c r="B264" s="580"/>
      <c r="C264" s="602" t="s">
        <v>160</v>
      </c>
      <c r="D264" s="595" t="s">
        <v>160</v>
      </c>
      <c r="E264" s="603" t="s">
        <v>160</v>
      </c>
      <c r="F264" s="604" t="s">
        <v>160</v>
      </c>
      <c r="G264" s="605" t="s">
        <v>160</v>
      </c>
      <c r="H264" s="595" t="s">
        <v>160</v>
      </c>
      <c r="I264" s="594" t="s">
        <v>160</v>
      </c>
      <c r="J264" s="101" t="s">
        <v>160</v>
      </c>
      <c r="K264" s="101" t="s">
        <v>160</v>
      </c>
      <c r="L264" s="160" t="s">
        <v>791</v>
      </c>
      <c r="M264" s="160" t="s">
        <v>160</v>
      </c>
      <c r="N264" s="368">
        <v>11857</v>
      </c>
      <c r="O264" s="368">
        <v>12236</v>
      </c>
      <c r="P264" s="101" t="s">
        <v>160</v>
      </c>
      <c r="Q264" s="101" t="s">
        <v>160</v>
      </c>
      <c r="R264" s="101" t="s">
        <v>160</v>
      </c>
      <c r="S264" s="101" t="s">
        <v>160</v>
      </c>
      <c r="T264" s="369" t="s">
        <v>160</v>
      </c>
      <c r="U264" s="161" t="s">
        <v>160</v>
      </c>
      <c r="V264" s="631" t="s">
        <v>160</v>
      </c>
      <c r="W264" s="162" t="s">
        <v>160</v>
      </c>
    </row>
    <row r="265" spans="1:23" ht="15.75" thickBot="1" x14ac:dyDescent="0.3">
      <c r="A265" s="143">
        <v>42124</v>
      </c>
      <c r="B265" s="144" t="s">
        <v>137</v>
      </c>
      <c r="C265" s="149" t="s">
        <v>67</v>
      </c>
      <c r="D265" s="120" t="s">
        <v>127</v>
      </c>
      <c r="E265" s="121" t="s">
        <v>29</v>
      </c>
      <c r="F265" s="150" t="s">
        <v>845</v>
      </c>
      <c r="G265" s="120" t="s">
        <v>1141</v>
      </c>
      <c r="H265" s="149" t="s">
        <v>1142</v>
      </c>
      <c r="I265" s="149" t="s">
        <v>160</v>
      </c>
      <c r="J265" s="99">
        <v>41080</v>
      </c>
      <c r="K265" s="99">
        <v>41176</v>
      </c>
      <c r="L265" s="149" t="s">
        <v>1143</v>
      </c>
      <c r="M265" s="100" t="s">
        <v>1144</v>
      </c>
      <c r="N265" s="390">
        <v>30554</v>
      </c>
      <c r="O265" s="390">
        <v>33314</v>
      </c>
      <c r="P265" s="99">
        <v>41233</v>
      </c>
      <c r="Q265" s="99" t="s">
        <v>160</v>
      </c>
      <c r="R265" s="99">
        <v>41963</v>
      </c>
      <c r="S265" s="99">
        <v>42265</v>
      </c>
      <c r="T265" s="391">
        <v>0.84249359369300003</v>
      </c>
      <c r="U265" s="394" t="s">
        <v>160</v>
      </c>
      <c r="V265" s="120" t="s">
        <v>160</v>
      </c>
      <c r="W265" s="151" t="s">
        <v>160</v>
      </c>
    </row>
    <row r="266" spans="1:23" ht="15.75" thickBot="1" x14ac:dyDescent="0.3">
      <c r="A266" s="143">
        <v>42124</v>
      </c>
      <c r="B266" s="144" t="s">
        <v>137</v>
      </c>
      <c r="C266" s="149" t="s">
        <v>67</v>
      </c>
      <c r="D266" s="120" t="s">
        <v>127</v>
      </c>
      <c r="E266" s="121" t="s">
        <v>17</v>
      </c>
      <c r="F266" s="150" t="s">
        <v>845</v>
      </c>
      <c r="G266" s="120" t="s">
        <v>1145</v>
      </c>
      <c r="H266" s="149" t="s">
        <v>847</v>
      </c>
      <c r="I266" s="149" t="s">
        <v>160</v>
      </c>
      <c r="J266" s="99">
        <v>40822</v>
      </c>
      <c r="K266" s="99">
        <v>40966</v>
      </c>
      <c r="L266" s="149" t="s">
        <v>1146</v>
      </c>
      <c r="M266" s="100" t="s">
        <v>1147</v>
      </c>
      <c r="N266" s="390">
        <v>9573</v>
      </c>
      <c r="O266" s="390">
        <v>10363</v>
      </c>
      <c r="P266" s="99">
        <v>40991</v>
      </c>
      <c r="Q266" s="99">
        <v>42124</v>
      </c>
      <c r="R266" s="99">
        <v>41621</v>
      </c>
      <c r="S266" s="99">
        <v>41927</v>
      </c>
      <c r="T266" s="391">
        <v>0.94235730171200005</v>
      </c>
      <c r="U266" s="394" t="s">
        <v>160</v>
      </c>
      <c r="V266" s="120" t="s">
        <v>160</v>
      </c>
      <c r="W266" s="151" t="s">
        <v>160</v>
      </c>
    </row>
    <row r="267" spans="1:23" s="148" customFormat="1" x14ac:dyDescent="0.25">
      <c r="A267" s="578">
        <v>42124</v>
      </c>
      <c r="B267" s="579" t="s">
        <v>137</v>
      </c>
      <c r="C267" s="581" t="s">
        <v>67</v>
      </c>
      <c r="D267" s="583" t="s">
        <v>127</v>
      </c>
      <c r="E267" s="585" t="s">
        <v>35</v>
      </c>
      <c r="F267" s="587" t="s">
        <v>845</v>
      </c>
      <c r="G267" s="589" t="s">
        <v>1148</v>
      </c>
      <c r="H267" s="581" t="s">
        <v>1149</v>
      </c>
      <c r="I267" s="576" t="s">
        <v>160</v>
      </c>
      <c r="J267" s="104">
        <v>40913</v>
      </c>
      <c r="K267" s="104">
        <v>41110</v>
      </c>
      <c r="L267" s="156" t="s">
        <v>1150</v>
      </c>
      <c r="M267" s="157" t="s">
        <v>1151</v>
      </c>
      <c r="N267" s="366">
        <v>38503</v>
      </c>
      <c r="O267" s="366">
        <v>39824</v>
      </c>
      <c r="P267" s="104">
        <v>41157</v>
      </c>
      <c r="Q267" s="104" t="s">
        <v>160</v>
      </c>
      <c r="R267" s="104">
        <v>41971</v>
      </c>
      <c r="S267" s="104">
        <v>42185</v>
      </c>
      <c r="T267" s="367">
        <v>0.84595191478700005</v>
      </c>
      <c r="U267" s="158" t="s">
        <v>160</v>
      </c>
      <c r="V267" s="630" t="s">
        <v>160</v>
      </c>
      <c r="W267" s="159" t="s">
        <v>160</v>
      </c>
    </row>
    <row r="268" spans="1:23" s="148" customFormat="1" ht="15.75" thickBot="1" x14ac:dyDescent="0.3">
      <c r="A268" s="578">
        <v>42124</v>
      </c>
      <c r="B268" s="580"/>
      <c r="C268" s="602" t="s">
        <v>160</v>
      </c>
      <c r="D268" s="595" t="s">
        <v>160</v>
      </c>
      <c r="E268" s="603" t="s">
        <v>160</v>
      </c>
      <c r="F268" s="604" t="s">
        <v>160</v>
      </c>
      <c r="G268" s="605" t="s">
        <v>160</v>
      </c>
      <c r="H268" s="595" t="s">
        <v>160</v>
      </c>
      <c r="I268" s="594" t="s">
        <v>160</v>
      </c>
      <c r="J268" s="101" t="s">
        <v>160</v>
      </c>
      <c r="K268" s="101" t="s">
        <v>160</v>
      </c>
      <c r="L268" s="160" t="s">
        <v>1049</v>
      </c>
      <c r="M268" s="160" t="s">
        <v>160</v>
      </c>
      <c r="N268" s="368">
        <v>8195</v>
      </c>
      <c r="O268" s="368">
        <v>8452</v>
      </c>
      <c r="P268" s="101" t="s">
        <v>160</v>
      </c>
      <c r="Q268" s="101" t="s">
        <v>160</v>
      </c>
      <c r="R268" s="101" t="s">
        <v>160</v>
      </c>
      <c r="S268" s="101" t="s">
        <v>160</v>
      </c>
      <c r="T268" s="369" t="s">
        <v>160</v>
      </c>
      <c r="U268" s="161" t="s">
        <v>160</v>
      </c>
      <c r="V268" s="631" t="s">
        <v>160</v>
      </c>
      <c r="W268" s="162" t="s">
        <v>160</v>
      </c>
    </row>
    <row r="269" spans="1:23" s="399" customFormat="1" x14ac:dyDescent="0.25">
      <c r="A269" s="396">
        <v>42124</v>
      </c>
      <c r="B269" s="645" t="s">
        <v>137</v>
      </c>
      <c r="C269" s="648" t="s">
        <v>67</v>
      </c>
      <c r="D269" s="648" t="s">
        <v>127</v>
      </c>
      <c r="E269" s="650" t="s">
        <v>14</v>
      </c>
      <c r="F269" s="650" t="s">
        <v>845</v>
      </c>
      <c r="G269" s="648" t="s">
        <v>1152</v>
      </c>
      <c r="H269" s="648" t="s">
        <v>1153</v>
      </c>
      <c r="I269" s="648" t="s">
        <v>160</v>
      </c>
      <c r="J269" s="652">
        <v>40946</v>
      </c>
      <c r="K269" s="652">
        <v>40998</v>
      </c>
      <c r="L269" s="401" t="s">
        <v>1154</v>
      </c>
      <c r="M269" s="401" t="s">
        <v>1155</v>
      </c>
      <c r="N269" s="402">
        <v>147</v>
      </c>
      <c r="O269" s="402">
        <v>184</v>
      </c>
      <c r="P269" s="652">
        <v>41423</v>
      </c>
      <c r="Q269" s="652">
        <v>41866</v>
      </c>
      <c r="R269" s="652">
        <v>42043</v>
      </c>
      <c r="S269" s="652">
        <v>42079</v>
      </c>
      <c r="T269" s="644">
        <v>0.99987834691999999</v>
      </c>
      <c r="U269" s="648" t="s">
        <v>160</v>
      </c>
      <c r="V269" s="648" t="s">
        <v>160</v>
      </c>
      <c r="W269" s="648" t="s">
        <v>160</v>
      </c>
    </row>
    <row r="270" spans="1:23" s="399" customFormat="1" x14ac:dyDescent="0.25">
      <c r="A270" s="396">
        <v>42124</v>
      </c>
      <c r="B270" s="646"/>
      <c r="C270" s="660" t="s">
        <v>160</v>
      </c>
      <c r="D270" s="660" t="s">
        <v>160</v>
      </c>
      <c r="E270" s="661" t="s">
        <v>160</v>
      </c>
      <c r="F270" s="661" t="s">
        <v>160</v>
      </c>
      <c r="G270" s="660" t="s">
        <v>160</v>
      </c>
      <c r="H270" s="660" t="s">
        <v>160</v>
      </c>
      <c r="I270" s="660" t="s">
        <v>160</v>
      </c>
      <c r="J270" s="657" t="s">
        <v>160</v>
      </c>
      <c r="K270" s="657" t="s">
        <v>160</v>
      </c>
      <c r="L270" s="412" t="s">
        <v>1156</v>
      </c>
      <c r="M270" s="412" t="s">
        <v>1157</v>
      </c>
      <c r="N270" s="413">
        <v>0</v>
      </c>
      <c r="O270" s="413">
        <v>0</v>
      </c>
      <c r="P270" s="657" t="s">
        <v>160</v>
      </c>
      <c r="Q270" s="657" t="s">
        <v>160</v>
      </c>
      <c r="R270" s="657" t="s">
        <v>160</v>
      </c>
      <c r="S270" s="657" t="s">
        <v>160</v>
      </c>
      <c r="T270" s="658" t="s">
        <v>160</v>
      </c>
      <c r="U270" s="660" t="s">
        <v>160</v>
      </c>
      <c r="V270" s="660" t="s">
        <v>160</v>
      </c>
      <c r="W270" s="660" t="s">
        <v>160</v>
      </c>
    </row>
    <row r="271" spans="1:23" s="399" customFormat="1" ht="15.75" thickBot="1" x14ac:dyDescent="0.3">
      <c r="A271" s="396">
        <v>42124</v>
      </c>
      <c r="B271" s="647"/>
      <c r="C271" s="654" t="s">
        <v>160</v>
      </c>
      <c r="D271" s="654" t="s">
        <v>160</v>
      </c>
      <c r="E271" s="655" t="s">
        <v>160</v>
      </c>
      <c r="F271" s="655" t="s">
        <v>160</v>
      </c>
      <c r="G271" s="654" t="s">
        <v>160</v>
      </c>
      <c r="H271" s="408" t="s">
        <v>160</v>
      </c>
      <c r="I271" s="654" t="s">
        <v>160</v>
      </c>
      <c r="J271" s="653" t="s">
        <v>160</v>
      </c>
      <c r="K271" s="653" t="s">
        <v>160</v>
      </c>
      <c r="L271" s="408" t="s">
        <v>1158</v>
      </c>
      <c r="M271" s="408" t="s">
        <v>1159</v>
      </c>
      <c r="N271" s="409">
        <v>610</v>
      </c>
      <c r="O271" s="409">
        <v>667</v>
      </c>
      <c r="P271" s="653" t="s">
        <v>160</v>
      </c>
      <c r="Q271" s="653" t="s">
        <v>160</v>
      </c>
      <c r="R271" s="653" t="s">
        <v>160</v>
      </c>
      <c r="S271" s="653" t="s">
        <v>160</v>
      </c>
      <c r="T271" s="659" t="s">
        <v>160</v>
      </c>
      <c r="U271" s="408" t="s">
        <v>160</v>
      </c>
      <c r="V271" s="654" t="s">
        <v>160</v>
      </c>
      <c r="W271" s="654" t="s">
        <v>160</v>
      </c>
    </row>
    <row r="272" spans="1:23" ht="15.75" thickBot="1" x14ac:dyDescent="0.3">
      <c r="A272" s="143">
        <v>42124</v>
      </c>
      <c r="B272" s="152" t="s">
        <v>137</v>
      </c>
      <c r="C272" s="153" t="s">
        <v>67</v>
      </c>
      <c r="D272" s="122" t="s">
        <v>127</v>
      </c>
      <c r="E272" s="123" t="s">
        <v>29</v>
      </c>
      <c r="F272" s="154" t="s">
        <v>845</v>
      </c>
      <c r="G272" s="122" t="s">
        <v>1160</v>
      </c>
      <c r="H272" s="153" t="s">
        <v>869</v>
      </c>
      <c r="I272" s="153" t="s">
        <v>160</v>
      </c>
      <c r="J272" s="101">
        <v>41030</v>
      </c>
      <c r="K272" s="101">
        <v>41212</v>
      </c>
      <c r="L272" s="153" t="s">
        <v>1161</v>
      </c>
      <c r="M272" s="102" t="s">
        <v>1162</v>
      </c>
      <c r="N272" s="368">
        <v>30762</v>
      </c>
      <c r="O272" s="368">
        <v>34149</v>
      </c>
      <c r="P272" s="101">
        <v>41255</v>
      </c>
      <c r="Q272" s="101" t="s">
        <v>160</v>
      </c>
      <c r="R272" s="101">
        <v>42350</v>
      </c>
      <c r="S272" s="101">
        <v>42663</v>
      </c>
      <c r="T272" s="369">
        <v>0.67835444211999996</v>
      </c>
      <c r="U272" s="407" t="s">
        <v>160</v>
      </c>
      <c r="V272" s="122" t="s">
        <v>160</v>
      </c>
      <c r="W272" s="155" t="s">
        <v>160</v>
      </c>
    </row>
    <row r="273" spans="1:23" s="399" customFormat="1" x14ac:dyDescent="0.25">
      <c r="A273" s="396">
        <v>42124</v>
      </c>
      <c r="B273" s="645" t="s">
        <v>137</v>
      </c>
      <c r="C273" s="648" t="s">
        <v>67</v>
      </c>
      <c r="D273" s="648" t="s">
        <v>127</v>
      </c>
      <c r="E273" s="650" t="s">
        <v>22</v>
      </c>
      <c r="F273" s="650" t="s">
        <v>845</v>
      </c>
      <c r="G273" s="648" t="s">
        <v>1163</v>
      </c>
      <c r="H273" s="648" t="s">
        <v>1164</v>
      </c>
      <c r="I273" s="648" t="s">
        <v>160</v>
      </c>
      <c r="J273" s="652">
        <v>41139</v>
      </c>
      <c r="K273" s="652">
        <v>41150</v>
      </c>
      <c r="L273" s="401" t="s">
        <v>1165</v>
      </c>
      <c r="M273" s="648" t="s">
        <v>1166</v>
      </c>
      <c r="N273" s="402">
        <v>13775</v>
      </c>
      <c r="O273" s="402">
        <v>14595</v>
      </c>
      <c r="P273" s="652">
        <v>41169</v>
      </c>
      <c r="Q273" s="652">
        <v>42062</v>
      </c>
      <c r="R273" s="652">
        <v>42257</v>
      </c>
      <c r="S273" s="652">
        <v>42257</v>
      </c>
      <c r="T273" s="644">
        <v>0.84816914796800003</v>
      </c>
      <c r="U273" s="648" t="s">
        <v>160</v>
      </c>
      <c r="V273" s="648" t="s">
        <v>160</v>
      </c>
      <c r="W273" s="648" t="s">
        <v>160</v>
      </c>
    </row>
    <row r="274" spans="1:23" s="399" customFormat="1" x14ac:dyDescent="0.25">
      <c r="A274" s="396">
        <v>42124</v>
      </c>
      <c r="B274" s="646"/>
      <c r="C274" s="660" t="s">
        <v>160</v>
      </c>
      <c r="D274" s="660" t="s">
        <v>160</v>
      </c>
      <c r="E274" s="661" t="s">
        <v>160</v>
      </c>
      <c r="F274" s="661" t="s">
        <v>160</v>
      </c>
      <c r="G274" s="660" t="s">
        <v>160</v>
      </c>
      <c r="H274" s="660" t="s">
        <v>160</v>
      </c>
      <c r="I274" s="660" t="s">
        <v>160</v>
      </c>
      <c r="J274" s="657" t="s">
        <v>160</v>
      </c>
      <c r="K274" s="657" t="s">
        <v>160</v>
      </c>
      <c r="L274" s="412" t="s">
        <v>1167</v>
      </c>
      <c r="M274" s="660" t="s">
        <v>160</v>
      </c>
      <c r="N274" s="413">
        <v>5769</v>
      </c>
      <c r="O274" s="413">
        <v>6297</v>
      </c>
      <c r="P274" s="657" t="s">
        <v>160</v>
      </c>
      <c r="Q274" s="657" t="s">
        <v>160</v>
      </c>
      <c r="R274" s="657" t="s">
        <v>160</v>
      </c>
      <c r="S274" s="657" t="s">
        <v>160</v>
      </c>
      <c r="T274" s="658" t="s">
        <v>160</v>
      </c>
      <c r="U274" s="660" t="s">
        <v>160</v>
      </c>
      <c r="V274" s="660" t="s">
        <v>160</v>
      </c>
      <c r="W274" s="660" t="s">
        <v>160</v>
      </c>
    </row>
    <row r="275" spans="1:23" s="399" customFormat="1" x14ac:dyDescent="0.25">
      <c r="A275" s="396">
        <v>42124</v>
      </c>
      <c r="B275" s="646"/>
      <c r="C275" s="660" t="s">
        <v>160</v>
      </c>
      <c r="D275" s="660" t="s">
        <v>160</v>
      </c>
      <c r="E275" s="661" t="s">
        <v>160</v>
      </c>
      <c r="F275" s="661" t="s">
        <v>160</v>
      </c>
      <c r="G275" s="660" t="s">
        <v>160</v>
      </c>
      <c r="H275" s="660" t="s">
        <v>160</v>
      </c>
      <c r="I275" s="660" t="s">
        <v>160</v>
      </c>
      <c r="J275" s="657" t="s">
        <v>160</v>
      </c>
      <c r="K275" s="657" t="s">
        <v>160</v>
      </c>
      <c r="L275" s="412" t="s">
        <v>1168</v>
      </c>
      <c r="M275" s="660" t="s">
        <v>160</v>
      </c>
      <c r="N275" s="413">
        <v>10525</v>
      </c>
      <c r="O275" s="413">
        <v>13690</v>
      </c>
      <c r="P275" s="657" t="s">
        <v>160</v>
      </c>
      <c r="Q275" s="657" t="s">
        <v>160</v>
      </c>
      <c r="R275" s="657" t="s">
        <v>160</v>
      </c>
      <c r="S275" s="657" t="s">
        <v>160</v>
      </c>
      <c r="T275" s="658" t="s">
        <v>160</v>
      </c>
      <c r="U275" s="660" t="s">
        <v>160</v>
      </c>
      <c r="V275" s="660" t="s">
        <v>160</v>
      </c>
      <c r="W275" s="660" t="s">
        <v>160</v>
      </c>
    </row>
    <row r="276" spans="1:23" s="399" customFormat="1" x14ac:dyDescent="0.25">
      <c r="A276" s="396">
        <v>42124</v>
      </c>
      <c r="B276" s="646"/>
      <c r="C276" s="660" t="s">
        <v>160</v>
      </c>
      <c r="D276" s="660" t="s">
        <v>160</v>
      </c>
      <c r="E276" s="661" t="s">
        <v>160</v>
      </c>
      <c r="F276" s="661" t="s">
        <v>160</v>
      </c>
      <c r="G276" s="660" t="s">
        <v>160</v>
      </c>
      <c r="H276" s="660" t="s">
        <v>160</v>
      </c>
      <c r="I276" s="660" t="s">
        <v>160</v>
      </c>
      <c r="J276" s="657" t="s">
        <v>160</v>
      </c>
      <c r="K276" s="657" t="s">
        <v>160</v>
      </c>
      <c r="L276" s="412" t="s">
        <v>937</v>
      </c>
      <c r="M276" s="660" t="s">
        <v>160</v>
      </c>
      <c r="N276" s="413">
        <v>6814</v>
      </c>
      <c r="O276" s="413">
        <v>7165</v>
      </c>
      <c r="P276" s="657" t="s">
        <v>160</v>
      </c>
      <c r="Q276" s="657" t="s">
        <v>160</v>
      </c>
      <c r="R276" s="657" t="s">
        <v>160</v>
      </c>
      <c r="S276" s="657" t="s">
        <v>160</v>
      </c>
      <c r="T276" s="658" t="s">
        <v>160</v>
      </c>
      <c r="U276" s="660" t="s">
        <v>160</v>
      </c>
      <c r="V276" s="660" t="s">
        <v>160</v>
      </c>
      <c r="W276" s="660" t="s">
        <v>160</v>
      </c>
    </row>
    <row r="277" spans="1:23" s="399" customFormat="1" ht="15.75" thickBot="1" x14ac:dyDescent="0.3">
      <c r="A277" s="396">
        <v>42124</v>
      </c>
      <c r="B277" s="647"/>
      <c r="C277" s="654" t="s">
        <v>160</v>
      </c>
      <c r="D277" s="654" t="s">
        <v>160</v>
      </c>
      <c r="E277" s="655" t="s">
        <v>160</v>
      </c>
      <c r="F277" s="655" t="s">
        <v>160</v>
      </c>
      <c r="G277" s="654" t="s">
        <v>160</v>
      </c>
      <c r="H277" s="654" t="s">
        <v>160</v>
      </c>
      <c r="I277" s="654" t="s">
        <v>160</v>
      </c>
      <c r="J277" s="653" t="s">
        <v>160</v>
      </c>
      <c r="K277" s="653" t="s">
        <v>160</v>
      </c>
      <c r="L277" s="408" t="s">
        <v>1045</v>
      </c>
      <c r="M277" s="654" t="s">
        <v>160</v>
      </c>
      <c r="N277" s="409">
        <v>5288</v>
      </c>
      <c r="O277" s="409">
        <v>5288</v>
      </c>
      <c r="P277" s="653" t="s">
        <v>160</v>
      </c>
      <c r="Q277" s="653" t="s">
        <v>160</v>
      </c>
      <c r="R277" s="653" t="s">
        <v>160</v>
      </c>
      <c r="S277" s="653" t="s">
        <v>160</v>
      </c>
      <c r="T277" s="659" t="s">
        <v>160</v>
      </c>
      <c r="U277" s="654" t="s">
        <v>160</v>
      </c>
      <c r="V277" s="654" t="s">
        <v>160</v>
      </c>
      <c r="W277" s="654" t="s">
        <v>160</v>
      </c>
    </row>
    <row r="278" spans="1:23" ht="15.75" thickBot="1" x14ac:dyDescent="0.3">
      <c r="A278" s="143">
        <v>42124</v>
      </c>
      <c r="B278" s="152" t="s">
        <v>137</v>
      </c>
      <c r="C278" s="153" t="s">
        <v>67</v>
      </c>
      <c r="D278" s="122" t="s">
        <v>127</v>
      </c>
      <c r="E278" s="123" t="s">
        <v>35</v>
      </c>
      <c r="F278" s="154" t="s">
        <v>845</v>
      </c>
      <c r="G278" s="122" t="s">
        <v>1169</v>
      </c>
      <c r="H278" s="153" t="s">
        <v>1170</v>
      </c>
      <c r="I278" s="153" t="s">
        <v>160</v>
      </c>
      <c r="J278" s="101">
        <v>40901</v>
      </c>
      <c r="K278" s="101">
        <v>40991</v>
      </c>
      <c r="L278" s="153" t="s">
        <v>1171</v>
      </c>
      <c r="M278" s="102" t="s">
        <v>1172</v>
      </c>
      <c r="N278" s="368">
        <v>40532</v>
      </c>
      <c r="O278" s="368">
        <v>40920</v>
      </c>
      <c r="P278" s="101">
        <v>41023</v>
      </c>
      <c r="Q278" s="101" t="s">
        <v>160</v>
      </c>
      <c r="R278" s="101">
        <v>41753</v>
      </c>
      <c r="S278" s="101">
        <v>42376</v>
      </c>
      <c r="T278" s="369">
        <v>0.81422513723400003</v>
      </c>
      <c r="U278" s="407" t="s">
        <v>160</v>
      </c>
      <c r="V278" s="122" t="s">
        <v>160</v>
      </c>
      <c r="W278" s="155" t="s">
        <v>160</v>
      </c>
    </row>
    <row r="279" spans="1:23" ht="15.75" thickBot="1" x14ac:dyDescent="0.3">
      <c r="A279" s="143">
        <v>42124</v>
      </c>
      <c r="B279" s="144" t="s">
        <v>137</v>
      </c>
      <c r="C279" s="149" t="s">
        <v>68</v>
      </c>
      <c r="D279" s="120" t="s">
        <v>127</v>
      </c>
      <c r="E279" s="121" t="s">
        <v>27</v>
      </c>
      <c r="F279" s="150" t="s">
        <v>845</v>
      </c>
      <c r="G279" s="120" t="s">
        <v>1173</v>
      </c>
      <c r="H279" s="149" t="s">
        <v>1174</v>
      </c>
      <c r="I279" s="149" t="s">
        <v>160</v>
      </c>
      <c r="J279" s="99">
        <v>40953</v>
      </c>
      <c r="K279" s="99">
        <v>41044</v>
      </c>
      <c r="L279" s="149" t="s">
        <v>1175</v>
      </c>
      <c r="M279" s="100" t="s">
        <v>1176</v>
      </c>
      <c r="N279" s="390">
        <v>44568</v>
      </c>
      <c r="O279" s="390">
        <v>48181</v>
      </c>
      <c r="P279" s="99">
        <v>41059</v>
      </c>
      <c r="Q279" s="99">
        <v>41941</v>
      </c>
      <c r="R279" s="99">
        <v>42033</v>
      </c>
      <c r="S279" s="99">
        <v>42194</v>
      </c>
      <c r="T279" s="391">
        <v>0.99033880233799998</v>
      </c>
      <c r="U279" s="394" t="s">
        <v>160</v>
      </c>
      <c r="V279" s="120" t="s">
        <v>160</v>
      </c>
      <c r="W279" s="151" t="s">
        <v>160</v>
      </c>
    </row>
    <row r="280" spans="1:23" ht="15.75" thickBot="1" x14ac:dyDescent="0.3">
      <c r="A280" s="143">
        <v>42124</v>
      </c>
      <c r="B280" s="144" t="s">
        <v>137</v>
      </c>
      <c r="C280" s="149" t="s">
        <v>68</v>
      </c>
      <c r="D280" s="120" t="s">
        <v>127</v>
      </c>
      <c r="E280" s="121" t="s">
        <v>26</v>
      </c>
      <c r="F280" s="150" t="s">
        <v>845</v>
      </c>
      <c r="G280" s="120" t="s">
        <v>1177</v>
      </c>
      <c r="H280" s="149" t="s">
        <v>1174</v>
      </c>
      <c r="I280" s="149" t="s">
        <v>160</v>
      </c>
      <c r="J280" s="99">
        <v>41121</v>
      </c>
      <c r="K280" s="99">
        <v>41179</v>
      </c>
      <c r="L280" s="149" t="s">
        <v>1178</v>
      </c>
      <c r="M280" s="100" t="s">
        <v>1179</v>
      </c>
      <c r="N280" s="390">
        <v>13454</v>
      </c>
      <c r="O280" s="390">
        <v>15207</v>
      </c>
      <c r="P280" s="99">
        <v>41200</v>
      </c>
      <c r="Q280" s="99" t="s">
        <v>160</v>
      </c>
      <c r="R280" s="99">
        <v>41830</v>
      </c>
      <c r="S280" s="99">
        <v>42170</v>
      </c>
      <c r="T280" s="391">
        <v>0.88095724582699997</v>
      </c>
      <c r="U280" s="394" t="s">
        <v>160</v>
      </c>
      <c r="V280" s="120" t="s">
        <v>160</v>
      </c>
      <c r="W280" s="151" t="s">
        <v>160</v>
      </c>
    </row>
    <row r="281" spans="1:23" ht="15.75" thickBot="1" x14ac:dyDescent="0.3">
      <c r="A281" s="143">
        <v>42124</v>
      </c>
      <c r="B281" s="144" t="s">
        <v>137</v>
      </c>
      <c r="C281" s="149" t="s">
        <v>67</v>
      </c>
      <c r="D281" s="120" t="s">
        <v>127</v>
      </c>
      <c r="E281" s="121" t="s">
        <v>35</v>
      </c>
      <c r="F281" s="150" t="s">
        <v>845</v>
      </c>
      <c r="G281" s="120" t="s">
        <v>1180</v>
      </c>
      <c r="H281" s="149" t="s">
        <v>1181</v>
      </c>
      <c r="I281" s="149" t="s">
        <v>160</v>
      </c>
      <c r="J281" s="99">
        <v>40802</v>
      </c>
      <c r="K281" s="99">
        <v>41116</v>
      </c>
      <c r="L281" s="149" t="s">
        <v>1182</v>
      </c>
      <c r="M281" s="100" t="s">
        <v>1183</v>
      </c>
      <c r="N281" s="390">
        <v>9008</v>
      </c>
      <c r="O281" s="390">
        <v>8733</v>
      </c>
      <c r="P281" s="99">
        <v>41141</v>
      </c>
      <c r="Q281" s="99" t="s">
        <v>160</v>
      </c>
      <c r="R281" s="99">
        <v>41530</v>
      </c>
      <c r="S281" s="99">
        <v>42400</v>
      </c>
      <c r="T281" s="391">
        <v>0.73606783151599997</v>
      </c>
      <c r="U281" s="394" t="s">
        <v>160</v>
      </c>
      <c r="V281" s="120" t="s">
        <v>160</v>
      </c>
      <c r="W281" s="151" t="s">
        <v>160</v>
      </c>
    </row>
    <row r="282" spans="1:23" ht="15.75" thickBot="1" x14ac:dyDescent="0.3">
      <c r="A282" s="143">
        <v>42124</v>
      </c>
      <c r="B282" s="144" t="s">
        <v>137</v>
      </c>
      <c r="C282" s="149" t="s">
        <v>67</v>
      </c>
      <c r="D282" s="120" t="s">
        <v>127</v>
      </c>
      <c r="E282" s="121" t="s">
        <v>17</v>
      </c>
      <c r="F282" s="150" t="s">
        <v>845</v>
      </c>
      <c r="G282" s="120" t="s">
        <v>1184</v>
      </c>
      <c r="H282" s="149" t="s">
        <v>1185</v>
      </c>
      <c r="I282" s="149" t="s">
        <v>160</v>
      </c>
      <c r="J282" s="99">
        <v>40932</v>
      </c>
      <c r="K282" s="99">
        <v>41089</v>
      </c>
      <c r="L282" s="149" t="s">
        <v>1186</v>
      </c>
      <c r="M282" s="100" t="s">
        <v>1187</v>
      </c>
      <c r="N282" s="390">
        <v>54772</v>
      </c>
      <c r="O282" s="390">
        <v>55829</v>
      </c>
      <c r="P282" s="99">
        <v>41120</v>
      </c>
      <c r="Q282" s="99" t="s">
        <v>160</v>
      </c>
      <c r="R282" s="99">
        <v>42151</v>
      </c>
      <c r="S282" s="99">
        <v>42166</v>
      </c>
      <c r="T282" s="391">
        <v>0.58206224441499999</v>
      </c>
      <c r="U282" s="394" t="s">
        <v>160</v>
      </c>
      <c r="V282" s="120" t="s">
        <v>160</v>
      </c>
      <c r="W282" s="151" t="s">
        <v>160</v>
      </c>
    </row>
    <row r="283" spans="1:23" ht="15.75" thickBot="1" x14ac:dyDescent="0.3">
      <c r="A283" s="143">
        <v>42124</v>
      </c>
      <c r="B283" s="144" t="s">
        <v>137</v>
      </c>
      <c r="C283" s="149" t="s">
        <v>67</v>
      </c>
      <c r="D283" s="120" t="s">
        <v>127</v>
      </c>
      <c r="E283" s="121" t="s">
        <v>18</v>
      </c>
      <c r="F283" s="150" t="s">
        <v>845</v>
      </c>
      <c r="G283" s="120" t="s">
        <v>1188</v>
      </c>
      <c r="H283" s="149" t="s">
        <v>1189</v>
      </c>
      <c r="I283" s="149" t="s">
        <v>160</v>
      </c>
      <c r="J283" s="99">
        <v>40893</v>
      </c>
      <c r="K283" s="99">
        <v>41179</v>
      </c>
      <c r="L283" s="149" t="s">
        <v>1190</v>
      </c>
      <c r="M283" s="100" t="s">
        <v>1191</v>
      </c>
      <c r="N283" s="390">
        <v>40397</v>
      </c>
      <c r="O283" s="390">
        <v>45467</v>
      </c>
      <c r="P283" s="99">
        <v>41218</v>
      </c>
      <c r="Q283" s="99">
        <v>41988</v>
      </c>
      <c r="R283" s="99">
        <v>41888</v>
      </c>
      <c r="S283" s="99">
        <v>41987</v>
      </c>
      <c r="T283" s="391">
        <v>0.99828356504399995</v>
      </c>
      <c r="U283" s="394" t="s">
        <v>160</v>
      </c>
      <c r="V283" s="120" t="s">
        <v>160</v>
      </c>
      <c r="W283" s="151" t="s">
        <v>160</v>
      </c>
    </row>
    <row r="284" spans="1:23" ht="15.75" thickBot="1" x14ac:dyDescent="0.3">
      <c r="A284" s="143">
        <v>42124</v>
      </c>
      <c r="B284" s="144" t="s">
        <v>137</v>
      </c>
      <c r="C284" s="149" t="s">
        <v>67</v>
      </c>
      <c r="D284" s="120" t="s">
        <v>127</v>
      </c>
      <c r="E284" s="121" t="s">
        <v>160</v>
      </c>
      <c r="F284" s="150" t="s">
        <v>915</v>
      </c>
      <c r="G284" s="120" t="s">
        <v>1192</v>
      </c>
      <c r="H284" s="149" t="s">
        <v>940</v>
      </c>
      <c r="I284" s="149" t="s">
        <v>160</v>
      </c>
      <c r="J284" s="99">
        <v>40970</v>
      </c>
      <c r="K284" s="99">
        <v>41360</v>
      </c>
      <c r="L284" s="149" t="s">
        <v>1193</v>
      </c>
      <c r="M284" s="100" t="s">
        <v>1194</v>
      </c>
      <c r="N284" s="390">
        <v>17523</v>
      </c>
      <c r="O284" s="390">
        <v>18639</v>
      </c>
      <c r="P284" s="99">
        <v>41360</v>
      </c>
      <c r="Q284" s="99">
        <v>42069</v>
      </c>
      <c r="R284" s="99">
        <v>42004</v>
      </c>
      <c r="S284" s="99">
        <v>42078</v>
      </c>
      <c r="T284" s="391">
        <v>0.88041484355900002</v>
      </c>
      <c r="U284" s="394" t="s">
        <v>160</v>
      </c>
      <c r="V284" s="120" t="s">
        <v>160</v>
      </c>
      <c r="W284" s="151" t="s">
        <v>160</v>
      </c>
    </row>
    <row r="285" spans="1:23" ht="15.75" thickBot="1" x14ac:dyDescent="0.3">
      <c r="A285" s="143">
        <v>42124</v>
      </c>
      <c r="B285" s="144" t="s">
        <v>137</v>
      </c>
      <c r="C285" s="149" t="s">
        <v>67</v>
      </c>
      <c r="D285" s="120" t="s">
        <v>127</v>
      </c>
      <c r="E285" s="121" t="s">
        <v>16</v>
      </c>
      <c r="F285" s="150" t="s">
        <v>845</v>
      </c>
      <c r="G285" s="120" t="s">
        <v>1195</v>
      </c>
      <c r="H285" s="149" t="s">
        <v>1196</v>
      </c>
      <c r="I285" s="149" t="s">
        <v>160</v>
      </c>
      <c r="J285" s="99">
        <v>40893</v>
      </c>
      <c r="K285" s="99">
        <v>41326</v>
      </c>
      <c r="L285" s="149" t="s">
        <v>1197</v>
      </c>
      <c r="M285" s="100" t="s">
        <v>1198</v>
      </c>
      <c r="N285" s="390">
        <v>11020</v>
      </c>
      <c r="O285" s="390">
        <v>11385</v>
      </c>
      <c r="P285" s="99">
        <v>41424</v>
      </c>
      <c r="Q285" s="99">
        <v>41600</v>
      </c>
      <c r="R285" s="99">
        <v>41874</v>
      </c>
      <c r="S285" s="99">
        <v>41990</v>
      </c>
      <c r="T285" s="391">
        <v>0.99378538131700001</v>
      </c>
      <c r="U285" s="394" t="s">
        <v>160</v>
      </c>
      <c r="V285" s="120" t="s">
        <v>160</v>
      </c>
      <c r="W285" s="151" t="s">
        <v>160</v>
      </c>
    </row>
    <row r="286" spans="1:23" ht="15.75" thickBot="1" x14ac:dyDescent="0.3">
      <c r="A286" s="143">
        <v>42124</v>
      </c>
      <c r="B286" s="144" t="s">
        <v>137</v>
      </c>
      <c r="C286" s="149" t="s">
        <v>67</v>
      </c>
      <c r="D286" s="120" t="s">
        <v>127</v>
      </c>
      <c r="E286" s="121" t="s">
        <v>35</v>
      </c>
      <c r="F286" s="150" t="s">
        <v>845</v>
      </c>
      <c r="G286" s="120" t="s">
        <v>1199</v>
      </c>
      <c r="H286" s="149" t="s">
        <v>1189</v>
      </c>
      <c r="I286" s="149" t="s">
        <v>160</v>
      </c>
      <c r="J286" s="99">
        <v>41471</v>
      </c>
      <c r="K286" s="99">
        <v>41788</v>
      </c>
      <c r="L286" s="149" t="s">
        <v>1200</v>
      </c>
      <c r="M286" s="100" t="s">
        <v>1201</v>
      </c>
      <c r="N286" s="390">
        <v>8830</v>
      </c>
      <c r="O286" s="390">
        <v>8830</v>
      </c>
      <c r="P286" s="99">
        <v>41878</v>
      </c>
      <c r="Q286" s="99" t="s">
        <v>160</v>
      </c>
      <c r="R286" s="99">
        <v>42373</v>
      </c>
      <c r="S286" s="99">
        <v>42387</v>
      </c>
      <c r="T286" s="391">
        <v>0.20196987688500001</v>
      </c>
      <c r="U286" s="394" t="s">
        <v>160</v>
      </c>
      <c r="V286" s="120" t="s">
        <v>160</v>
      </c>
      <c r="W286" s="151" t="s">
        <v>160</v>
      </c>
    </row>
    <row r="287" spans="1:23" s="148" customFormat="1" x14ac:dyDescent="0.25">
      <c r="A287" s="578">
        <v>42124</v>
      </c>
      <c r="B287" s="579" t="s">
        <v>137</v>
      </c>
      <c r="C287" s="581" t="s">
        <v>67</v>
      </c>
      <c r="D287" s="583" t="s">
        <v>127</v>
      </c>
      <c r="E287" s="585" t="s">
        <v>52</v>
      </c>
      <c r="F287" s="587" t="s">
        <v>845</v>
      </c>
      <c r="G287" s="589" t="s">
        <v>1202</v>
      </c>
      <c r="H287" s="581" t="s">
        <v>1189</v>
      </c>
      <c r="I287" s="576" t="s">
        <v>160</v>
      </c>
      <c r="J287" s="104">
        <v>41512</v>
      </c>
      <c r="K287" s="104">
        <v>41214</v>
      </c>
      <c r="L287" s="156" t="s">
        <v>1203</v>
      </c>
      <c r="M287" s="157" t="s">
        <v>1204</v>
      </c>
      <c r="N287" s="366">
        <v>20079</v>
      </c>
      <c r="O287" s="366">
        <v>20365</v>
      </c>
      <c r="P287" s="104">
        <v>41254</v>
      </c>
      <c r="Q287" s="104" t="s">
        <v>160</v>
      </c>
      <c r="R287" s="104">
        <v>42216</v>
      </c>
      <c r="S287" s="104">
        <v>42220</v>
      </c>
      <c r="T287" s="367">
        <v>0.54673242569000002</v>
      </c>
      <c r="U287" s="158" t="s">
        <v>160</v>
      </c>
      <c r="V287" s="630" t="s">
        <v>160</v>
      </c>
      <c r="W287" s="159" t="s">
        <v>160</v>
      </c>
    </row>
    <row r="288" spans="1:23" s="148" customFormat="1" ht="15.75" thickBot="1" x14ac:dyDescent="0.3">
      <c r="A288" s="578">
        <v>42124</v>
      </c>
      <c r="B288" s="580"/>
      <c r="C288" s="602" t="s">
        <v>160</v>
      </c>
      <c r="D288" s="595" t="s">
        <v>160</v>
      </c>
      <c r="E288" s="603" t="s">
        <v>160</v>
      </c>
      <c r="F288" s="604" t="s">
        <v>160</v>
      </c>
      <c r="G288" s="605" t="s">
        <v>160</v>
      </c>
      <c r="H288" s="595" t="s">
        <v>160</v>
      </c>
      <c r="I288" s="594" t="s">
        <v>160</v>
      </c>
      <c r="J288" s="101" t="s">
        <v>160</v>
      </c>
      <c r="K288" s="101" t="s">
        <v>160</v>
      </c>
      <c r="L288" s="160" t="s">
        <v>1137</v>
      </c>
      <c r="M288" s="160" t="s">
        <v>160</v>
      </c>
      <c r="N288" s="368">
        <v>5933</v>
      </c>
      <c r="O288" s="368">
        <v>6086</v>
      </c>
      <c r="P288" s="101" t="s">
        <v>160</v>
      </c>
      <c r="Q288" s="101" t="s">
        <v>160</v>
      </c>
      <c r="R288" s="101" t="s">
        <v>160</v>
      </c>
      <c r="S288" s="101" t="s">
        <v>160</v>
      </c>
      <c r="T288" s="369" t="s">
        <v>160</v>
      </c>
      <c r="U288" s="161" t="s">
        <v>160</v>
      </c>
      <c r="V288" s="631" t="s">
        <v>160</v>
      </c>
      <c r="W288" s="162" t="s">
        <v>160</v>
      </c>
    </row>
    <row r="289" spans="1:23" s="399" customFormat="1" ht="15.75" thickBot="1" x14ac:dyDescent="0.3">
      <c r="A289" s="396">
        <v>42124</v>
      </c>
      <c r="B289" s="414" t="s">
        <v>137</v>
      </c>
      <c r="C289" s="412" t="s">
        <v>67</v>
      </c>
      <c r="D289" s="412" t="s">
        <v>127</v>
      </c>
      <c r="E289" s="415" t="s">
        <v>19</v>
      </c>
      <c r="F289" s="415" t="s">
        <v>845</v>
      </c>
      <c r="G289" s="412" t="s">
        <v>1205</v>
      </c>
      <c r="H289" s="412" t="s">
        <v>1189</v>
      </c>
      <c r="I289" s="412" t="s">
        <v>160</v>
      </c>
      <c r="J289" s="416">
        <v>41876</v>
      </c>
      <c r="K289" s="416">
        <v>41978</v>
      </c>
      <c r="L289" s="412" t="s">
        <v>1206</v>
      </c>
      <c r="M289" s="412" t="s">
        <v>1207</v>
      </c>
      <c r="N289" s="413">
        <v>30589</v>
      </c>
      <c r="O289" s="413">
        <v>30589</v>
      </c>
      <c r="P289" s="416">
        <v>42009</v>
      </c>
      <c r="Q289" s="416" t="s">
        <v>160</v>
      </c>
      <c r="R289" s="416">
        <v>42429</v>
      </c>
      <c r="S289" s="416">
        <v>42429</v>
      </c>
      <c r="T289" s="417">
        <v>4.2315337807000003E-2</v>
      </c>
      <c r="U289" s="412" t="s">
        <v>160</v>
      </c>
      <c r="V289" s="412" t="s">
        <v>160</v>
      </c>
      <c r="W289" s="412" t="s">
        <v>160</v>
      </c>
    </row>
    <row r="290" spans="1:23" s="148" customFormat="1" x14ac:dyDescent="0.25">
      <c r="A290" s="578">
        <v>42124</v>
      </c>
      <c r="B290" s="579" t="s">
        <v>137</v>
      </c>
      <c r="C290" s="581" t="s">
        <v>67</v>
      </c>
      <c r="D290" s="583" t="s">
        <v>127</v>
      </c>
      <c r="E290" s="585" t="s">
        <v>35</v>
      </c>
      <c r="F290" s="587" t="s">
        <v>845</v>
      </c>
      <c r="G290" s="589" t="s">
        <v>1208</v>
      </c>
      <c r="H290" s="581" t="s">
        <v>601</v>
      </c>
      <c r="I290" s="576" t="s">
        <v>160</v>
      </c>
      <c r="J290" s="104">
        <v>40896</v>
      </c>
      <c r="K290" s="104">
        <v>40998</v>
      </c>
      <c r="L290" s="156" t="s">
        <v>1168</v>
      </c>
      <c r="M290" s="157" t="s">
        <v>1209</v>
      </c>
      <c r="N290" s="366">
        <v>9669</v>
      </c>
      <c r="O290" s="366">
        <v>10168</v>
      </c>
      <c r="P290" s="104">
        <v>41082</v>
      </c>
      <c r="Q290" s="104" t="s">
        <v>160</v>
      </c>
      <c r="R290" s="104">
        <v>42029</v>
      </c>
      <c r="S290" s="104">
        <v>42201</v>
      </c>
      <c r="T290" s="367">
        <v>0.93539041280699997</v>
      </c>
      <c r="U290" s="158" t="s">
        <v>160</v>
      </c>
      <c r="V290" s="630" t="s">
        <v>160</v>
      </c>
      <c r="W290" s="159" t="s">
        <v>160</v>
      </c>
    </row>
    <row r="291" spans="1:23" s="148" customFormat="1" ht="15.75" thickBot="1" x14ac:dyDescent="0.3">
      <c r="A291" s="578">
        <v>42124</v>
      </c>
      <c r="B291" s="580"/>
      <c r="C291" s="602" t="s">
        <v>160</v>
      </c>
      <c r="D291" s="595" t="s">
        <v>160</v>
      </c>
      <c r="E291" s="603" t="s">
        <v>160</v>
      </c>
      <c r="F291" s="604" t="s">
        <v>160</v>
      </c>
      <c r="G291" s="605" t="s">
        <v>160</v>
      </c>
      <c r="H291" s="595" t="s">
        <v>160</v>
      </c>
      <c r="I291" s="594" t="s">
        <v>160</v>
      </c>
      <c r="J291" s="101" t="s">
        <v>160</v>
      </c>
      <c r="K291" s="101" t="s">
        <v>160</v>
      </c>
      <c r="L291" s="160" t="s">
        <v>1210</v>
      </c>
      <c r="M291" s="160" t="s">
        <v>160</v>
      </c>
      <c r="N291" s="368">
        <v>5786</v>
      </c>
      <c r="O291" s="368">
        <v>5889</v>
      </c>
      <c r="P291" s="101" t="s">
        <v>160</v>
      </c>
      <c r="Q291" s="101" t="s">
        <v>160</v>
      </c>
      <c r="R291" s="101" t="s">
        <v>160</v>
      </c>
      <c r="S291" s="101" t="s">
        <v>160</v>
      </c>
      <c r="T291" s="369" t="s">
        <v>160</v>
      </c>
      <c r="U291" s="161" t="s">
        <v>160</v>
      </c>
      <c r="V291" s="631" t="s">
        <v>160</v>
      </c>
      <c r="W291" s="162" t="s">
        <v>160</v>
      </c>
    </row>
    <row r="292" spans="1:23" s="148" customFormat="1" x14ac:dyDescent="0.25">
      <c r="A292" s="578">
        <v>42124</v>
      </c>
      <c r="B292" s="579" t="s">
        <v>137</v>
      </c>
      <c r="C292" s="581" t="s">
        <v>67</v>
      </c>
      <c r="D292" s="583" t="s">
        <v>127</v>
      </c>
      <c r="E292" s="585" t="s">
        <v>160</v>
      </c>
      <c r="F292" s="587" t="s">
        <v>850</v>
      </c>
      <c r="G292" s="589" t="s">
        <v>1211</v>
      </c>
      <c r="H292" s="581" t="s">
        <v>940</v>
      </c>
      <c r="I292" s="576" t="s">
        <v>160</v>
      </c>
      <c r="J292" s="104">
        <v>40857</v>
      </c>
      <c r="K292" s="104">
        <v>40963</v>
      </c>
      <c r="L292" s="156" t="s">
        <v>1212</v>
      </c>
      <c r="M292" s="157" t="s">
        <v>1213</v>
      </c>
      <c r="N292" s="366">
        <v>27593</v>
      </c>
      <c r="O292" s="366">
        <v>28714</v>
      </c>
      <c r="P292" s="104">
        <v>40963</v>
      </c>
      <c r="Q292" s="104" t="s">
        <v>160</v>
      </c>
      <c r="R292" s="104">
        <v>42343</v>
      </c>
      <c r="S292" s="104">
        <v>42308</v>
      </c>
      <c r="T292" s="367">
        <v>0.75601714849500001</v>
      </c>
      <c r="U292" s="158" t="s">
        <v>160</v>
      </c>
      <c r="V292" s="630" t="s">
        <v>160</v>
      </c>
      <c r="W292" s="159" t="s">
        <v>160</v>
      </c>
    </row>
    <row r="293" spans="1:23" s="148" customFormat="1" ht="15.75" thickBot="1" x14ac:dyDescent="0.3">
      <c r="A293" s="578">
        <v>42124</v>
      </c>
      <c r="B293" s="580"/>
      <c r="C293" s="602" t="s">
        <v>160</v>
      </c>
      <c r="D293" s="595" t="s">
        <v>160</v>
      </c>
      <c r="E293" s="603" t="s">
        <v>160</v>
      </c>
      <c r="F293" s="604" t="s">
        <v>160</v>
      </c>
      <c r="G293" s="605" t="s">
        <v>160</v>
      </c>
      <c r="H293" s="595" t="s">
        <v>160</v>
      </c>
      <c r="I293" s="594" t="s">
        <v>160</v>
      </c>
      <c r="J293" s="101" t="s">
        <v>160</v>
      </c>
      <c r="K293" s="101" t="s">
        <v>160</v>
      </c>
      <c r="L293" s="160" t="s">
        <v>1214</v>
      </c>
      <c r="M293" s="160" t="s">
        <v>160</v>
      </c>
      <c r="N293" s="368">
        <v>64</v>
      </c>
      <c r="O293" s="368">
        <v>4</v>
      </c>
      <c r="P293" s="101" t="s">
        <v>160</v>
      </c>
      <c r="Q293" s="101" t="s">
        <v>160</v>
      </c>
      <c r="R293" s="101" t="s">
        <v>160</v>
      </c>
      <c r="S293" s="101" t="s">
        <v>160</v>
      </c>
      <c r="T293" s="369" t="s">
        <v>160</v>
      </c>
      <c r="U293" s="161" t="s">
        <v>160</v>
      </c>
      <c r="V293" s="631" t="s">
        <v>160</v>
      </c>
      <c r="W293" s="162" t="s">
        <v>160</v>
      </c>
    </row>
    <row r="294" spans="1:23" ht="15.75" thickBot="1" x14ac:dyDescent="0.3">
      <c r="A294" s="143">
        <v>42124</v>
      </c>
      <c r="B294" s="144" t="s">
        <v>137</v>
      </c>
      <c r="C294" s="149" t="s">
        <v>67</v>
      </c>
      <c r="D294" s="120" t="s">
        <v>127</v>
      </c>
      <c r="E294" s="121" t="s">
        <v>160</v>
      </c>
      <c r="F294" s="150" t="s">
        <v>926</v>
      </c>
      <c r="G294" s="120" t="s">
        <v>1215</v>
      </c>
      <c r="H294" s="149" t="s">
        <v>1216</v>
      </c>
      <c r="I294" s="149" t="s">
        <v>160</v>
      </c>
      <c r="J294" s="99">
        <v>41026</v>
      </c>
      <c r="K294" s="99">
        <v>41136</v>
      </c>
      <c r="L294" s="149" t="s">
        <v>1217</v>
      </c>
      <c r="M294" s="100" t="s">
        <v>1043</v>
      </c>
      <c r="N294" s="390">
        <v>19903</v>
      </c>
      <c r="O294" s="390">
        <v>22734</v>
      </c>
      <c r="P294" s="99">
        <v>41191</v>
      </c>
      <c r="Q294" s="99">
        <v>42052</v>
      </c>
      <c r="R294" s="99">
        <v>41791</v>
      </c>
      <c r="S294" s="99">
        <v>42001</v>
      </c>
      <c r="T294" s="391">
        <v>0.99609673023199996</v>
      </c>
      <c r="U294" s="394" t="s">
        <v>160</v>
      </c>
      <c r="V294" s="120" t="s">
        <v>160</v>
      </c>
      <c r="W294" s="151" t="s">
        <v>160</v>
      </c>
    </row>
    <row r="295" spans="1:23" ht="15.75" thickBot="1" x14ac:dyDescent="0.3">
      <c r="A295" s="143">
        <v>42124</v>
      </c>
      <c r="B295" s="144" t="s">
        <v>137</v>
      </c>
      <c r="C295" s="149" t="s">
        <v>67</v>
      </c>
      <c r="D295" s="120" t="s">
        <v>127</v>
      </c>
      <c r="E295" s="121" t="s">
        <v>160</v>
      </c>
      <c r="F295" s="150" t="s">
        <v>926</v>
      </c>
      <c r="G295" s="120" t="s">
        <v>1218</v>
      </c>
      <c r="H295" s="149" t="s">
        <v>1219</v>
      </c>
      <c r="I295" s="149" t="s">
        <v>160</v>
      </c>
      <c r="J295" s="99">
        <v>40882</v>
      </c>
      <c r="K295" s="99">
        <v>41011</v>
      </c>
      <c r="L295" s="149" t="s">
        <v>1220</v>
      </c>
      <c r="M295" s="100" t="s">
        <v>1221</v>
      </c>
      <c r="N295" s="390">
        <v>19331</v>
      </c>
      <c r="O295" s="390">
        <v>14239</v>
      </c>
      <c r="P295" s="99">
        <v>41068</v>
      </c>
      <c r="Q295" s="99">
        <v>41900</v>
      </c>
      <c r="R295" s="99">
        <v>41748</v>
      </c>
      <c r="S295" s="99">
        <v>41960</v>
      </c>
      <c r="T295" s="391">
        <v>1</v>
      </c>
      <c r="U295" s="394" t="s">
        <v>160</v>
      </c>
      <c r="V295" s="120" t="s">
        <v>160</v>
      </c>
      <c r="W295" s="151" t="s">
        <v>160</v>
      </c>
    </row>
    <row r="296" spans="1:23" s="148" customFormat="1" x14ac:dyDescent="0.25">
      <c r="A296" s="578">
        <v>42124</v>
      </c>
      <c r="B296" s="579" t="s">
        <v>137</v>
      </c>
      <c r="C296" s="581" t="s">
        <v>67</v>
      </c>
      <c r="D296" s="583" t="s">
        <v>127</v>
      </c>
      <c r="E296" s="585" t="s">
        <v>160</v>
      </c>
      <c r="F296" s="587" t="s">
        <v>850</v>
      </c>
      <c r="G296" s="589" t="s">
        <v>1222</v>
      </c>
      <c r="H296" s="581" t="s">
        <v>852</v>
      </c>
      <c r="I296" s="576" t="s">
        <v>160</v>
      </c>
      <c r="J296" s="104">
        <v>40941</v>
      </c>
      <c r="K296" s="104">
        <v>40948</v>
      </c>
      <c r="L296" s="156" t="s">
        <v>1223</v>
      </c>
      <c r="M296" s="157" t="s">
        <v>1224</v>
      </c>
      <c r="N296" s="366">
        <v>28610</v>
      </c>
      <c r="O296" s="366">
        <v>29427</v>
      </c>
      <c r="P296" s="104">
        <v>40948</v>
      </c>
      <c r="Q296" s="104">
        <v>41978</v>
      </c>
      <c r="R296" s="104">
        <v>41822</v>
      </c>
      <c r="S296" s="104">
        <v>41976</v>
      </c>
      <c r="T296" s="367">
        <v>0.99474298953999996</v>
      </c>
      <c r="U296" s="395">
        <v>12600</v>
      </c>
      <c r="V296" s="163" t="s">
        <v>1225</v>
      </c>
      <c r="W296" s="159" t="s">
        <v>160</v>
      </c>
    </row>
    <row r="297" spans="1:23" s="148" customFormat="1" ht="15.75" thickBot="1" x14ac:dyDescent="0.3">
      <c r="A297" s="578">
        <v>42124</v>
      </c>
      <c r="B297" s="580"/>
      <c r="C297" s="602" t="s">
        <v>160</v>
      </c>
      <c r="D297" s="595" t="s">
        <v>160</v>
      </c>
      <c r="E297" s="603" t="s">
        <v>160</v>
      </c>
      <c r="F297" s="604" t="s">
        <v>160</v>
      </c>
      <c r="G297" s="605" t="s">
        <v>160</v>
      </c>
      <c r="H297" s="595" t="s">
        <v>160</v>
      </c>
      <c r="I297" s="594" t="s">
        <v>160</v>
      </c>
      <c r="J297" s="101" t="s">
        <v>160</v>
      </c>
      <c r="K297" s="101" t="s">
        <v>160</v>
      </c>
      <c r="L297" s="160" t="s">
        <v>1214</v>
      </c>
      <c r="M297" s="160" t="s">
        <v>160</v>
      </c>
      <c r="N297" s="368">
        <v>18</v>
      </c>
      <c r="O297" s="368">
        <v>90</v>
      </c>
      <c r="P297" s="101" t="s">
        <v>160</v>
      </c>
      <c r="Q297" s="101" t="s">
        <v>160</v>
      </c>
      <c r="R297" s="101" t="s">
        <v>160</v>
      </c>
      <c r="S297" s="101" t="s">
        <v>160</v>
      </c>
      <c r="T297" s="369" t="s">
        <v>160</v>
      </c>
      <c r="U297" s="335" t="s">
        <v>160</v>
      </c>
      <c r="V297" s="164" t="s">
        <v>160</v>
      </c>
      <c r="W297" s="162" t="s">
        <v>160</v>
      </c>
    </row>
    <row r="298" spans="1:23" s="399" customFormat="1" ht="15.75" thickBot="1" x14ac:dyDescent="0.3">
      <c r="A298" s="396">
        <v>42124</v>
      </c>
      <c r="B298" s="414" t="s">
        <v>137</v>
      </c>
      <c r="C298" s="412" t="s">
        <v>67</v>
      </c>
      <c r="D298" s="412" t="s">
        <v>127</v>
      </c>
      <c r="E298" s="415" t="s">
        <v>22</v>
      </c>
      <c r="F298" s="415" t="s">
        <v>845</v>
      </c>
      <c r="G298" s="412" t="s">
        <v>1226</v>
      </c>
      <c r="H298" s="412" t="s">
        <v>1227</v>
      </c>
      <c r="I298" s="412" t="s">
        <v>160</v>
      </c>
      <c r="J298" s="416">
        <v>40896</v>
      </c>
      <c r="K298" s="416">
        <v>41717</v>
      </c>
      <c r="L298" s="412" t="s">
        <v>937</v>
      </c>
      <c r="M298" s="412" t="s">
        <v>1228</v>
      </c>
      <c r="N298" s="413">
        <v>6360</v>
      </c>
      <c r="O298" s="413">
        <v>6741</v>
      </c>
      <c r="P298" s="416">
        <v>41757</v>
      </c>
      <c r="Q298" s="416">
        <v>41699</v>
      </c>
      <c r="R298" s="416">
        <v>42237</v>
      </c>
      <c r="S298" s="416">
        <v>42257</v>
      </c>
      <c r="T298" s="417">
        <v>0.88719284534499998</v>
      </c>
      <c r="U298" s="412" t="s">
        <v>160</v>
      </c>
      <c r="V298" s="412" t="s">
        <v>160</v>
      </c>
      <c r="W298" s="412" t="s">
        <v>160</v>
      </c>
    </row>
    <row r="299" spans="1:23" s="148" customFormat="1" x14ac:dyDescent="0.25">
      <c r="A299" s="578">
        <v>42124</v>
      </c>
      <c r="B299" s="579" t="s">
        <v>137</v>
      </c>
      <c r="C299" s="581" t="s">
        <v>67</v>
      </c>
      <c r="D299" s="583" t="s">
        <v>127</v>
      </c>
      <c r="E299" s="585" t="s">
        <v>22</v>
      </c>
      <c r="F299" s="587" t="s">
        <v>845</v>
      </c>
      <c r="G299" s="589" t="s">
        <v>1229</v>
      </c>
      <c r="H299" s="581" t="s">
        <v>1230</v>
      </c>
      <c r="I299" s="576" t="s">
        <v>160</v>
      </c>
      <c r="J299" s="104">
        <v>41141</v>
      </c>
      <c r="K299" s="104">
        <v>41180</v>
      </c>
      <c r="L299" s="156" t="s">
        <v>1231</v>
      </c>
      <c r="M299" s="157" t="s">
        <v>1232</v>
      </c>
      <c r="N299" s="366">
        <v>12950</v>
      </c>
      <c r="O299" s="366">
        <v>13975</v>
      </c>
      <c r="P299" s="104">
        <v>41242</v>
      </c>
      <c r="Q299" s="104">
        <v>41926</v>
      </c>
      <c r="R299" s="104">
        <v>42145</v>
      </c>
      <c r="S299" s="104">
        <v>42155</v>
      </c>
      <c r="T299" s="367">
        <v>0.838701665401</v>
      </c>
      <c r="U299" s="158" t="s">
        <v>160</v>
      </c>
      <c r="V299" s="630" t="s">
        <v>160</v>
      </c>
      <c r="W299" s="159" t="s">
        <v>160</v>
      </c>
    </row>
    <row r="300" spans="1:23" s="148" customFormat="1" ht="15.75" thickBot="1" x14ac:dyDescent="0.3">
      <c r="A300" s="578">
        <v>42124</v>
      </c>
      <c r="B300" s="580"/>
      <c r="C300" s="602" t="s">
        <v>160</v>
      </c>
      <c r="D300" s="595" t="s">
        <v>160</v>
      </c>
      <c r="E300" s="603" t="s">
        <v>160</v>
      </c>
      <c r="F300" s="604" t="s">
        <v>160</v>
      </c>
      <c r="G300" s="605" t="s">
        <v>160</v>
      </c>
      <c r="H300" s="595" t="s">
        <v>160</v>
      </c>
      <c r="I300" s="594" t="s">
        <v>160</v>
      </c>
      <c r="J300" s="101" t="s">
        <v>160</v>
      </c>
      <c r="K300" s="101" t="s">
        <v>160</v>
      </c>
      <c r="L300" s="160" t="s">
        <v>1233</v>
      </c>
      <c r="M300" s="160" t="s">
        <v>160</v>
      </c>
      <c r="N300" s="368">
        <v>4771</v>
      </c>
      <c r="O300" s="368">
        <v>5071</v>
      </c>
      <c r="P300" s="101" t="s">
        <v>160</v>
      </c>
      <c r="Q300" s="101" t="s">
        <v>160</v>
      </c>
      <c r="R300" s="101" t="s">
        <v>160</v>
      </c>
      <c r="S300" s="101" t="s">
        <v>160</v>
      </c>
      <c r="T300" s="369" t="s">
        <v>160</v>
      </c>
      <c r="U300" s="161" t="s">
        <v>160</v>
      </c>
      <c r="V300" s="631" t="s">
        <v>160</v>
      </c>
      <c r="W300" s="162" t="s">
        <v>160</v>
      </c>
    </row>
    <row r="301" spans="1:23" s="148" customFormat="1" x14ac:dyDescent="0.25">
      <c r="A301" s="578">
        <v>42124</v>
      </c>
      <c r="B301" s="579" t="s">
        <v>137</v>
      </c>
      <c r="C301" s="581" t="s">
        <v>67</v>
      </c>
      <c r="D301" s="583" t="s">
        <v>127</v>
      </c>
      <c r="E301" s="585" t="s">
        <v>35</v>
      </c>
      <c r="F301" s="587" t="s">
        <v>845</v>
      </c>
      <c r="G301" s="589" t="s">
        <v>1234</v>
      </c>
      <c r="H301" s="581" t="s">
        <v>601</v>
      </c>
      <c r="I301" s="576" t="s">
        <v>160</v>
      </c>
      <c r="J301" s="104">
        <v>42075</v>
      </c>
      <c r="K301" s="104">
        <v>40998</v>
      </c>
      <c r="L301" s="156" t="s">
        <v>1168</v>
      </c>
      <c r="M301" s="157" t="s">
        <v>1209</v>
      </c>
      <c r="N301" s="366">
        <v>7473</v>
      </c>
      <c r="O301" s="366">
        <v>7866</v>
      </c>
      <c r="P301" s="104">
        <v>41082</v>
      </c>
      <c r="Q301" s="104" t="s">
        <v>160</v>
      </c>
      <c r="R301" s="104">
        <v>42029</v>
      </c>
      <c r="S301" s="104">
        <v>42201</v>
      </c>
      <c r="T301" s="367">
        <v>0.92048513889299999</v>
      </c>
      <c r="U301" s="158" t="s">
        <v>160</v>
      </c>
      <c r="V301" s="630" t="s">
        <v>160</v>
      </c>
      <c r="W301" s="159" t="s">
        <v>160</v>
      </c>
    </row>
    <row r="302" spans="1:23" s="148" customFormat="1" ht="15.75" thickBot="1" x14ac:dyDescent="0.3">
      <c r="A302" s="578">
        <v>42124</v>
      </c>
      <c r="B302" s="580"/>
      <c r="C302" s="602" t="s">
        <v>160</v>
      </c>
      <c r="D302" s="595" t="s">
        <v>160</v>
      </c>
      <c r="E302" s="603" t="s">
        <v>160</v>
      </c>
      <c r="F302" s="604" t="s">
        <v>160</v>
      </c>
      <c r="G302" s="605" t="s">
        <v>160</v>
      </c>
      <c r="H302" s="595" t="s">
        <v>160</v>
      </c>
      <c r="I302" s="594" t="s">
        <v>160</v>
      </c>
      <c r="J302" s="101" t="s">
        <v>160</v>
      </c>
      <c r="K302" s="101" t="s">
        <v>160</v>
      </c>
      <c r="L302" s="160" t="s">
        <v>1210</v>
      </c>
      <c r="M302" s="160" t="s">
        <v>1235</v>
      </c>
      <c r="N302" s="368">
        <v>2790</v>
      </c>
      <c r="O302" s="368">
        <v>2861</v>
      </c>
      <c r="P302" s="101" t="s">
        <v>160</v>
      </c>
      <c r="Q302" s="101" t="s">
        <v>160</v>
      </c>
      <c r="R302" s="101" t="s">
        <v>160</v>
      </c>
      <c r="S302" s="101" t="s">
        <v>160</v>
      </c>
      <c r="T302" s="369" t="s">
        <v>160</v>
      </c>
      <c r="U302" s="161" t="s">
        <v>160</v>
      </c>
      <c r="V302" s="631" t="s">
        <v>160</v>
      </c>
      <c r="W302" s="162" t="s">
        <v>160</v>
      </c>
    </row>
    <row r="303" spans="1:23" s="148" customFormat="1" x14ac:dyDescent="0.25">
      <c r="A303" s="578">
        <v>42124</v>
      </c>
      <c r="B303" s="579" t="s">
        <v>137</v>
      </c>
      <c r="C303" s="581" t="s">
        <v>67</v>
      </c>
      <c r="D303" s="583" t="s">
        <v>127</v>
      </c>
      <c r="E303" s="585" t="s">
        <v>14</v>
      </c>
      <c r="F303" s="587" t="s">
        <v>845</v>
      </c>
      <c r="G303" s="589" t="s">
        <v>1236</v>
      </c>
      <c r="H303" s="581" t="s">
        <v>940</v>
      </c>
      <c r="I303" s="576" t="s">
        <v>160</v>
      </c>
      <c r="J303" s="104">
        <v>41061</v>
      </c>
      <c r="K303" s="104">
        <v>41178</v>
      </c>
      <c r="L303" s="156" t="s">
        <v>1156</v>
      </c>
      <c r="M303" s="157" t="s">
        <v>1157</v>
      </c>
      <c r="N303" s="366">
        <v>0</v>
      </c>
      <c r="O303" s="366">
        <v>0</v>
      </c>
      <c r="P303" s="104">
        <v>41423</v>
      </c>
      <c r="Q303" s="104">
        <v>42079</v>
      </c>
      <c r="R303" s="104">
        <v>42043</v>
      </c>
      <c r="S303" s="104">
        <v>42079</v>
      </c>
      <c r="T303" s="367">
        <v>0.98575693368899997</v>
      </c>
      <c r="U303" s="158" t="s">
        <v>160</v>
      </c>
      <c r="V303" s="630" t="s">
        <v>160</v>
      </c>
      <c r="W303" s="159" t="s">
        <v>160</v>
      </c>
    </row>
    <row r="304" spans="1:23" s="148" customFormat="1" ht="15.75" thickBot="1" x14ac:dyDescent="0.3">
      <c r="A304" s="578">
        <v>42124</v>
      </c>
      <c r="B304" s="580"/>
      <c r="C304" s="602" t="s">
        <v>160</v>
      </c>
      <c r="D304" s="595" t="s">
        <v>160</v>
      </c>
      <c r="E304" s="603" t="s">
        <v>160</v>
      </c>
      <c r="F304" s="604" t="s">
        <v>160</v>
      </c>
      <c r="G304" s="605" t="s">
        <v>160</v>
      </c>
      <c r="H304" s="595" t="s">
        <v>160</v>
      </c>
      <c r="I304" s="594" t="s">
        <v>160</v>
      </c>
      <c r="J304" s="101" t="s">
        <v>160</v>
      </c>
      <c r="K304" s="101" t="s">
        <v>160</v>
      </c>
      <c r="L304" s="160" t="s">
        <v>1158</v>
      </c>
      <c r="M304" s="160" t="s">
        <v>1159</v>
      </c>
      <c r="N304" s="368">
        <v>53767</v>
      </c>
      <c r="O304" s="368">
        <v>54654</v>
      </c>
      <c r="P304" s="101" t="s">
        <v>160</v>
      </c>
      <c r="Q304" s="101" t="s">
        <v>160</v>
      </c>
      <c r="R304" s="101" t="s">
        <v>160</v>
      </c>
      <c r="S304" s="101" t="s">
        <v>160</v>
      </c>
      <c r="T304" s="369" t="s">
        <v>160</v>
      </c>
      <c r="U304" s="161" t="s">
        <v>160</v>
      </c>
      <c r="V304" s="631" t="s">
        <v>160</v>
      </c>
      <c r="W304" s="162" t="s">
        <v>160</v>
      </c>
    </row>
    <row r="305" spans="1:23" s="148" customFormat="1" x14ac:dyDescent="0.25">
      <c r="A305" s="578">
        <v>42124</v>
      </c>
      <c r="B305" s="579" t="s">
        <v>137</v>
      </c>
      <c r="C305" s="581" t="s">
        <v>67</v>
      </c>
      <c r="D305" s="583" t="s">
        <v>127</v>
      </c>
      <c r="E305" s="585" t="s">
        <v>14</v>
      </c>
      <c r="F305" s="587" t="s">
        <v>845</v>
      </c>
      <c r="G305" s="589" t="s">
        <v>1237</v>
      </c>
      <c r="H305" s="581" t="s">
        <v>940</v>
      </c>
      <c r="I305" s="576" t="s">
        <v>160</v>
      </c>
      <c r="J305" s="104">
        <v>41061</v>
      </c>
      <c r="K305" s="104">
        <v>41178</v>
      </c>
      <c r="L305" s="156" t="s">
        <v>1156</v>
      </c>
      <c r="M305" s="157" t="s">
        <v>1157</v>
      </c>
      <c r="N305" s="366">
        <v>0</v>
      </c>
      <c r="O305" s="366">
        <v>0</v>
      </c>
      <c r="P305" s="104">
        <v>41423</v>
      </c>
      <c r="Q305" s="104">
        <v>42079</v>
      </c>
      <c r="R305" s="104">
        <v>42043</v>
      </c>
      <c r="S305" s="104">
        <v>42079</v>
      </c>
      <c r="T305" s="367">
        <v>0.96321898698800001</v>
      </c>
      <c r="U305" s="158" t="s">
        <v>160</v>
      </c>
      <c r="V305" s="630" t="s">
        <v>160</v>
      </c>
      <c r="W305" s="159" t="s">
        <v>160</v>
      </c>
    </row>
    <row r="306" spans="1:23" s="148" customFormat="1" ht="15.75" thickBot="1" x14ac:dyDescent="0.3">
      <c r="A306" s="578">
        <v>42124</v>
      </c>
      <c r="B306" s="580"/>
      <c r="C306" s="602" t="s">
        <v>160</v>
      </c>
      <c r="D306" s="595" t="s">
        <v>160</v>
      </c>
      <c r="E306" s="603" t="s">
        <v>160</v>
      </c>
      <c r="F306" s="604" t="s">
        <v>160</v>
      </c>
      <c r="G306" s="605" t="s">
        <v>160</v>
      </c>
      <c r="H306" s="595" t="s">
        <v>160</v>
      </c>
      <c r="I306" s="594" t="s">
        <v>160</v>
      </c>
      <c r="J306" s="101" t="s">
        <v>160</v>
      </c>
      <c r="K306" s="101" t="s">
        <v>160</v>
      </c>
      <c r="L306" s="160" t="s">
        <v>1158</v>
      </c>
      <c r="M306" s="160" t="s">
        <v>1159</v>
      </c>
      <c r="N306" s="368">
        <v>37229</v>
      </c>
      <c r="O306" s="368">
        <v>37820</v>
      </c>
      <c r="P306" s="101" t="s">
        <v>160</v>
      </c>
      <c r="Q306" s="101" t="s">
        <v>160</v>
      </c>
      <c r="R306" s="101" t="s">
        <v>160</v>
      </c>
      <c r="S306" s="101" t="s">
        <v>160</v>
      </c>
      <c r="T306" s="369" t="s">
        <v>160</v>
      </c>
      <c r="U306" s="161" t="s">
        <v>160</v>
      </c>
      <c r="V306" s="631" t="s">
        <v>160</v>
      </c>
      <c r="W306" s="162" t="s">
        <v>160</v>
      </c>
    </row>
    <row r="307" spans="1:23" s="148" customFormat="1" x14ac:dyDescent="0.25">
      <c r="A307" s="578">
        <v>42124</v>
      </c>
      <c r="B307" s="579" t="s">
        <v>137</v>
      </c>
      <c r="C307" s="581" t="s">
        <v>67</v>
      </c>
      <c r="D307" s="583" t="s">
        <v>127</v>
      </c>
      <c r="E307" s="585" t="s">
        <v>14</v>
      </c>
      <c r="F307" s="587" t="s">
        <v>845</v>
      </c>
      <c r="G307" s="589" t="s">
        <v>1238</v>
      </c>
      <c r="H307" s="581" t="s">
        <v>335</v>
      </c>
      <c r="I307" s="576" t="s">
        <v>160</v>
      </c>
      <c r="J307" s="104">
        <v>40961</v>
      </c>
      <c r="K307" s="104">
        <v>41123</v>
      </c>
      <c r="L307" s="156" t="s">
        <v>1156</v>
      </c>
      <c r="M307" s="157" t="s">
        <v>1157</v>
      </c>
      <c r="N307" s="366">
        <v>0</v>
      </c>
      <c r="O307" s="366">
        <v>0</v>
      </c>
      <c r="P307" s="104">
        <v>41423</v>
      </c>
      <c r="Q307" s="104">
        <v>41729</v>
      </c>
      <c r="R307" s="104">
        <v>42043</v>
      </c>
      <c r="S307" s="104">
        <v>42079</v>
      </c>
      <c r="T307" s="367">
        <v>0.99947977066000004</v>
      </c>
      <c r="U307" s="158" t="s">
        <v>160</v>
      </c>
      <c r="V307" s="630" t="s">
        <v>160</v>
      </c>
      <c r="W307" s="159" t="s">
        <v>160</v>
      </c>
    </row>
    <row r="308" spans="1:23" s="148" customFormat="1" ht="15.75" thickBot="1" x14ac:dyDescent="0.3">
      <c r="A308" s="578">
        <v>42124</v>
      </c>
      <c r="B308" s="580"/>
      <c r="C308" s="602" t="s">
        <v>160</v>
      </c>
      <c r="D308" s="595" t="s">
        <v>160</v>
      </c>
      <c r="E308" s="603" t="s">
        <v>160</v>
      </c>
      <c r="F308" s="604" t="s">
        <v>160</v>
      </c>
      <c r="G308" s="605" t="s">
        <v>160</v>
      </c>
      <c r="H308" s="595" t="s">
        <v>160</v>
      </c>
      <c r="I308" s="594" t="s">
        <v>160</v>
      </c>
      <c r="J308" s="101" t="s">
        <v>160</v>
      </c>
      <c r="K308" s="101" t="s">
        <v>160</v>
      </c>
      <c r="L308" s="160" t="s">
        <v>1158</v>
      </c>
      <c r="M308" s="160" t="s">
        <v>1159</v>
      </c>
      <c r="N308" s="368">
        <v>602</v>
      </c>
      <c r="O308" s="368">
        <v>658</v>
      </c>
      <c r="P308" s="101" t="s">
        <v>160</v>
      </c>
      <c r="Q308" s="101" t="s">
        <v>160</v>
      </c>
      <c r="R308" s="101" t="s">
        <v>160</v>
      </c>
      <c r="S308" s="101" t="s">
        <v>160</v>
      </c>
      <c r="T308" s="369" t="s">
        <v>160</v>
      </c>
      <c r="U308" s="161" t="s">
        <v>160</v>
      </c>
      <c r="V308" s="631" t="s">
        <v>160</v>
      </c>
      <c r="W308" s="162" t="s">
        <v>160</v>
      </c>
    </row>
    <row r="309" spans="1:23" s="399" customFormat="1" x14ac:dyDescent="0.25">
      <c r="A309" s="396">
        <v>42124</v>
      </c>
      <c r="B309" s="645" t="s">
        <v>137</v>
      </c>
      <c r="C309" s="648" t="s">
        <v>67</v>
      </c>
      <c r="D309" s="648" t="s">
        <v>127</v>
      </c>
      <c r="E309" s="650" t="s">
        <v>14</v>
      </c>
      <c r="F309" s="650" t="s">
        <v>845</v>
      </c>
      <c r="G309" s="648" t="s">
        <v>1239</v>
      </c>
      <c r="H309" s="648" t="s">
        <v>1240</v>
      </c>
      <c r="I309" s="648" t="s">
        <v>160</v>
      </c>
      <c r="J309" s="652">
        <v>40925</v>
      </c>
      <c r="K309" s="652">
        <v>41130</v>
      </c>
      <c r="L309" s="401" t="s">
        <v>1095</v>
      </c>
      <c r="M309" s="648" t="s">
        <v>1241</v>
      </c>
      <c r="N309" s="402">
        <v>44801</v>
      </c>
      <c r="O309" s="402">
        <v>54672</v>
      </c>
      <c r="P309" s="652">
        <v>41144</v>
      </c>
      <c r="Q309" s="652">
        <v>41943</v>
      </c>
      <c r="R309" s="652">
        <v>42043</v>
      </c>
      <c r="S309" s="652">
        <v>42079</v>
      </c>
      <c r="T309" s="644">
        <v>0.99603968858699998</v>
      </c>
      <c r="U309" s="648" t="s">
        <v>160</v>
      </c>
      <c r="V309" s="638" t="s">
        <v>160</v>
      </c>
      <c r="W309" s="648" t="s">
        <v>160</v>
      </c>
    </row>
    <row r="310" spans="1:23" s="399" customFormat="1" x14ac:dyDescent="0.25">
      <c r="A310" s="396">
        <v>42124</v>
      </c>
      <c r="B310" s="646"/>
      <c r="C310" s="660" t="s">
        <v>160</v>
      </c>
      <c r="D310" s="660" t="s">
        <v>160</v>
      </c>
      <c r="E310" s="661" t="s">
        <v>160</v>
      </c>
      <c r="F310" s="661" t="s">
        <v>160</v>
      </c>
      <c r="G310" s="660" t="s">
        <v>160</v>
      </c>
      <c r="H310" s="660" t="s">
        <v>160</v>
      </c>
      <c r="I310" s="660" t="s">
        <v>160</v>
      </c>
      <c r="J310" s="657" t="s">
        <v>160</v>
      </c>
      <c r="K310" s="657" t="s">
        <v>160</v>
      </c>
      <c r="L310" s="412" t="s">
        <v>1156</v>
      </c>
      <c r="M310" s="660" t="s">
        <v>160</v>
      </c>
      <c r="N310" s="413">
        <v>195</v>
      </c>
      <c r="O310" s="413">
        <v>195</v>
      </c>
      <c r="P310" s="657" t="s">
        <v>160</v>
      </c>
      <c r="Q310" s="657" t="s">
        <v>160</v>
      </c>
      <c r="R310" s="657" t="s">
        <v>160</v>
      </c>
      <c r="S310" s="657" t="s">
        <v>160</v>
      </c>
      <c r="T310" s="658" t="s">
        <v>160</v>
      </c>
      <c r="U310" s="660" t="s">
        <v>160</v>
      </c>
      <c r="V310" s="662"/>
      <c r="W310" s="660" t="s">
        <v>160</v>
      </c>
    </row>
    <row r="311" spans="1:23" s="399" customFormat="1" ht="15.75" thickBot="1" x14ac:dyDescent="0.3">
      <c r="A311" s="396">
        <v>42124</v>
      </c>
      <c r="B311" s="647"/>
      <c r="C311" s="654" t="s">
        <v>160</v>
      </c>
      <c r="D311" s="654" t="s">
        <v>160</v>
      </c>
      <c r="E311" s="655" t="s">
        <v>160</v>
      </c>
      <c r="F311" s="655" t="s">
        <v>160</v>
      </c>
      <c r="G311" s="654" t="s">
        <v>160</v>
      </c>
      <c r="H311" s="654" t="s">
        <v>160</v>
      </c>
      <c r="I311" s="654" t="s">
        <v>160</v>
      </c>
      <c r="J311" s="653" t="s">
        <v>160</v>
      </c>
      <c r="K311" s="653" t="s">
        <v>160</v>
      </c>
      <c r="L311" s="408" t="s">
        <v>1158</v>
      </c>
      <c r="M311" s="654" t="s">
        <v>160</v>
      </c>
      <c r="N311" s="409">
        <v>2669</v>
      </c>
      <c r="O311" s="409">
        <v>2920</v>
      </c>
      <c r="P311" s="653" t="s">
        <v>160</v>
      </c>
      <c r="Q311" s="653" t="s">
        <v>160</v>
      </c>
      <c r="R311" s="653" t="s">
        <v>160</v>
      </c>
      <c r="S311" s="653" t="s">
        <v>160</v>
      </c>
      <c r="T311" s="659" t="s">
        <v>160</v>
      </c>
      <c r="U311" s="654" t="s">
        <v>160</v>
      </c>
      <c r="V311" s="663"/>
      <c r="W311" s="654" t="s">
        <v>160</v>
      </c>
    </row>
    <row r="312" spans="1:23" ht="15.75" thickBot="1" x14ac:dyDescent="0.3">
      <c r="A312" s="143">
        <v>42124</v>
      </c>
      <c r="B312" s="152" t="s">
        <v>137</v>
      </c>
      <c r="C312" s="153" t="s">
        <v>67</v>
      </c>
      <c r="D312" s="122" t="s">
        <v>75</v>
      </c>
      <c r="E312" s="123" t="s">
        <v>160</v>
      </c>
      <c r="F312" s="154" t="s">
        <v>915</v>
      </c>
      <c r="G312" s="122" t="s">
        <v>1242</v>
      </c>
      <c r="H312" s="153" t="s">
        <v>1243</v>
      </c>
      <c r="I312" s="153" t="s">
        <v>160</v>
      </c>
      <c r="J312" s="101">
        <v>41416</v>
      </c>
      <c r="K312" s="101">
        <v>41967</v>
      </c>
      <c r="L312" s="153" t="s">
        <v>1244</v>
      </c>
      <c r="M312" s="102" t="s">
        <v>1245</v>
      </c>
      <c r="N312" s="368">
        <v>14632</v>
      </c>
      <c r="O312" s="368">
        <v>14632</v>
      </c>
      <c r="P312" s="101">
        <v>42020</v>
      </c>
      <c r="Q312" s="101" t="s">
        <v>160</v>
      </c>
      <c r="R312" s="101">
        <v>42530</v>
      </c>
      <c r="S312" s="101">
        <v>42530</v>
      </c>
      <c r="T312" s="369">
        <v>2.2391745821000002E-2</v>
      </c>
      <c r="U312" s="407" t="s">
        <v>160</v>
      </c>
      <c r="V312" s="122" t="s">
        <v>160</v>
      </c>
      <c r="W312" s="155" t="s">
        <v>160</v>
      </c>
    </row>
    <row r="313" spans="1:23" ht="15.75" thickBot="1" x14ac:dyDescent="0.3">
      <c r="A313" s="143">
        <v>42124</v>
      </c>
      <c r="B313" s="144" t="s">
        <v>137</v>
      </c>
      <c r="C313" s="149" t="s">
        <v>67</v>
      </c>
      <c r="D313" s="120" t="s">
        <v>74</v>
      </c>
      <c r="E313" s="121" t="s">
        <v>160</v>
      </c>
      <c r="F313" s="150" t="s">
        <v>915</v>
      </c>
      <c r="G313" s="120" t="s">
        <v>1246</v>
      </c>
      <c r="H313" s="149" t="s">
        <v>1247</v>
      </c>
      <c r="I313" s="149" t="s">
        <v>160</v>
      </c>
      <c r="J313" s="99">
        <v>41005</v>
      </c>
      <c r="K313" s="99">
        <v>41493</v>
      </c>
      <c r="L313" s="149" t="s">
        <v>1193</v>
      </c>
      <c r="M313" s="100" t="s">
        <v>1248</v>
      </c>
      <c r="N313" s="390">
        <v>13549</v>
      </c>
      <c r="O313" s="390">
        <v>13780</v>
      </c>
      <c r="P313" s="99">
        <v>41493</v>
      </c>
      <c r="Q313" s="99" t="s">
        <v>160</v>
      </c>
      <c r="R313" s="99">
        <v>42261</v>
      </c>
      <c r="S313" s="99">
        <v>42261</v>
      </c>
      <c r="T313" s="391">
        <v>0.53688651323299996</v>
      </c>
      <c r="U313" s="394" t="s">
        <v>160</v>
      </c>
      <c r="V313" s="120" t="s">
        <v>160</v>
      </c>
      <c r="W313" s="151" t="s">
        <v>160</v>
      </c>
    </row>
    <row r="314" spans="1:23" ht="15.75" thickBot="1" x14ac:dyDescent="0.3">
      <c r="A314" s="143">
        <v>42124</v>
      </c>
      <c r="B314" s="144" t="s">
        <v>137</v>
      </c>
      <c r="C314" s="149" t="s">
        <v>67</v>
      </c>
      <c r="D314" s="120" t="s">
        <v>74</v>
      </c>
      <c r="E314" s="121" t="s">
        <v>160</v>
      </c>
      <c r="F314" s="150" t="s">
        <v>915</v>
      </c>
      <c r="G314" s="120" t="s">
        <v>1249</v>
      </c>
      <c r="H314" s="149" t="s">
        <v>1247</v>
      </c>
      <c r="I314" s="149" t="s">
        <v>160</v>
      </c>
      <c r="J314" s="99">
        <v>41009</v>
      </c>
      <c r="K314" s="99">
        <v>41547</v>
      </c>
      <c r="L314" s="149" t="s">
        <v>1091</v>
      </c>
      <c r="M314" s="100" t="s">
        <v>1250</v>
      </c>
      <c r="N314" s="390">
        <v>12815</v>
      </c>
      <c r="O314" s="390">
        <v>12902</v>
      </c>
      <c r="P314" s="99">
        <v>41547</v>
      </c>
      <c r="Q314" s="99" t="s">
        <v>160</v>
      </c>
      <c r="R314" s="99">
        <v>42227</v>
      </c>
      <c r="S314" s="99">
        <v>42227</v>
      </c>
      <c r="T314" s="391">
        <v>0.69475221633899997</v>
      </c>
      <c r="U314" s="394" t="s">
        <v>160</v>
      </c>
      <c r="V314" s="120" t="s">
        <v>160</v>
      </c>
      <c r="W314" s="151" t="s">
        <v>160</v>
      </c>
    </row>
    <row r="315" spans="1:23" s="148" customFormat="1" x14ac:dyDescent="0.25">
      <c r="A315" s="578">
        <v>42124</v>
      </c>
      <c r="B315" s="579" t="s">
        <v>137</v>
      </c>
      <c r="C315" s="581" t="s">
        <v>67</v>
      </c>
      <c r="D315" s="583" t="s">
        <v>75</v>
      </c>
      <c r="E315" s="585" t="s">
        <v>160</v>
      </c>
      <c r="F315" s="587" t="s">
        <v>915</v>
      </c>
      <c r="G315" s="589" t="s">
        <v>1251</v>
      </c>
      <c r="H315" s="581" t="s">
        <v>1243</v>
      </c>
      <c r="I315" s="576" t="s">
        <v>160</v>
      </c>
      <c r="J315" s="104">
        <v>41044</v>
      </c>
      <c r="K315" s="104">
        <v>41165</v>
      </c>
      <c r="L315" s="156" t="s">
        <v>1244</v>
      </c>
      <c r="M315" s="157" t="s">
        <v>1252</v>
      </c>
      <c r="N315" s="366">
        <v>20429</v>
      </c>
      <c r="O315" s="366">
        <v>21121</v>
      </c>
      <c r="P315" s="104">
        <v>41197</v>
      </c>
      <c r="Q315" s="104" t="s">
        <v>160</v>
      </c>
      <c r="R315" s="104">
        <v>43402</v>
      </c>
      <c r="S315" s="104">
        <v>43534</v>
      </c>
      <c r="T315" s="367">
        <v>0.466878712177</v>
      </c>
      <c r="U315" s="158" t="s">
        <v>160</v>
      </c>
      <c r="V315" s="630" t="s">
        <v>160</v>
      </c>
      <c r="W315" s="159" t="s">
        <v>160</v>
      </c>
    </row>
    <row r="316" spans="1:23" s="148" customFormat="1" ht="15.75" thickBot="1" x14ac:dyDescent="0.3">
      <c r="A316" s="578">
        <v>42124</v>
      </c>
      <c r="B316" s="580"/>
      <c r="C316" s="602" t="s">
        <v>160</v>
      </c>
      <c r="D316" s="595" t="s">
        <v>160</v>
      </c>
      <c r="E316" s="603" t="s">
        <v>160</v>
      </c>
      <c r="F316" s="604" t="s">
        <v>160</v>
      </c>
      <c r="G316" s="605" t="s">
        <v>160</v>
      </c>
      <c r="H316" s="595" t="s">
        <v>160</v>
      </c>
      <c r="I316" s="594" t="s">
        <v>160</v>
      </c>
      <c r="J316" s="101" t="s">
        <v>160</v>
      </c>
      <c r="K316" s="101" t="s">
        <v>160</v>
      </c>
      <c r="L316" s="160" t="s">
        <v>1253</v>
      </c>
      <c r="M316" s="160" t="s">
        <v>160</v>
      </c>
      <c r="N316" s="368">
        <v>1168</v>
      </c>
      <c r="O316" s="368">
        <v>1590</v>
      </c>
      <c r="P316" s="101" t="s">
        <v>160</v>
      </c>
      <c r="Q316" s="101" t="s">
        <v>160</v>
      </c>
      <c r="R316" s="101" t="s">
        <v>160</v>
      </c>
      <c r="S316" s="101" t="s">
        <v>160</v>
      </c>
      <c r="T316" s="369" t="s">
        <v>160</v>
      </c>
      <c r="U316" s="161" t="s">
        <v>160</v>
      </c>
      <c r="V316" s="631"/>
      <c r="W316" s="162" t="s">
        <v>160</v>
      </c>
    </row>
    <row r="317" spans="1:23" s="148" customFormat="1" x14ac:dyDescent="0.25">
      <c r="A317" s="578">
        <v>42124</v>
      </c>
      <c r="B317" s="579" t="s">
        <v>137</v>
      </c>
      <c r="C317" s="581" t="s">
        <v>67</v>
      </c>
      <c r="D317" s="583" t="s">
        <v>75</v>
      </c>
      <c r="E317" s="585" t="s">
        <v>160</v>
      </c>
      <c r="F317" s="587" t="s">
        <v>915</v>
      </c>
      <c r="G317" s="589" t="s">
        <v>1254</v>
      </c>
      <c r="H317" s="581" t="s">
        <v>1243</v>
      </c>
      <c r="I317" s="576" t="s">
        <v>160</v>
      </c>
      <c r="J317" s="104">
        <v>41041</v>
      </c>
      <c r="K317" s="104">
        <v>41165</v>
      </c>
      <c r="L317" s="156" t="s">
        <v>1244</v>
      </c>
      <c r="M317" s="157" t="s">
        <v>1255</v>
      </c>
      <c r="N317" s="366">
        <v>17917</v>
      </c>
      <c r="O317" s="366">
        <v>18916</v>
      </c>
      <c r="P317" s="104">
        <v>41197</v>
      </c>
      <c r="Q317" s="104" t="s">
        <v>160</v>
      </c>
      <c r="R317" s="104">
        <v>43192</v>
      </c>
      <c r="S317" s="104">
        <v>43413</v>
      </c>
      <c r="T317" s="367">
        <v>0.402735292912</v>
      </c>
      <c r="U317" s="158" t="s">
        <v>160</v>
      </c>
      <c r="V317" s="630" t="s">
        <v>160</v>
      </c>
      <c r="W317" s="159" t="s">
        <v>160</v>
      </c>
    </row>
    <row r="318" spans="1:23" s="148" customFormat="1" ht="15.75" thickBot="1" x14ac:dyDescent="0.3">
      <c r="A318" s="578">
        <v>42124</v>
      </c>
      <c r="B318" s="580"/>
      <c r="C318" s="602" t="s">
        <v>160</v>
      </c>
      <c r="D318" s="595" t="s">
        <v>160</v>
      </c>
      <c r="E318" s="603" t="s">
        <v>160</v>
      </c>
      <c r="F318" s="604" t="s">
        <v>160</v>
      </c>
      <c r="G318" s="605" t="s">
        <v>160</v>
      </c>
      <c r="H318" s="595" t="s">
        <v>160</v>
      </c>
      <c r="I318" s="594" t="s">
        <v>160</v>
      </c>
      <c r="J318" s="101" t="s">
        <v>160</v>
      </c>
      <c r="K318" s="101" t="s">
        <v>160</v>
      </c>
      <c r="L318" s="160" t="s">
        <v>1253</v>
      </c>
      <c r="M318" s="160" t="s">
        <v>160</v>
      </c>
      <c r="N318" s="368">
        <v>0</v>
      </c>
      <c r="O318" s="368">
        <v>0</v>
      </c>
      <c r="P318" s="101" t="s">
        <v>160</v>
      </c>
      <c r="Q318" s="101" t="s">
        <v>160</v>
      </c>
      <c r="R318" s="101" t="s">
        <v>160</v>
      </c>
      <c r="S318" s="101" t="s">
        <v>160</v>
      </c>
      <c r="T318" s="369" t="s">
        <v>160</v>
      </c>
      <c r="U318" s="161" t="s">
        <v>160</v>
      </c>
      <c r="V318" s="631"/>
      <c r="W318" s="162" t="s">
        <v>160</v>
      </c>
    </row>
    <row r="319" spans="1:23" ht="15.75" thickBot="1" x14ac:dyDescent="0.3">
      <c r="A319" s="143">
        <v>42124</v>
      </c>
      <c r="B319" s="144" t="s">
        <v>137</v>
      </c>
      <c r="C319" s="149" t="s">
        <v>67</v>
      </c>
      <c r="D319" s="120" t="s">
        <v>127</v>
      </c>
      <c r="E319" s="121" t="s">
        <v>66</v>
      </c>
      <c r="F319" s="150" t="s">
        <v>124</v>
      </c>
      <c r="G319" s="120" t="s">
        <v>1256</v>
      </c>
      <c r="H319" s="149" t="s">
        <v>1257</v>
      </c>
      <c r="I319" s="149" t="s">
        <v>160</v>
      </c>
      <c r="J319" s="99">
        <v>41834</v>
      </c>
      <c r="K319" s="99">
        <v>41848</v>
      </c>
      <c r="L319" s="149" t="s">
        <v>1258</v>
      </c>
      <c r="M319" s="100" t="s">
        <v>1259</v>
      </c>
      <c r="N319" s="390">
        <v>1367</v>
      </c>
      <c r="O319" s="390">
        <v>1387</v>
      </c>
      <c r="P319" s="99" t="s">
        <v>160</v>
      </c>
      <c r="Q319" s="99" t="s">
        <v>160</v>
      </c>
      <c r="R319" s="99" t="s">
        <v>160</v>
      </c>
      <c r="S319" s="99" t="s">
        <v>160</v>
      </c>
      <c r="T319" s="391" t="s">
        <v>160</v>
      </c>
      <c r="U319" s="394" t="s">
        <v>160</v>
      </c>
      <c r="V319" s="120" t="s">
        <v>160</v>
      </c>
      <c r="W319" s="151" t="s">
        <v>160</v>
      </c>
    </row>
    <row r="320" spans="1:23" ht="15.75" thickBot="1" x14ac:dyDescent="0.3">
      <c r="A320" s="143">
        <v>42124</v>
      </c>
      <c r="B320" s="144" t="s">
        <v>137</v>
      </c>
      <c r="C320" s="149" t="s">
        <v>67</v>
      </c>
      <c r="D320" s="120" t="s">
        <v>127</v>
      </c>
      <c r="E320" s="121" t="s">
        <v>66</v>
      </c>
      <c r="F320" s="150" t="s">
        <v>124</v>
      </c>
      <c r="G320" s="120" t="s">
        <v>1260</v>
      </c>
      <c r="H320" s="149" t="s">
        <v>1261</v>
      </c>
      <c r="I320" s="149" t="s">
        <v>160</v>
      </c>
      <c r="J320" s="99">
        <v>41075</v>
      </c>
      <c r="K320" s="99">
        <v>41138</v>
      </c>
      <c r="L320" s="149" t="s">
        <v>1262</v>
      </c>
      <c r="M320" s="100" t="s">
        <v>1263</v>
      </c>
      <c r="N320" s="390">
        <v>12129</v>
      </c>
      <c r="O320" s="390">
        <v>12279</v>
      </c>
      <c r="P320" s="99">
        <v>41613</v>
      </c>
      <c r="Q320" s="99" t="s">
        <v>160</v>
      </c>
      <c r="R320" s="99">
        <v>41973</v>
      </c>
      <c r="S320" s="99">
        <v>42053</v>
      </c>
      <c r="T320" s="391">
        <v>0.495708703995</v>
      </c>
      <c r="U320" s="394" t="s">
        <v>160</v>
      </c>
      <c r="V320" s="120" t="s">
        <v>160</v>
      </c>
      <c r="W320" s="151" t="s">
        <v>160</v>
      </c>
    </row>
    <row r="321" spans="1:23" ht="15.75" thickBot="1" x14ac:dyDescent="0.3">
      <c r="A321" s="143">
        <v>42124</v>
      </c>
      <c r="B321" s="144" t="s">
        <v>137</v>
      </c>
      <c r="C321" s="149" t="s">
        <v>67</v>
      </c>
      <c r="D321" s="120" t="s">
        <v>76</v>
      </c>
      <c r="E321" s="121" t="s">
        <v>29</v>
      </c>
      <c r="F321" s="150" t="s">
        <v>845</v>
      </c>
      <c r="G321" s="120" t="s">
        <v>1264</v>
      </c>
      <c r="H321" s="149" t="s">
        <v>1265</v>
      </c>
      <c r="I321" s="149" t="s">
        <v>160</v>
      </c>
      <c r="J321" s="99">
        <v>41831</v>
      </c>
      <c r="K321" s="99">
        <v>41910</v>
      </c>
      <c r="L321" s="149" t="s">
        <v>1266</v>
      </c>
      <c r="M321" s="100" t="s">
        <v>1267</v>
      </c>
      <c r="N321" s="390">
        <v>3195</v>
      </c>
      <c r="O321" s="390">
        <v>3195</v>
      </c>
      <c r="P321" s="99">
        <v>41932</v>
      </c>
      <c r="Q321" s="99" t="s">
        <v>160</v>
      </c>
      <c r="R321" s="99">
        <v>42339</v>
      </c>
      <c r="S321" s="99">
        <v>42339</v>
      </c>
      <c r="T321" s="391">
        <v>8.6484821509999997E-3</v>
      </c>
      <c r="U321" s="394" t="s">
        <v>160</v>
      </c>
      <c r="V321" s="120" t="s">
        <v>160</v>
      </c>
      <c r="W321" s="151" t="s">
        <v>160</v>
      </c>
    </row>
    <row r="322" spans="1:23" ht="15.75" thickBot="1" x14ac:dyDescent="0.3">
      <c r="A322" s="143">
        <v>42124</v>
      </c>
      <c r="B322" s="144" t="s">
        <v>137</v>
      </c>
      <c r="C322" s="149" t="s">
        <v>67</v>
      </c>
      <c r="D322" s="120" t="s">
        <v>127</v>
      </c>
      <c r="E322" s="121" t="s">
        <v>160</v>
      </c>
      <c r="F322" s="150" t="s">
        <v>926</v>
      </c>
      <c r="G322" s="120" t="s">
        <v>1268</v>
      </c>
      <c r="H322" s="149" t="s">
        <v>1269</v>
      </c>
      <c r="I322" s="149" t="s">
        <v>160</v>
      </c>
      <c r="J322" s="99">
        <v>41054</v>
      </c>
      <c r="K322" s="99">
        <v>41142</v>
      </c>
      <c r="L322" s="149" t="s">
        <v>1220</v>
      </c>
      <c r="M322" s="100" t="s">
        <v>1221</v>
      </c>
      <c r="N322" s="390">
        <v>24436</v>
      </c>
      <c r="O322" s="390">
        <v>23957</v>
      </c>
      <c r="P322" s="99">
        <v>41227</v>
      </c>
      <c r="Q322" s="99">
        <v>41859</v>
      </c>
      <c r="R322" s="99">
        <v>41725</v>
      </c>
      <c r="S322" s="99">
        <v>41988</v>
      </c>
      <c r="T322" s="391">
        <v>1</v>
      </c>
      <c r="U322" s="394" t="s">
        <v>160</v>
      </c>
      <c r="V322" s="120" t="s">
        <v>160</v>
      </c>
      <c r="W322" s="151" t="s">
        <v>160</v>
      </c>
    </row>
    <row r="323" spans="1:23" ht="15.75" thickBot="1" x14ac:dyDescent="0.3">
      <c r="A323" s="143">
        <v>42124</v>
      </c>
      <c r="B323" s="144" t="s">
        <v>137</v>
      </c>
      <c r="C323" s="149" t="s">
        <v>67</v>
      </c>
      <c r="D323" s="120" t="s">
        <v>76</v>
      </c>
      <c r="E323" s="121" t="s">
        <v>29</v>
      </c>
      <c r="F323" s="150" t="s">
        <v>845</v>
      </c>
      <c r="G323" s="120" t="s">
        <v>1270</v>
      </c>
      <c r="H323" s="149" t="s">
        <v>1271</v>
      </c>
      <c r="I323" s="149" t="s">
        <v>160</v>
      </c>
      <c r="J323" s="99">
        <v>41845</v>
      </c>
      <c r="K323" s="99">
        <v>41910</v>
      </c>
      <c r="L323" s="149" t="s">
        <v>1272</v>
      </c>
      <c r="M323" s="100" t="s">
        <v>1273</v>
      </c>
      <c r="N323" s="390">
        <v>1484</v>
      </c>
      <c r="O323" s="390">
        <v>1484</v>
      </c>
      <c r="P323" s="99">
        <v>41946</v>
      </c>
      <c r="Q323" s="99" t="s">
        <v>160</v>
      </c>
      <c r="R323" s="99">
        <v>42272</v>
      </c>
      <c r="S323" s="99">
        <v>42272</v>
      </c>
      <c r="T323" s="391">
        <v>1.2805769220000001E-2</v>
      </c>
      <c r="U323" s="394" t="s">
        <v>160</v>
      </c>
      <c r="V323" s="120" t="s">
        <v>160</v>
      </c>
      <c r="W323" s="151" t="s">
        <v>160</v>
      </c>
    </row>
    <row r="324" spans="1:23" ht="15.75" thickBot="1" x14ac:dyDescent="0.3">
      <c r="A324" s="143">
        <v>42124</v>
      </c>
      <c r="B324" s="144" t="s">
        <v>142</v>
      </c>
      <c r="C324" s="149" t="s">
        <v>67</v>
      </c>
      <c r="D324" s="120" t="s">
        <v>127</v>
      </c>
      <c r="E324" s="121" t="s">
        <v>18</v>
      </c>
      <c r="F324" s="150" t="s">
        <v>845</v>
      </c>
      <c r="G324" s="120" t="s">
        <v>145</v>
      </c>
      <c r="H324" s="149" t="s">
        <v>1274</v>
      </c>
      <c r="I324" s="149" t="s">
        <v>160</v>
      </c>
      <c r="J324" s="99">
        <v>41296</v>
      </c>
      <c r="K324" s="99">
        <v>41439</v>
      </c>
      <c r="L324" s="149" t="s">
        <v>1275</v>
      </c>
      <c r="M324" s="100" t="s">
        <v>1276</v>
      </c>
      <c r="N324" s="390">
        <v>3918</v>
      </c>
      <c r="O324" s="390">
        <v>3948</v>
      </c>
      <c r="P324" s="99">
        <v>41541</v>
      </c>
      <c r="Q324" s="99">
        <v>41905</v>
      </c>
      <c r="R324" s="99">
        <v>41906</v>
      </c>
      <c r="S324" s="99">
        <v>41965</v>
      </c>
      <c r="T324" s="391">
        <v>0.984304964542</v>
      </c>
      <c r="U324" s="394" t="s">
        <v>160</v>
      </c>
      <c r="V324" s="120" t="s">
        <v>160</v>
      </c>
      <c r="W324" s="151" t="s">
        <v>160</v>
      </c>
    </row>
    <row r="325" spans="1:23" s="148" customFormat="1" x14ac:dyDescent="0.25">
      <c r="A325" s="578">
        <v>42124</v>
      </c>
      <c r="B325" s="579" t="s">
        <v>142</v>
      </c>
      <c r="C325" s="581" t="s">
        <v>67</v>
      </c>
      <c r="D325" s="583" t="s">
        <v>127</v>
      </c>
      <c r="E325" s="585" t="s">
        <v>21</v>
      </c>
      <c r="F325" s="587" t="s">
        <v>845</v>
      </c>
      <c r="G325" s="589" t="s">
        <v>1277</v>
      </c>
      <c r="H325" s="581" t="s">
        <v>1278</v>
      </c>
      <c r="I325" s="576" t="s">
        <v>160</v>
      </c>
      <c r="J325" s="104">
        <v>41472</v>
      </c>
      <c r="K325" s="104">
        <v>41547</v>
      </c>
      <c r="L325" s="156" t="s">
        <v>1279</v>
      </c>
      <c r="M325" s="157" t="s">
        <v>1280</v>
      </c>
      <c r="N325" s="366">
        <v>46650</v>
      </c>
      <c r="O325" s="366">
        <v>46545</v>
      </c>
      <c r="P325" s="104">
        <v>41562</v>
      </c>
      <c r="Q325" s="104" t="s">
        <v>160</v>
      </c>
      <c r="R325" s="104">
        <v>42292</v>
      </c>
      <c r="S325" s="104">
        <v>42292</v>
      </c>
      <c r="T325" s="367">
        <v>0.57738959789300004</v>
      </c>
      <c r="U325" s="158" t="s">
        <v>160</v>
      </c>
      <c r="V325" s="630" t="s">
        <v>160</v>
      </c>
      <c r="W325" s="159" t="s">
        <v>160</v>
      </c>
    </row>
    <row r="326" spans="1:23" s="148" customFormat="1" ht="15.75" thickBot="1" x14ac:dyDescent="0.3">
      <c r="A326" s="578">
        <v>42124</v>
      </c>
      <c r="B326" s="580"/>
      <c r="C326" s="602" t="s">
        <v>160</v>
      </c>
      <c r="D326" s="595" t="s">
        <v>160</v>
      </c>
      <c r="E326" s="603" t="s">
        <v>160</v>
      </c>
      <c r="F326" s="604" t="s">
        <v>160</v>
      </c>
      <c r="G326" s="605" t="s">
        <v>160</v>
      </c>
      <c r="H326" s="595" t="s">
        <v>160</v>
      </c>
      <c r="I326" s="594" t="s">
        <v>160</v>
      </c>
      <c r="J326" s="101" t="s">
        <v>160</v>
      </c>
      <c r="K326" s="101" t="s">
        <v>160</v>
      </c>
      <c r="L326" s="160" t="s">
        <v>1281</v>
      </c>
      <c r="M326" s="160" t="s">
        <v>160</v>
      </c>
      <c r="N326" s="368">
        <v>4055</v>
      </c>
      <c r="O326" s="368">
        <v>4055</v>
      </c>
      <c r="P326" s="101" t="s">
        <v>160</v>
      </c>
      <c r="Q326" s="101" t="s">
        <v>160</v>
      </c>
      <c r="R326" s="101" t="s">
        <v>160</v>
      </c>
      <c r="S326" s="101" t="s">
        <v>160</v>
      </c>
      <c r="T326" s="369" t="s">
        <v>160</v>
      </c>
      <c r="U326" s="161" t="s">
        <v>160</v>
      </c>
      <c r="V326" s="631"/>
      <c r="W326" s="162" t="s">
        <v>160</v>
      </c>
    </row>
    <row r="327" spans="1:23" s="148" customFormat="1" x14ac:dyDescent="0.25">
      <c r="A327" s="578">
        <v>42124</v>
      </c>
      <c r="B327" s="579" t="s">
        <v>142</v>
      </c>
      <c r="C327" s="581" t="s">
        <v>67</v>
      </c>
      <c r="D327" s="583" t="s">
        <v>127</v>
      </c>
      <c r="E327" s="585" t="s">
        <v>37</v>
      </c>
      <c r="F327" s="587" t="s">
        <v>845</v>
      </c>
      <c r="G327" s="589" t="s">
        <v>1282</v>
      </c>
      <c r="H327" s="581" t="s">
        <v>1283</v>
      </c>
      <c r="I327" s="576" t="s">
        <v>160</v>
      </c>
      <c r="J327" s="104">
        <v>41410</v>
      </c>
      <c r="K327" s="104">
        <v>41180</v>
      </c>
      <c r="L327" s="156" t="s">
        <v>1284</v>
      </c>
      <c r="M327" s="157" t="s">
        <v>1285</v>
      </c>
      <c r="N327" s="366">
        <v>5959</v>
      </c>
      <c r="O327" s="366">
        <v>7120</v>
      </c>
      <c r="P327" s="104">
        <v>41247</v>
      </c>
      <c r="Q327" s="104" t="s">
        <v>160</v>
      </c>
      <c r="R327" s="104">
        <v>42050</v>
      </c>
      <c r="S327" s="104">
        <v>42220</v>
      </c>
      <c r="T327" s="367">
        <v>0.87648159265500003</v>
      </c>
      <c r="U327" s="158" t="s">
        <v>160</v>
      </c>
      <c r="V327" s="630" t="s">
        <v>160</v>
      </c>
      <c r="W327" s="159" t="s">
        <v>160</v>
      </c>
    </row>
    <row r="328" spans="1:23" s="148" customFormat="1" ht="15.75" thickBot="1" x14ac:dyDescent="0.3">
      <c r="A328" s="578">
        <v>42124</v>
      </c>
      <c r="B328" s="580"/>
      <c r="C328" s="602" t="s">
        <v>160</v>
      </c>
      <c r="D328" s="595" t="s">
        <v>160</v>
      </c>
      <c r="E328" s="603" t="s">
        <v>160</v>
      </c>
      <c r="F328" s="604" t="s">
        <v>160</v>
      </c>
      <c r="G328" s="605" t="s">
        <v>160</v>
      </c>
      <c r="H328" s="595" t="s">
        <v>160</v>
      </c>
      <c r="I328" s="594" t="s">
        <v>160</v>
      </c>
      <c r="J328" s="101" t="s">
        <v>160</v>
      </c>
      <c r="K328" s="101" t="s">
        <v>160</v>
      </c>
      <c r="L328" s="160" t="s">
        <v>866</v>
      </c>
      <c r="M328" s="160" t="s">
        <v>160</v>
      </c>
      <c r="N328" s="368">
        <v>0</v>
      </c>
      <c r="O328" s="368">
        <v>2019</v>
      </c>
      <c r="P328" s="101" t="s">
        <v>160</v>
      </c>
      <c r="Q328" s="101" t="s">
        <v>160</v>
      </c>
      <c r="R328" s="101" t="s">
        <v>160</v>
      </c>
      <c r="S328" s="101" t="s">
        <v>160</v>
      </c>
      <c r="T328" s="369" t="s">
        <v>160</v>
      </c>
      <c r="U328" s="161" t="s">
        <v>160</v>
      </c>
      <c r="V328" s="631" t="s">
        <v>160</v>
      </c>
      <c r="W328" s="162" t="s">
        <v>160</v>
      </c>
    </row>
    <row r="329" spans="1:23" s="148" customFormat="1" x14ac:dyDescent="0.25">
      <c r="A329" s="578">
        <v>42124</v>
      </c>
      <c r="B329" s="579" t="s">
        <v>142</v>
      </c>
      <c r="C329" s="581" t="s">
        <v>67</v>
      </c>
      <c r="D329" s="583" t="s">
        <v>127</v>
      </c>
      <c r="E329" s="585" t="s">
        <v>53</v>
      </c>
      <c r="F329" s="587" t="s">
        <v>845</v>
      </c>
      <c r="G329" s="589" t="s">
        <v>1286</v>
      </c>
      <c r="H329" s="581" t="s">
        <v>1287</v>
      </c>
      <c r="I329" s="576" t="s">
        <v>160</v>
      </c>
      <c r="J329" s="104">
        <v>41375</v>
      </c>
      <c r="K329" s="104">
        <v>41425</v>
      </c>
      <c r="L329" s="156" t="s">
        <v>1288</v>
      </c>
      <c r="M329" s="157" t="s">
        <v>1289</v>
      </c>
      <c r="N329" s="366">
        <v>33360</v>
      </c>
      <c r="O329" s="366">
        <v>34356</v>
      </c>
      <c r="P329" s="104">
        <v>41450</v>
      </c>
      <c r="Q329" s="104" t="s">
        <v>160</v>
      </c>
      <c r="R329" s="104">
        <v>42259</v>
      </c>
      <c r="S329" s="104">
        <v>42293</v>
      </c>
      <c r="T329" s="367">
        <v>0.91465163230900004</v>
      </c>
      <c r="U329" s="158" t="s">
        <v>160</v>
      </c>
      <c r="V329" s="630" t="s">
        <v>160</v>
      </c>
      <c r="W329" s="159" t="s">
        <v>160</v>
      </c>
    </row>
    <row r="330" spans="1:23" s="148" customFormat="1" ht="15.75" thickBot="1" x14ac:dyDescent="0.3">
      <c r="A330" s="578">
        <v>42124</v>
      </c>
      <c r="B330" s="580"/>
      <c r="C330" s="602" t="s">
        <v>160</v>
      </c>
      <c r="D330" s="595" t="s">
        <v>160</v>
      </c>
      <c r="E330" s="603" t="s">
        <v>160</v>
      </c>
      <c r="F330" s="604" t="s">
        <v>160</v>
      </c>
      <c r="G330" s="605" t="s">
        <v>160</v>
      </c>
      <c r="H330" s="595" t="s">
        <v>160</v>
      </c>
      <c r="I330" s="594" t="s">
        <v>160</v>
      </c>
      <c r="J330" s="101" t="s">
        <v>160</v>
      </c>
      <c r="K330" s="101" t="s">
        <v>160</v>
      </c>
      <c r="L330" s="160" t="s">
        <v>1290</v>
      </c>
      <c r="M330" s="160" t="s">
        <v>160</v>
      </c>
      <c r="N330" s="368">
        <v>11711</v>
      </c>
      <c r="O330" s="368">
        <v>12293</v>
      </c>
      <c r="P330" s="101" t="s">
        <v>160</v>
      </c>
      <c r="Q330" s="101" t="s">
        <v>160</v>
      </c>
      <c r="R330" s="101" t="s">
        <v>160</v>
      </c>
      <c r="S330" s="101" t="s">
        <v>160</v>
      </c>
      <c r="T330" s="369" t="s">
        <v>160</v>
      </c>
      <c r="U330" s="161" t="s">
        <v>160</v>
      </c>
      <c r="V330" s="631" t="s">
        <v>160</v>
      </c>
      <c r="W330" s="162" t="s">
        <v>160</v>
      </c>
    </row>
    <row r="331" spans="1:23" ht="15.75" thickBot="1" x14ac:dyDescent="0.3">
      <c r="A331" s="143">
        <v>42124</v>
      </c>
      <c r="B331" s="144" t="s">
        <v>142</v>
      </c>
      <c r="C331" s="149" t="s">
        <v>67</v>
      </c>
      <c r="D331" s="120" t="s">
        <v>127</v>
      </c>
      <c r="E331" s="121" t="s">
        <v>16</v>
      </c>
      <c r="F331" s="150" t="s">
        <v>845</v>
      </c>
      <c r="G331" s="120" t="s">
        <v>1291</v>
      </c>
      <c r="H331" s="149" t="s">
        <v>1292</v>
      </c>
      <c r="I331" s="149" t="s">
        <v>160</v>
      </c>
      <c r="J331" s="99">
        <v>41269</v>
      </c>
      <c r="K331" s="99">
        <v>41404</v>
      </c>
      <c r="L331" s="149" t="s">
        <v>1293</v>
      </c>
      <c r="M331" s="100" t="s">
        <v>1207</v>
      </c>
      <c r="N331" s="390">
        <v>19523</v>
      </c>
      <c r="O331" s="390">
        <v>19688</v>
      </c>
      <c r="P331" s="99">
        <v>41674</v>
      </c>
      <c r="Q331" s="99" t="s">
        <v>160</v>
      </c>
      <c r="R331" s="99">
        <v>42124</v>
      </c>
      <c r="S331" s="99">
        <v>42156</v>
      </c>
      <c r="T331" s="391">
        <v>0.71138572692900004</v>
      </c>
      <c r="U331" s="394" t="s">
        <v>160</v>
      </c>
      <c r="V331" s="120" t="s">
        <v>160</v>
      </c>
      <c r="W331" s="151" t="s">
        <v>160</v>
      </c>
    </row>
    <row r="332" spans="1:23" ht="15.75" thickBot="1" x14ac:dyDescent="0.3">
      <c r="A332" s="143">
        <v>42124</v>
      </c>
      <c r="B332" s="144" t="s">
        <v>142</v>
      </c>
      <c r="C332" s="149" t="s">
        <v>67</v>
      </c>
      <c r="D332" s="120" t="s">
        <v>127</v>
      </c>
      <c r="E332" s="121" t="s">
        <v>34</v>
      </c>
      <c r="F332" s="150" t="s">
        <v>845</v>
      </c>
      <c r="G332" s="120" t="s">
        <v>1294</v>
      </c>
      <c r="H332" s="149" t="s">
        <v>1295</v>
      </c>
      <c r="I332" s="149" t="s">
        <v>160</v>
      </c>
      <c r="J332" s="99">
        <v>41393</v>
      </c>
      <c r="K332" s="99">
        <v>41577</v>
      </c>
      <c r="L332" s="149" t="s">
        <v>1296</v>
      </c>
      <c r="M332" s="100" t="s">
        <v>1297</v>
      </c>
      <c r="N332" s="390">
        <v>21786</v>
      </c>
      <c r="O332" s="390">
        <v>21916</v>
      </c>
      <c r="P332" s="99">
        <v>41612</v>
      </c>
      <c r="Q332" s="99" t="s">
        <v>160</v>
      </c>
      <c r="R332" s="99">
        <v>42152</v>
      </c>
      <c r="S332" s="99">
        <v>42162</v>
      </c>
      <c r="T332" s="391">
        <v>0.729092240334</v>
      </c>
      <c r="U332" s="394" t="s">
        <v>160</v>
      </c>
      <c r="V332" s="120" t="s">
        <v>160</v>
      </c>
      <c r="W332" s="151" t="s">
        <v>160</v>
      </c>
    </row>
    <row r="333" spans="1:23" ht="15.75" thickBot="1" x14ac:dyDescent="0.3">
      <c r="A333" s="143">
        <v>42124</v>
      </c>
      <c r="B333" s="144" t="s">
        <v>142</v>
      </c>
      <c r="C333" s="149" t="s">
        <v>67</v>
      </c>
      <c r="D333" s="120" t="s">
        <v>127</v>
      </c>
      <c r="E333" s="121" t="s">
        <v>14</v>
      </c>
      <c r="F333" s="150" t="s">
        <v>845</v>
      </c>
      <c r="G333" s="120" t="s">
        <v>1298</v>
      </c>
      <c r="H333" s="149" t="s">
        <v>1292</v>
      </c>
      <c r="I333" s="149" t="s">
        <v>160</v>
      </c>
      <c r="J333" s="99">
        <v>41425</v>
      </c>
      <c r="K333" s="99">
        <v>41509</v>
      </c>
      <c r="L333" s="149" t="s">
        <v>1299</v>
      </c>
      <c r="M333" s="100" t="s">
        <v>1300</v>
      </c>
      <c r="N333" s="390">
        <v>14080</v>
      </c>
      <c r="O333" s="390">
        <v>15397</v>
      </c>
      <c r="P333" s="99">
        <v>41535</v>
      </c>
      <c r="Q333" s="99" t="s">
        <v>160</v>
      </c>
      <c r="R333" s="99">
        <v>42075</v>
      </c>
      <c r="S333" s="99">
        <v>42137</v>
      </c>
      <c r="T333" s="391">
        <v>0.82761216163600004</v>
      </c>
      <c r="U333" s="394" t="s">
        <v>160</v>
      </c>
      <c r="V333" s="120" t="s">
        <v>160</v>
      </c>
      <c r="W333" s="151" t="s">
        <v>160</v>
      </c>
    </row>
    <row r="334" spans="1:23" s="148" customFormat="1" x14ac:dyDescent="0.25">
      <c r="A334" s="578">
        <v>42124</v>
      </c>
      <c r="B334" s="579" t="s">
        <v>142</v>
      </c>
      <c r="C334" s="581" t="s">
        <v>67</v>
      </c>
      <c r="D334" s="583" t="s">
        <v>127</v>
      </c>
      <c r="E334" s="585" t="s">
        <v>18</v>
      </c>
      <c r="F334" s="587" t="s">
        <v>845</v>
      </c>
      <c r="G334" s="589" t="s">
        <v>1301</v>
      </c>
      <c r="H334" s="581" t="s">
        <v>1302</v>
      </c>
      <c r="I334" s="576" t="s">
        <v>160</v>
      </c>
      <c r="J334" s="104">
        <v>41249</v>
      </c>
      <c r="K334" s="104">
        <v>41423</v>
      </c>
      <c r="L334" s="156" t="s">
        <v>1303</v>
      </c>
      <c r="M334" s="157" t="s">
        <v>1304</v>
      </c>
      <c r="N334" s="366">
        <v>25750</v>
      </c>
      <c r="O334" s="366">
        <v>25812</v>
      </c>
      <c r="P334" s="104">
        <v>41470</v>
      </c>
      <c r="Q334" s="104" t="s">
        <v>160</v>
      </c>
      <c r="R334" s="104">
        <v>42242</v>
      </c>
      <c r="S334" s="104">
        <v>42242</v>
      </c>
      <c r="T334" s="367">
        <v>0.75511026382400004</v>
      </c>
      <c r="U334" s="158" t="s">
        <v>160</v>
      </c>
      <c r="V334" s="163" t="s">
        <v>160</v>
      </c>
      <c r="W334" s="159" t="s">
        <v>160</v>
      </c>
    </row>
    <row r="335" spans="1:23" s="148" customFormat="1" ht="15.75" thickBot="1" x14ac:dyDescent="0.3">
      <c r="A335" s="578">
        <v>42124</v>
      </c>
      <c r="B335" s="580"/>
      <c r="C335" s="602" t="s">
        <v>160</v>
      </c>
      <c r="D335" s="595" t="s">
        <v>160</v>
      </c>
      <c r="E335" s="603" t="s">
        <v>160</v>
      </c>
      <c r="F335" s="604" t="s">
        <v>160</v>
      </c>
      <c r="G335" s="605" t="s">
        <v>160</v>
      </c>
      <c r="H335" s="595" t="s">
        <v>160</v>
      </c>
      <c r="I335" s="594" t="s">
        <v>160</v>
      </c>
      <c r="J335" s="101" t="s">
        <v>160</v>
      </c>
      <c r="K335" s="101" t="s">
        <v>160</v>
      </c>
      <c r="L335" s="160" t="s">
        <v>1305</v>
      </c>
      <c r="M335" s="160" t="s">
        <v>160</v>
      </c>
      <c r="N335" s="368">
        <v>23451</v>
      </c>
      <c r="O335" s="368">
        <v>23838</v>
      </c>
      <c r="P335" s="101" t="s">
        <v>160</v>
      </c>
      <c r="Q335" s="101" t="s">
        <v>160</v>
      </c>
      <c r="R335" s="101" t="s">
        <v>160</v>
      </c>
      <c r="S335" s="101" t="s">
        <v>160</v>
      </c>
      <c r="T335" s="369" t="s">
        <v>160</v>
      </c>
      <c r="U335" s="161" t="s">
        <v>160</v>
      </c>
      <c r="V335" s="164" t="s">
        <v>160</v>
      </c>
      <c r="W335" s="162" t="s">
        <v>160</v>
      </c>
    </row>
    <row r="336" spans="1:23" ht="15.75" thickBot="1" x14ac:dyDescent="0.3">
      <c r="A336" s="143">
        <v>42124</v>
      </c>
      <c r="B336" s="144" t="s">
        <v>142</v>
      </c>
      <c r="C336" s="149" t="s">
        <v>67</v>
      </c>
      <c r="D336" s="120" t="s">
        <v>127</v>
      </c>
      <c r="E336" s="121" t="s">
        <v>160</v>
      </c>
      <c r="F336" s="150" t="s">
        <v>1306</v>
      </c>
      <c r="G336" s="120" t="s">
        <v>1307</v>
      </c>
      <c r="H336" s="149" t="s">
        <v>885</v>
      </c>
      <c r="I336" s="149" t="s">
        <v>160</v>
      </c>
      <c r="J336" s="99">
        <v>41359</v>
      </c>
      <c r="K336" s="99">
        <v>41900</v>
      </c>
      <c r="L336" s="149" t="s">
        <v>1308</v>
      </c>
      <c r="M336" s="100" t="s">
        <v>1309</v>
      </c>
      <c r="N336" s="390">
        <v>84367</v>
      </c>
      <c r="O336" s="390">
        <v>84367</v>
      </c>
      <c r="P336" s="99">
        <v>41964</v>
      </c>
      <c r="Q336" s="99" t="s">
        <v>160</v>
      </c>
      <c r="R336" s="99">
        <v>44356</v>
      </c>
      <c r="S336" s="99">
        <v>44536</v>
      </c>
      <c r="T336" s="391">
        <v>3.94091883E-4</v>
      </c>
      <c r="U336" s="394" t="s">
        <v>160</v>
      </c>
      <c r="V336" s="120" t="s">
        <v>160</v>
      </c>
      <c r="W336" s="151" t="s">
        <v>160</v>
      </c>
    </row>
    <row r="337" spans="1:23" ht="15.75" thickBot="1" x14ac:dyDescent="0.3">
      <c r="A337" s="143">
        <v>42124</v>
      </c>
      <c r="B337" s="144" t="s">
        <v>142</v>
      </c>
      <c r="C337" s="149" t="s">
        <v>67</v>
      </c>
      <c r="D337" s="120" t="s">
        <v>127</v>
      </c>
      <c r="E337" s="121" t="s">
        <v>53</v>
      </c>
      <c r="F337" s="150" t="s">
        <v>845</v>
      </c>
      <c r="G337" s="120" t="s">
        <v>1310</v>
      </c>
      <c r="H337" s="149" t="s">
        <v>1007</v>
      </c>
      <c r="I337" s="149" t="s">
        <v>160</v>
      </c>
      <c r="J337" s="99">
        <v>41304</v>
      </c>
      <c r="K337" s="99">
        <v>41428</v>
      </c>
      <c r="L337" s="149" t="s">
        <v>1311</v>
      </c>
      <c r="M337" s="100" t="s">
        <v>1312</v>
      </c>
      <c r="N337" s="390">
        <v>18727</v>
      </c>
      <c r="O337" s="390">
        <v>19404</v>
      </c>
      <c r="P337" s="99">
        <v>41452</v>
      </c>
      <c r="Q337" s="99" t="s">
        <v>160</v>
      </c>
      <c r="R337" s="99">
        <v>42102</v>
      </c>
      <c r="S337" s="99">
        <v>42170</v>
      </c>
      <c r="T337" s="391">
        <v>0.86550617218000003</v>
      </c>
      <c r="U337" s="394" t="s">
        <v>160</v>
      </c>
      <c r="V337" s="120" t="s">
        <v>160</v>
      </c>
      <c r="W337" s="151" t="s">
        <v>160</v>
      </c>
    </row>
    <row r="338" spans="1:23" ht="15.75" thickBot="1" x14ac:dyDescent="0.3">
      <c r="A338" s="143">
        <v>42124</v>
      </c>
      <c r="B338" s="144" t="s">
        <v>142</v>
      </c>
      <c r="C338" s="149" t="s">
        <v>67</v>
      </c>
      <c r="D338" s="120" t="s">
        <v>127</v>
      </c>
      <c r="E338" s="121" t="s">
        <v>17</v>
      </c>
      <c r="F338" s="150" t="s">
        <v>845</v>
      </c>
      <c r="G338" s="120" t="s">
        <v>1313</v>
      </c>
      <c r="H338" s="149" t="s">
        <v>1314</v>
      </c>
      <c r="I338" s="149" t="s">
        <v>160</v>
      </c>
      <c r="J338" s="99">
        <v>41681</v>
      </c>
      <c r="K338" s="99">
        <v>41813</v>
      </c>
      <c r="L338" s="149" t="s">
        <v>1315</v>
      </c>
      <c r="M338" s="100" t="s">
        <v>1316</v>
      </c>
      <c r="N338" s="390">
        <v>27345</v>
      </c>
      <c r="O338" s="390">
        <v>27345</v>
      </c>
      <c r="P338" s="99">
        <v>41828</v>
      </c>
      <c r="Q338" s="99" t="s">
        <v>160</v>
      </c>
      <c r="R338" s="99">
        <v>42622</v>
      </c>
      <c r="S338" s="99">
        <v>42622</v>
      </c>
      <c r="T338" s="391">
        <v>0.41664686799</v>
      </c>
      <c r="U338" s="394" t="s">
        <v>160</v>
      </c>
      <c r="V338" s="120" t="s">
        <v>160</v>
      </c>
      <c r="W338" s="151" t="s">
        <v>160</v>
      </c>
    </row>
    <row r="339" spans="1:23" s="148" customFormat="1" x14ac:dyDescent="0.25">
      <c r="A339" s="578">
        <v>42124</v>
      </c>
      <c r="B339" s="579" t="s">
        <v>142</v>
      </c>
      <c r="C339" s="581" t="s">
        <v>67</v>
      </c>
      <c r="D339" s="583" t="s">
        <v>127</v>
      </c>
      <c r="E339" s="585" t="s">
        <v>53</v>
      </c>
      <c r="F339" s="587" t="s">
        <v>845</v>
      </c>
      <c r="G339" s="589" t="s">
        <v>1317</v>
      </c>
      <c r="H339" s="581" t="s">
        <v>1318</v>
      </c>
      <c r="I339" s="576" t="s">
        <v>160</v>
      </c>
      <c r="J339" s="104">
        <v>41262</v>
      </c>
      <c r="K339" s="104">
        <v>41428</v>
      </c>
      <c r="L339" s="156" t="s">
        <v>1319</v>
      </c>
      <c r="M339" s="157" t="s">
        <v>1039</v>
      </c>
      <c r="N339" s="366">
        <v>13687</v>
      </c>
      <c r="O339" s="366">
        <v>14606</v>
      </c>
      <c r="P339" s="104">
        <v>41456</v>
      </c>
      <c r="Q339" s="104">
        <v>42004</v>
      </c>
      <c r="R339" s="104">
        <v>42495</v>
      </c>
      <c r="S339" s="104">
        <v>42495</v>
      </c>
      <c r="T339" s="367">
        <v>0.68973237276099997</v>
      </c>
      <c r="U339" s="158" t="s">
        <v>160</v>
      </c>
      <c r="V339" s="163" t="s">
        <v>160</v>
      </c>
      <c r="W339" s="159" t="s">
        <v>160</v>
      </c>
    </row>
    <row r="340" spans="1:23" s="148" customFormat="1" ht="15.75" thickBot="1" x14ac:dyDescent="0.3">
      <c r="A340" s="578">
        <v>42124</v>
      </c>
      <c r="B340" s="580"/>
      <c r="C340" s="602" t="s">
        <v>160</v>
      </c>
      <c r="D340" s="595" t="s">
        <v>160</v>
      </c>
      <c r="E340" s="603" t="s">
        <v>160</v>
      </c>
      <c r="F340" s="604" t="s">
        <v>160</v>
      </c>
      <c r="G340" s="605" t="s">
        <v>160</v>
      </c>
      <c r="H340" s="595" t="s">
        <v>160</v>
      </c>
      <c r="I340" s="594" t="s">
        <v>160</v>
      </c>
      <c r="J340" s="101" t="s">
        <v>160</v>
      </c>
      <c r="K340" s="101" t="s">
        <v>160</v>
      </c>
      <c r="L340" s="160" t="s">
        <v>1072</v>
      </c>
      <c r="M340" s="160" t="s">
        <v>160</v>
      </c>
      <c r="N340" s="368">
        <v>6228</v>
      </c>
      <c r="O340" s="368">
        <v>6243</v>
      </c>
      <c r="P340" s="101" t="s">
        <v>160</v>
      </c>
      <c r="Q340" s="101" t="s">
        <v>160</v>
      </c>
      <c r="R340" s="101" t="s">
        <v>160</v>
      </c>
      <c r="S340" s="101" t="s">
        <v>160</v>
      </c>
      <c r="T340" s="369" t="s">
        <v>160</v>
      </c>
      <c r="U340" s="161" t="s">
        <v>160</v>
      </c>
      <c r="V340" s="164" t="s">
        <v>160</v>
      </c>
      <c r="W340" s="162" t="s">
        <v>160</v>
      </c>
    </row>
    <row r="341" spans="1:23" ht="15.75" thickBot="1" x14ac:dyDescent="0.3">
      <c r="A341" s="143">
        <v>42124</v>
      </c>
      <c r="B341" s="144" t="s">
        <v>142</v>
      </c>
      <c r="C341" s="149" t="s">
        <v>67</v>
      </c>
      <c r="D341" s="120" t="s">
        <v>127</v>
      </c>
      <c r="E341" s="121" t="s">
        <v>16</v>
      </c>
      <c r="F341" s="150" t="s">
        <v>845</v>
      </c>
      <c r="G341" s="120" t="s">
        <v>1320</v>
      </c>
      <c r="H341" s="149" t="s">
        <v>1321</v>
      </c>
      <c r="I341" s="149" t="s">
        <v>160</v>
      </c>
      <c r="J341" s="99">
        <v>41229</v>
      </c>
      <c r="K341" s="99">
        <v>41404</v>
      </c>
      <c r="L341" s="149" t="s">
        <v>1322</v>
      </c>
      <c r="M341" s="100" t="s">
        <v>1323</v>
      </c>
      <c r="N341" s="390">
        <v>0</v>
      </c>
      <c r="O341" s="390">
        <v>0</v>
      </c>
      <c r="P341" s="99">
        <v>41563</v>
      </c>
      <c r="Q341" s="99">
        <v>41906</v>
      </c>
      <c r="R341" s="99">
        <v>42102</v>
      </c>
      <c r="S341" s="99">
        <v>42102</v>
      </c>
      <c r="T341" s="391">
        <v>1</v>
      </c>
      <c r="U341" s="394" t="s">
        <v>160</v>
      </c>
      <c r="V341" s="120" t="s">
        <v>160</v>
      </c>
      <c r="W341" s="151" t="s">
        <v>160</v>
      </c>
    </row>
    <row r="342" spans="1:23" ht="15.75" thickBot="1" x14ac:dyDescent="0.3">
      <c r="A342" s="143">
        <v>42124</v>
      </c>
      <c r="B342" s="144" t="s">
        <v>142</v>
      </c>
      <c r="C342" s="149" t="s">
        <v>67</v>
      </c>
      <c r="D342" s="120" t="s">
        <v>127</v>
      </c>
      <c r="E342" s="121" t="s">
        <v>22</v>
      </c>
      <c r="F342" s="150" t="s">
        <v>845</v>
      </c>
      <c r="G342" s="120" t="s">
        <v>1324</v>
      </c>
      <c r="H342" s="149" t="s">
        <v>1325</v>
      </c>
      <c r="I342" s="149" t="s">
        <v>160</v>
      </c>
      <c r="J342" s="99">
        <v>41410</v>
      </c>
      <c r="K342" s="99">
        <v>41508</v>
      </c>
      <c r="L342" s="149" t="s">
        <v>1326</v>
      </c>
      <c r="M342" s="100" t="s">
        <v>1327</v>
      </c>
      <c r="N342" s="390">
        <v>4991</v>
      </c>
      <c r="O342" s="390">
        <v>5424</v>
      </c>
      <c r="P342" s="99">
        <v>41527</v>
      </c>
      <c r="Q342" s="99">
        <v>41964</v>
      </c>
      <c r="R342" s="99">
        <v>42007</v>
      </c>
      <c r="S342" s="99">
        <v>42007</v>
      </c>
      <c r="T342" s="391">
        <v>0.99029040336600005</v>
      </c>
      <c r="U342" s="394" t="s">
        <v>160</v>
      </c>
      <c r="V342" s="120" t="s">
        <v>160</v>
      </c>
      <c r="W342" s="151" t="s">
        <v>160</v>
      </c>
    </row>
    <row r="343" spans="1:23" ht="15.75" thickBot="1" x14ac:dyDescent="0.3">
      <c r="A343" s="143">
        <v>42124</v>
      </c>
      <c r="B343" s="144" t="s">
        <v>142</v>
      </c>
      <c r="C343" s="149" t="s">
        <v>68</v>
      </c>
      <c r="D343" s="120" t="s">
        <v>127</v>
      </c>
      <c r="E343" s="121" t="s">
        <v>13</v>
      </c>
      <c r="F343" s="150" t="s">
        <v>845</v>
      </c>
      <c r="G343" s="120" t="s">
        <v>1328</v>
      </c>
      <c r="H343" s="149" t="s">
        <v>1174</v>
      </c>
      <c r="I343" s="149" t="s">
        <v>160</v>
      </c>
      <c r="J343" s="99">
        <v>41765</v>
      </c>
      <c r="K343" s="99">
        <v>42094</v>
      </c>
      <c r="L343" s="149" t="s">
        <v>1329</v>
      </c>
      <c r="M343" s="100" t="s">
        <v>1330</v>
      </c>
      <c r="N343" s="390">
        <v>0</v>
      </c>
      <c r="O343" s="390">
        <v>0</v>
      </c>
      <c r="P343" s="99">
        <v>42118</v>
      </c>
      <c r="Q343" s="99" t="s">
        <v>160</v>
      </c>
      <c r="R343" s="99">
        <v>42778</v>
      </c>
      <c r="S343" s="99">
        <v>42778</v>
      </c>
      <c r="T343" s="391"/>
      <c r="U343" s="394" t="s">
        <v>160</v>
      </c>
      <c r="V343" s="120" t="s">
        <v>160</v>
      </c>
      <c r="W343" s="151" t="s">
        <v>160</v>
      </c>
    </row>
    <row r="344" spans="1:23" ht="15.75" thickBot="1" x14ac:dyDescent="0.3">
      <c r="A344" s="143">
        <v>42124</v>
      </c>
      <c r="B344" s="144" t="s">
        <v>142</v>
      </c>
      <c r="C344" s="149" t="s">
        <v>68</v>
      </c>
      <c r="D344" s="120" t="s">
        <v>127</v>
      </c>
      <c r="E344" s="121" t="s">
        <v>26</v>
      </c>
      <c r="F344" s="150" t="s">
        <v>845</v>
      </c>
      <c r="G344" s="120" t="s">
        <v>1331</v>
      </c>
      <c r="H344" s="149" t="s">
        <v>1174</v>
      </c>
      <c r="I344" s="149" t="s">
        <v>160</v>
      </c>
      <c r="J344" s="99">
        <v>41393</v>
      </c>
      <c r="K344" s="99">
        <v>41508</v>
      </c>
      <c r="L344" s="149" t="s">
        <v>1332</v>
      </c>
      <c r="M344" s="100" t="s">
        <v>1333</v>
      </c>
      <c r="N344" s="390">
        <v>21779</v>
      </c>
      <c r="O344" s="390">
        <v>22970</v>
      </c>
      <c r="P344" s="99">
        <v>41652</v>
      </c>
      <c r="Q344" s="99" t="s">
        <v>160</v>
      </c>
      <c r="R344" s="99">
        <v>42312</v>
      </c>
      <c r="S344" s="99">
        <v>42369</v>
      </c>
      <c r="T344" s="391">
        <v>0.40429383516299999</v>
      </c>
      <c r="U344" s="394" t="s">
        <v>160</v>
      </c>
      <c r="V344" s="120" t="s">
        <v>160</v>
      </c>
      <c r="W344" s="151" t="s">
        <v>160</v>
      </c>
    </row>
    <row r="345" spans="1:23" ht="15.75" thickBot="1" x14ac:dyDescent="0.3">
      <c r="A345" s="143">
        <v>42124</v>
      </c>
      <c r="B345" s="144" t="s">
        <v>142</v>
      </c>
      <c r="C345" s="149" t="s">
        <v>68</v>
      </c>
      <c r="D345" s="120" t="s">
        <v>127</v>
      </c>
      <c r="E345" s="121" t="s">
        <v>31</v>
      </c>
      <c r="F345" s="150" t="s">
        <v>845</v>
      </c>
      <c r="G345" s="120" t="s">
        <v>1334</v>
      </c>
      <c r="H345" s="149" t="s">
        <v>1335</v>
      </c>
      <c r="I345" s="149" t="s">
        <v>160</v>
      </c>
      <c r="J345" s="99">
        <v>41271</v>
      </c>
      <c r="K345" s="99">
        <v>41437</v>
      </c>
      <c r="L345" s="149" t="s">
        <v>1336</v>
      </c>
      <c r="M345" s="100" t="s">
        <v>1337</v>
      </c>
      <c r="N345" s="390">
        <v>16649</v>
      </c>
      <c r="O345" s="390">
        <v>17336</v>
      </c>
      <c r="P345" s="99">
        <v>41465</v>
      </c>
      <c r="Q345" s="99" t="s">
        <v>160</v>
      </c>
      <c r="R345" s="99">
        <v>42125</v>
      </c>
      <c r="S345" s="99">
        <v>42125</v>
      </c>
      <c r="T345" s="391">
        <v>0.914040327072</v>
      </c>
      <c r="U345" s="394" t="s">
        <v>160</v>
      </c>
      <c r="V345" s="120" t="s">
        <v>160</v>
      </c>
      <c r="W345" s="151" t="s">
        <v>160</v>
      </c>
    </row>
    <row r="346" spans="1:23" ht="15.75" thickBot="1" x14ac:dyDescent="0.3">
      <c r="A346" s="143">
        <v>42124</v>
      </c>
      <c r="B346" s="144" t="s">
        <v>142</v>
      </c>
      <c r="C346" s="149" t="s">
        <v>68</v>
      </c>
      <c r="D346" s="120" t="s">
        <v>127</v>
      </c>
      <c r="E346" s="121" t="s">
        <v>62</v>
      </c>
      <c r="F346" s="150" t="s">
        <v>845</v>
      </c>
      <c r="G346" s="120" t="s">
        <v>1338</v>
      </c>
      <c r="H346" s="149" t="s">
        <v>1339</v>
      </c>
      <c r="I346" s="149" t="s">
        <v>160</v>
      </c>
      <c r="J346" s="99">
        <v>41302</v>
      </c>
      <c r="K346" s="99">
        <v>41439</v>
      </c>
      <c r="L346" s="149" t="s">
        <v>1340</v>
      </c>
      <c r="M346" s="100" t="s">
        <v>1341</v>
      </c>
      <c r="N346" s="390">
        <v>9302</v>
      </c>
      <c r="O346" s="390">
        <v>9818</v>
      </c>
      <c r="P346" s="99">
        <v>41463</v>
      </c>
      <c r="Q346" s="99" t="s">
        <v>160</v>
      </c>
      <c r="R346" s="99">
        <v>41953</v>
      </c>
      <c r="S346" s="99">
        <v>42046</v>
      </c>
      <c r="T346" s="391">
        <v>0.80973857641199998</v>
      </c>
      <c r="U346" s="394" t="s">
        <v>160</v>
      </c>
      <c r="V346" s="120" t="s">
        <v>160</v>
      </c>
      <c r="W346" s="151" t="s">
        <v>160</v>
      </c>
    </row>
    <row r="347" spans="1:23" ht="15.75" thickBot="1" x14ac:dyDescent="0.3">
      <c r="A347" s="143">
        <v>42124</v>
      </c>
      <c r="B347" s="144" t="s">
        <v>142</v>
      </c>
      <c r="C347" s="149" t="s">
        <v>68</v>
      </c>
      <c r="D347" s="120" t="s">
        <v>127</v>
      </c>
      <c r="E347" s="121" t="s">
        <v>22</v>
      </c>
      <c r="F347" s="150" t="s">
        <v>845</v>
      </c>
      <c r="G347" s="120" t="s">
        <v>1342</v>
      </c>
      <c r="H347" s="149" t="s">
        <v>1174</v>
      </c>
      <c r="I347" s="149" t="s">
        <v>160</v>
      </c>
      <c r="J347" s="99">
        <v>41330</v>
      </c>
      <c r="K347" s="99">
        <v>41438</v>
      </c>
      <c r="L347" s="149" t="s">
        <v>1343</v>
      </c>
      <c r="M347" s="100" t="s">
        <v>1344</v>
      </c>
      <c r="N347" s="390">
        <v>31523</v>
      </c>
      <c r="O347" s="390">
        <v>32187</v>
      </c>
      <c r="P347" s="99">
        <v>41466</v>
      </c>
      <c r="Q347" s="99" t="s">
        <v>160</v>
      </c>
      <c r="R347" s="99">
        <v>42246</v>
      </c>
      <c r="S347" s="99">
        <v>42246</v>
      </c>
      <c r="T347" s="391">
        <v>0.75158214569100001</v>
      </c>
      <c r="U347" s="394" t="s">
        <v>160</v>
      </c>
      <c r="V347" s="120" t="s">
        <v>160</v>
      </c>
      <c r="W347" s="151" t="s">
        <v>160</v>
      </c>
    </row>
    <row r="348" spans="1:23" ht="15.75" thickBot="1" x14ac:dyDescent="0.3">
      <c r="A348" s="143">
        <v>42124</v>
      </c>
      <c r="B348" s="144" t="s">
        <v>142</v>
      </c>
      <c r="C348" s="149" t="s">
        <v>68</v>
      </c>
      <c r="D348" s="120" t="s">
        <v>127</v>
      </c>
      <c r="E348" s="121" t="s">
        <v>29</v>
      </c>
      <c r="F348" s="150" t="s">
        <v>845</v>
      </c>
      <c r="G348" s="120" t="s">
        <v>1345</v>
      </c>
      <c r="H348" s="149" t="s">
        <v>1346</v>
      </c>
      <c r="I348" s="149" t="s">
        <v>160</v>
      </c>
      <c r="J348" s="99">
        <v>41628</v>
      </c>
      <c r="K348" s="99">
        <v>41816</v>
      </c>
      <c r="L348" s="149" t="s">
        <v>1347</v>
      </c>
      <c r="M348" s="100" t="s">
        <v>1348</v>
      </c>
      <c r="N348" s="390">
        <v>7890</v>
      </c>
      <c r="O348" s="390">
        <v>7890</v>
      </c>
      <c r="P348" s="99">
        <v>41850</v>
      </c>
      <c r="Q348" s="99" t="s">
        <v>160</v>
      </c>
      <c r="R348" s="99">
        <v>42520</v>
      </c>
      <c r="S348" s="99">
        <v>42520</v>
      </c>
      <c r="T348" s="391">
        <v>1.3455489649999999E-2</v>
      </c>
      <c r="U348" s="394" t="s">
        <v>160</v>
      </c>
      <c r="V348" s="120" t="s">
        <v>160</v>
      </c>
      <c r="W348" s="151" t="s">
        <v>160</v>
      </c>
    </row>
    <row r="349" spans="1:23" ht="15.75" thickBot="1" x14ac:dyDescent="0.3">
      <c r="A349" s="143">
        <v>42124</v>
      </c>
      <c r="B349" s="144" t="s">
        <v>142</v>
      </c>
      <c r="C349" s="149" t="s">
        <v>67</v>
      </c>
      <c r="D349" s="120" t="s">
        <v>127</v>
      </c>
      <c r="E349" s="121" t="s">
        <v>35</v>
      </c>
      <c r="F349" s="150" t="s">
        <v>845</v>
      </c>
      <c r="G349" s="120" t="s">
        <v>1349</v>
      </c>
      <c r="H349" s="149" t="s">
        <v>1028</v>
      </c>
      <c r="I349" s="149" t="s">
        <v>160</v>
      </c>
      <c r="J349" s="99">
        <v>41341</v>
      </c>
      <c r="K349" s="99">
        <v>41521</v>
      </c>
      <c r="L349" s="149" t="s">
        <v>1029</v>
      </c>
      <c r="M349" s="100" t="s">
        <v>1350</v>
      </c>
      <c r="N349" s="390">
        <v>21912</v>
      </c>
      <c r="O349" s="390">
        <v>22002</v>
      </c>
      <c r="P349" s="99">
        <v>41564</v>
      </c>
      <c r="Q349" s="99" t="s">
        <v>160</v>
      </c>
      <c r="R349" s="99">
        <v>42104</v>
      </c>
      <c r="S349" s="99">
        <v>42149</v>
      </c>
      <c r="T349" s="391">
        <v>0.54257655143700001</v>
      </c>
      <c r="U349" s="394" t="s">
        <v>160</v>
      </c>
      <c r="V349" s="120" t="s">
        <v>160</v>
      </c>
      <c r="W349" s="151" t="s">
        <v>160</v>
      </c>
    </row>
    <row r="350" spans="1:23" ht="15.75" thickBot="1" x14ac:dyDescent="0.3">
      <c r="A350" s="143">
        <v>42124</v>
      </c>
      <c r="B350" s="144" t="s">
        <v>142</v>
      </c>
      <c r="C350" s="149" t="s">
        <v>68</v>
      </c>
      <c r="D350" s="120" t="s">
        <v>127</v>
      </c>
      <c r="E350" s="121" t="s">
        <v>13</v>
      </c>
      <c r="F350" s="150" t="s">
        <v>845</v>
      </c>
      <c r="G350" s="120" t="s">
        <v>1351</v>
      </c>
      <c r="H350" s="149" t="s">
        <v>1352</v>
      </c>
      <c r="I350" s="149" t="s">
        <v>160</v>
      </c>
      <c r="J350" s="99">
        <v>41177</v>
      </c>
      <c r="K350" s="99">
        <v>41676</v>
      </c>
      <c r="L350" s="149" t="s">
        <v>1353</v>
      </c>
      <c r="M350" s="100" t="s">
        <v>1354</v>
      </c>
      <c r="N350" s="390">
        <v>56039</v>
      </c>
      <c r="O350" s="390">
        <v>62187</v>
      </c>
      <c r="P350" s="99">
        <v>41717</v>
      </c>
      <c r="Q350" s="99" t="s">
        <v>160</v>
      </c>
      <c r="R350" s="99">
        <v>42507</v>
      </c>
      <c r="S350" s="99">
        <v>42517</v>
      </c>
      <c r="T350" s="391">
        <v>0.180048018694</v>
      </c>
      <c r="U350" s="394" t="s">
        <v>160</v>
      </c>
      <c r="V350" s="120" t="s">
        <v>160</v>
      </c>
      <c r="W350" s="151" t="s">
        <v>160</v>
      </c>
    </row>
    <row r="351" spans="1:23" ht="15.75" thickBot="1" x14ac:dyDescent="0.3">
      <c r="A351" s="143">
        <v>42124</v>
      </c>
      <c r="B351" s="144" t="s">
        <v>142</v>
      </c>
      <c r="C351" s="149" t="s">
        <v>67</v>
      </c>
      <c r="D351" s="120" t="s">
        <v>127</v>
      </c>
      <c r="E351" s="121" t="s">
        <v>37</v>
      </c>
      <c r="F351" s="150" t="s">
        <v>845</v>
      </c>
      <c r="G351" s="120" t="s">
        <v>1355</v>
      </c>
      <c r="H351" s="149" t="s">
        <v>1356</v>
      </c>
      <c r="I351" s="149" t="s">
        <v>160</v>
      </c>
      <c r="J351" s="99">
        <v>41396</v>
      </c>
      <c r="K351" s="99">
        <v>41599</v>
      </c>
      <c r="L351" s="149" t="s">
        <v>1357</v>
      </c>
      <c r="M351" s="100" t="s">
        <v>1358</v>
      </c>
      <c r="N351" s="390">
        <v>42751</v>
      </c>
      <c r="O351" s="390">
        <v>42843</v>
      </c>
      <c r="P351" s="99">
        <v>41654</v>
      </c>
      <c r="Q351" s="99" t="s">
        <v>160</v>
      </c>
      <c r="R351" s="99">
        <v>42384</v>
      </c>
      <c r="S351" s="99">
        <v>42384</v>
      </c>
      <c r="T351" s="391">
        <v>0.33772107958800002</v>
      </c>
      <c r="U351" s="394" t="s">
        <v>160</v>
      </c>
      <c r="V351" s="120" t="s">
        <v>160</v>
      </c>
      <c r="W351" s="151" t="s">
        <v>160</v>
      </c>
    </row>
    <row r="352" spans="1:23" ht="15.75" thickBot="1" x14ac:dyDescent="0.3">
      <c r="A352" s="143">
        <v>42124</v>
      </c>
      <c r="B352" s="144" t="s">
        <v>142</v>
      </c>
      <c r="C352" s="149" t="s">
        <v>68</v>
      </c>
      <c r="D352" s="120" t="s">
        <v>127</v>
      </c>
      <c r="E352" s="121" t="s">
        <v>37</v>
      </c>
      <c r="F352" s="150" t="s">
        <v>845</v>
      </c>
      <c r="G352" s="120" t="s">
        <v>1359</v>
      </c>
      <c r="H352" s="149" t="s">
        <v>1274</v>
      </c>
      <c r="I352" s="149" t="s">
        <v>160</v>
      </c>
      <c r="J352" s="99">
        <v>41256</v>
      </c>
      <c r="K352" s="99">
        <v>41453</v>
      </c>
      <c r="L352" s="149" t="s">
        <v>1360</v>
      </c>
      <c r="M352" s="100" t="s">
        <v>1361</v>
      </c>
      <c r="N352" s="390">
        <v>3094</v>
      </c>
      <c r="O352" s="390">
        <v>3516</v>
      </c>
      <c r="P352" s="99">
        <v>41472</v>
      </c>
      <c r="Q352" s="99">
        <v>42046</v>
      </c>
      <c r="R352" s="99">
        <v>41837</v>
      </c>
      <c r="S352" s="99">
        <v>42185</v>
      </c>
      <c r="T352" s="391">
        <v>0.95169407129299999</v>
      </c>
      <c r="U352" s="394" t="s">
        <v>160</v>
      </c>
      <c r="V352" s="120" t="s">
        <v>160</v>
      </c>
      <c r="W352" s="151" t="s">
        <v>160</v>
      </c>
    </row>
    <row r="353" spans="1:23" ht="15.75" thickBot="1" x14ac:dyDescent="0.3">
      <c r="A353" s="143">
        <v>42124</v>
      </c>
      <c r="B353" s="144" t="s">
        <v>142</v>
      </c>
      <c r="C353" s="149" t="s">
        <v>68</v>
      </c>
      <c r="D353" s="120" t="s">
        <v>127</v>
      </c>
      <c r="E353" s="121" t="s">
        <v>62</v>
      </c>
      <c r="F353" s="150" t="s">
        <v>845</v>
      </c>
      <c r="G353" s="120" t="s">
        <v>1362</v>
      </c>
      <c r="H353" s="149" t="s">
        <v>1363</v>
      </c>
      <c r="I353" s="149" t="s">
        <v>160</v>
      </c>
      <c r="J353" s="99">
        <v>41296</v>
      </c>
      <c r="K353" s="99">
        <v>41509</v>
      </c>
      <c r="L353" s="149" t="s">
        <v>1364</v>
      </c>
      <c r="M353" s="100" t="s">
        <v>1365</v>
      </c>
      <c r="N353" s="390">
        <v>7744</v>
      </c>
      <c r="O353" s="390">
        <v>8102</v>
      </c>
      <c r="P353" s="99">
        <v>41549</v>
      </c>
      <c r="Q353" s="99" t="s">
        <v>160</v>
      </c>
      <c r="R353" s="99">
        <v>42039</v>
      </c>
      <c r="S353" s="99">
        <v>42088</v>
      </c>
      <c r="T353" s="391">
        <v>0.62273710966100004</v>
      </c>
      <c r="U353" s="394" t="s">
        <v>160</v>
      </c>
      <c r="V353" s="120" t="s">
        <v>160</v>
      </c>
      <c r="W353" s="151" t="s">
        <v>160</v>
      </c>
    </row>
    <row r="354" spans="1:23" ht="15.75" thickBot="1" x14ac:dyDescent="0.3">
      <c r="A354" s="143">
        <v>42124</v>
      </c>
      <c r="B354" s="144" t="s">
        <v>142</v>
      </c>
      <c r="C354" s="149" t="s">
        <v>68</v>
      </c>
      <c r="D354" s="120" t="s">
        <v>127</v>
      </c>
      <c r="E354" s="121" t="s">
        <v>62</v>
      </c>
      <c r="F354" s="150" t="s">
        <v>845</v>
      </c>
      <c r="G354" s="120" t="s">
        <v>1366</v>
      </c>
      <c r="H354" s="149" t="s">
        <v>1367</v>
      </c>
      <c r="I354" s="149" t="s">
        <v>160</v>
      </c>
      <c r="J354" s="99">
        <v>41298</v>
      </c>
      <c r="K354" s="99">
        <v>41438</v>
      </c>
      <c r="L354" s="149" t="s">
        <v>1340</v>
      </c>
      <c r="M354" s="100" t="s">
        <v>1368</v>
      </c>
      <c r="N354" s="390">
        <v>19101</v>
      </c>
      <c r="O354" s="390">
        <v>19361</v>
      </c>
      <c r="P354" s="99">
        <v>41463</v>
      </c>
      <c r="Q354" s="99" t="s">
        <v>160</v>
      </c>
      <c r="R354" s="99">
        <v>42163</v>
      </c>
      <c r="S354" s="99">
        <v>42163</v>
      </c>
      <c r="T354" s="391">
        <v>0.64710873365400001</v>
      </c>
      <c r="U354" s="394" t="s">
        <v>160</v>
      </c>
      <c r="V354" s="120" t="s">
        <v>160</v>
      </c>
      <c r="W354" s="151" t="s">
        <v>160</v>
      </c>
    </row>
    <row r="355" spans="1:23" ht="15.75" thickBot="1" x14ac:dyDescent="0.3">
      <c r="A355" s="143">
        <v>42124</v>
      </c>
      <c r="B355" s="144" t="s">
        <v>142</v>
      </c>
      <c r="C355" s="149" t="s">
        <v>68</v>
      </c>
      <c r="D355" s="120" t="s">
        <v>127</v>
      </c>
      <c r="E355" s="121" t="s">
        <v>13</v>
      </c>
      <c r="F355" s="150" t="s">
        <v>845</v>
      </c>
      <c r="G355" s="120" t="s">
        <v>1369</v>
      </c>
      <c r="H355" s="149" t="s">
        <v>1370</v>
      </c>
      <c r="I355" s="149" t="s">
        <v>160</v>
      </c>
      <c r="J355" s="99">
        <v>41361</v>
      </c>
      <c r="K355" s="99">
        <v>41513</v>
      </c>
      <c r="L355" s="149" t="s">
        <v>1371</v>
      </c>
      <c r="M355" s="100" t="s">
        <v>1372</v>
      </c>
      <c r="N355" s="390">
        <v>4384</v>
      </c>
      <c r="O355" s="390">
        <v>4540</v>
      </c>
      <c r="P355" s="99">
        <v>41596</v>
      </c>
      <c r="Q355" s="99">
        <v>42096</v>
      </c>
      <c r="R355" s="99">
        <v>41946</v>
      </c>
      <c r="S355" s="99">
        <v>42058</v>
      </c>
      <c r="T355" s="391">
        <v>0.93013322353399996</v>
      </c>
      <c r="U355" s="394" t="s">
        <v>160</v>
      </c>
      <c r="V355" s="120" t="s">
        <v>160</v>
      </c>
      <c r="W355" s="151" t="s">
        <v>160</v>
      </c>
    </row>
    <row r="356" spans="1:23" ht="15.75" thickBot="1" x14ac:dyDescent="0.3">
      <c r="A356" s="143">
        <v>42124</v>
      </c>
      <c r="B356" s="144" t="s">
        <v>142</v>
      </c>
      <c r="C356" s="149" t="s">
        <v>67</v>
      </c>
      <c r="D356" s="120" t="s">
        <v>127</v>
      </c>
      <c r="E356" s="121" t="s">
        <v>16</v>
      </c>
      <c r="F356" s="150" t="s">
        <v>845</v>
      </c>
      <c r="G356" s="120" t="s">
        <v>1373</v>
      </c>
      <c r="H356" s="149" t="s">
        <v>1374</v>
      </c>
      <c r="I356" s="149" t="s">
        <v>160</v>
      </c>
      <c r="J356" s="99">
        <v>41355</v>
      </c>
      <c r="K356" s="99">
        <v>41501</v>
      </c>
      <c r="L356" s="149" t="s">
        <v>1375</v>
      </c>
      <c r="M356" s="100" t="s">
        <v>1207</v>
      </c>
      <c r="N356" s="390">
        <v>20726</v>
      </c>
      <c r="O356" s="390">
        <v>21038</v>
      </c>
      <c r="P356" s="99">
        <v>41584</v>
      </c>
      <c r="Q356" s="99" t="s">
        <v>160</v>
      </c>
      <c r="R356" s="99">
        <v>42064</v>
      </c>
      <c r="S356" s="99">
        <v>42141</v>
      </c>
      <c r="T356" s="391">
        <v>0.71286934614200004</v>
      </c>
      <c r="U356" s="394" t="s">
        <v>160</v>
      </c>
      <c r="V356" s="120" t="s">
        <v>160</v>
      </c>
      <c r="W356" s="151" t="s">
        <v>160</v>
      </c>
    </row>
    <row r="357" spans="1:23" ht="15.75" thickBot="1" x14ac:dyDescent="0.3">
      <c r="A357" s="143">
        <v>42124</v>
      </c>
      <c r="B357" s="144" t="s">
        <v>142</v>
      </c>
      <c r="C357" s="149" t="s">
        <v>67</v>
      </c>
      <c r="D357" s="120" t="s">
        <v>127</v>
      </c>
      <c r="E357" s="121" t="s">
        <v>22</v>
      </c>
      <c r="F357" s="150" t="s">
        <v>845</v>
      </c>
      <c r="G357" s="120" t="s">
        <v>1376</v>
      </c>
      <c r="H357" s="149" t="s">
        <v>1377</v>
      </c>
      <c r="I357" s="149" t="s">
        <v>160</v>
      </c>
      <c r="J357" s="99">
        <v>41289</v>
      </c>
      <c r="K357" s="99">
        <v>41655</v>
      </c>
      <c r="L357" s="149" t="s">
        <v>1378</v>
      </c>
      <c r="M357" s="100" t="s">
        <v>1379</v>
      </c>
      <c r="N357" s="390">
        <v>77477</v>
      </c>
      <c r="O357" s="390">
        <v>78389</v>
      </c>
      <c r="P357" s="99">
        <v>41701</v>
      </c>
      <c r="Q357" s="99" t="s">
        <v>160</v>
      </c>
      <c r="R357" s="99">
        <v>42431</v>
      </c>
      <c r="S357" s="99">
        <v>42478</v>
      </c>
      <c r="T357" s="391">
        <v>0.35624942183500002</v>
      </c>
      <c r="U357" s="394" t="s">
        <v>160</v>
      </c>
      <c r="V357" s="120" t="s">
        <v>160</v>
      </c>
      <c r="W357" s="151" t="s">
        <v>160</v>
      </c>
    </row>
    <row r="358" spans="1:23" ht="15.75" thickBot="1" x14ac:dyDescent="0.3">
      <c r="A358" s="143">
        <v>42124</v>
      </c>
      <c r="B358" s="144" t="s">
        <v>142</v>
      </c>
      <c r="C358" s="149" t="s">
        <v>67</v>
      </c>
      <c r="D358" s="120" t="s">
        <v>127</v>
      </c>
      <c r="E358" s="121" t="s">
        <v>13</v>
      </c>
      <c r="F358" s="150" t="s">
        <v>845</v>
      </c>
      <c r="G358" s="120" t="s">
        <v>1380</v>
      </c>
      <c r="H358" s="149" t="s">
        <v>1381</v>
      </c>
      <c r="I358" s="149" t="s">
        <v>160</v>
      </c>
      <c r="J358" s="99">
        <v>41662</v>
      </c>
      <c r="K358" s="99">
        <v>41886</v>
      </c>
      <c r="L358" s="149" t="s">
        <v>1382</v>
      </c>
      <c r="M358" s="100" t="s">
        <v>1383</v>
      </c>
      <c r="N358" s="390">
        <v>3072</v>
      </c>
      <c r="O358" s="390">
        <v>3072</v>
      </c>
      <c r="P358" s="99">
        <v>41898</v>
      </c>
      <c r="Q358" s="99" t="s">
        <v>160</v>
      </c>
      <c r="R358" s="99">
        <v>42368</v>
      </c>
      <c r="S358" s="99">
        <v>42368</v>
      </c>
      <c r="T358" s="391">
        <v>2.3768108337999999E-2</v>
      </c>
      <c r="U358" s="394" t="s">
        <v>160</v>
      </c>
      <c r="V358" s="120" t="s">
        <v>160</v>
      </c>
      <c r="W358" s="151" t="s">
        <v>160</v>
      </c>
    </row>
    <row r="359" spans="1:23" ht="15.75" thickBot="1" x14ac:dyDescent="0.3">
      <c r="A359" s="143">
        <v>42124</v>
      </c>
      <c r="B359" s="144" t="s">
        <v>142</v>
      </c>
      <c r="C359" s="149" t="s">
        <v>67</v>
      </c>
      <c r="D359" s="120" t="s">
        <v>127</v>
      </c>
      <c r="E359" s="121" t="s">
        <v>13</v>
      </c>
      <c r="F359" s="150" t="s">
        <v>845</v>
      </c>
      <c r="G359" s="120" t="s">
        <v>1384</v>
      </c>
      <c r="H359" s="149" t="s">
        <v>1385</v>
      </c>
      <c r="I359" s="149" t="s">
        <v>160</v>
      </c>
      <c r="J359" s="99">
        <v>41774</v>
      </c>
      <c r="K359" s="99">
        <v>41900</v>
      </c>
      <c r="L359" s="149" t="s">
        <v>1386</v>
      </c>
      <c r="M359" s="100" t="s">
        <v>1387</v>
      </c>
      <c r="N359" s="390">
        <v>3212</v>
      </c>
      <c r="O359" s="390">
        <v>3212</v>
      </c>
      <c r="P359" s="99">
        <v>41920</v>
      </c>
      <c r="Q359" s="99" t="s">
        <v>160</v>
      </c>
      <c r="R359" s="99">
        <v>42320</v>
      </c>
      <c r="S359" s="99">
        <v>42320</v>
      </c>
      <c r="T359" s="391">
        <v>8.3740949630999997E-2</v>
      </c>
      <c r="U359" s="394" t="s">
        <v>160</v>
      </c>
      <c r="V359" s="120" t="s">
        <v>160</v>
      </c>
      <c r="W359" s="151" t="s">
        <v>160</v>
      </c>
    </row>
    <row r="360" spans="1:23" ht="15.75" thickBot="1" x14ac:dyDescent="0.3">
      <c r="A360" s="143">
        <v>42124</v>
      </c>
      <c r="B360" s="144" t="s">
        <v>142</v>
      </c>
      <c r="C360" s="149" t="s">
        <v>67</v>
      </c>
      <c r="D360" s="120" t="s">
        <v>127</v>
      </c>
      <c r="E360" s="121" t="s">
        <v>160</v>
      </c>
      <c r="F360" s="150" t="s">
        <v>850</v>
      </c>
      <c r="G360" s="120" t="s">
        <v>1388</v>
      </c>
      <c r="H360" s="149" t="s">
        <v>1302</v>
      </c>
      <c r="I360" s="149" t="s">
        <v>160</v>
      </c>
      <c r="J360" s="99">
        <v>41306</v>
      </c>
      <c r="K360" s="99">
        <v>41408</v>
      </c>
      <c r="L360" s="149" t="s">
        <v>1389</v>
      </c>
      <c r="M360" s="100" t="s">
        <v>1390</v>
      </c>
      <c r="N360" s="390">
        <v>25853</v>
      </c>
      <c r="O360" s="390">
        <v>28682</v>
      </c>
      <c r="P360" s="99">
        <v>41408</v>
      </c>
      <c r="Q360" s="99" t="s">
        <v>160</v>
      </c>
      <c r="R360" s="99">
        <v>42164</v>
      </c>
      <c r="S360" s="99">
        <v>42498</v>
      </c>
      <c r="T360" s="391">
        <v>0.30038177967099999</v>
      </c>
      <c r="U360" s="394" t="s">
        <v>160</v>
      </c>
      <c r="V360" s="120" t="s">
        <v>160</v>
      </c>
      <c r="W360" s="151" t="s">
        <v>160</v>
      </c>
    </row>
    <row r="361" spans="1:23" ht="15.75" thickBot="1" x14ac:dyDescent="0.3">
      <c r="A361" s="143">
        <v>42124</v>
      </c>
      <c r="B361" s="144" t="s">
        <v>142</v>
      </c>
      <c r="C361" s="149" t="s">
        <v>67</v>
      </c>
      <c r="D361" s="120" t="s">
        <v>127</v>
      </c>
      <c r="E361" s="121" t="s">
        <v>18</v>
      </c>
      <c r="F361" s="150" t="s">
        <v>845</v>
      </c>
      <c r="G361" s="120" t="s">
        <v>1391</v>
      </c>
      <c r="H361" s="149" t="s">
        <v>1374</v>
      </c>
      <c r="I361" s="149" t="s">
        <v>160</v>
      </c>
      <c r="J361" s="99">
        <v>41226</v>
      </c>
      <c r="K361" s="99">
        <v>41425</v>
      </c>
      <c r="L361" s="149" t="s">
        <v>1190</v>
      </c>
      <c r="M361" s="100" t="s">
        <v>1392</v>
      </c>
      <c r="N361" s="390">
        <v>16983</v>
      </c>
      <c r="O361" s="390">
        <v>17459</v>
      </c>
      <c r="P361" s="99">
        <v>41450</v>
      </c>
      <c r="Q361" s="99" t="s">
        <v>160</v>
      </c>
      <c r="R361" s="99">
        <v>42120</v>
      </c>
      <c r="S361" s="99">
        <v>42134</v>
      </c>
      <c r="T361" s="391">
        <v>0.93039125204100004</v>
      </c>
      <c r="U361" s="394" t="s">
        <v>160</v>
      </c>
      <c r="V361" s="120" t="s">
        <v>160</v>
      </c>
      <c r="W361" s="151" t="s">
        <v>160</v>
      </c>
    </row>
    <row r="362" spans="1:23" ht="15.75" thickBot="1" x14ac:dyDescent="0.3">
      <c r="A362" s="143">
        <v>42124</v>
      </c>
      <c r="B362" s="144" t="s">
        <v>142</v>
      </c>
      <c r="C362" s="149" t="s">
        <v>67</v>
      </c>
      <c r="D362" s="120" t="s">
        <v>127</v>
      </c>
      <c r="E362" s="121" t="s">
        <v>17</v>
      </c>
      <c r="F362" s="150" t="s">
        <v>845</v>
      </c>
      <c r="G362" s="120" t="s">
        <v>1393</v>
      </c>
      <c r="H362" s="149" t="s">
        <v>940</v>
      </c>
      <c r="I362" s="149" t="s">
        <v>160</v>
      </c>
      <c r="J362" s="99">
        <v>41311</v>
      </c>
      <c r="K362" s="99">
        <v>41466</v>
      </c>
      <c r="L362" s="149" t="s">
        <v>941</v>
      </c>
      <c r="M362" s="100" t="s">
        <v>1394</v>
      </c>
      <c r="N362" s="390">
        <v>30717</v>
      </c>
      <c r="O362" s="390">
        <v>31625</v>
      </c>
      <c r="P362" s="99">
        <v>41478</v>
      </c>
      <c r="Q362" s="99" t="s">
        <v>160</v>
      </c>
      <c r="R362" s="99">
        <v>42248</v>
      </c>
      <c r="S362" s="99">
        <v>42467</v>
      </c>
      <c r="T362" s="391">
        <v>0.61779642105099997</v>
      </c>
      <c r="U362" s="394" t="s">
        <v>160</v>
      </c>
      <c r="V362" s="120" t="s">
        <v>160</v>
      </c>
      <c r="W362" s="151" t="s">
        <v>160</v>
      </c>
    </row>
    <row r="363" spans="1:23" ht="15.75" thickBot="1" x14ac:dyDescent="0.3">
      <c r="A363" s="143">
        <v>42124</v>
      </c>
      <c r="B363" s="144" t="s">
        <v>142</v>
      </c>
      <c r="C363" s="149" t="s">
        <v>67</v>
      </c>
      <c r="D363" s="120" t="s">
        <v>127</v>
      </c>
      <c r="E363" s="121" t="s">
        <v>17</v>
      </c>
      <c r="F363" s="150" t="s">
        <v>845</v>
      </c>
      <c r="G363" s="120" t="s">
        <v>1395</v>
      </c>
      <c r="H363" s="149" t="s">
        <v>940</v>
      </c>
      <c r="I363" s="149" t="s">
        <v>160</v>
      </c>
      <c r="J363" s="99">
        <v>41311</v>
      </c>
      <c r="K363" s="99">
        <v>41466</v>
      </c>
      <c r="L363" s="149" t="s">
        <v>941</v>
      </c>
      <c r="M363" s="100" t="s">
        <v>1394</v>
      </c>
      <c r="N363" s="390">
        <v>37410</v>
      </c>
      <c r="O363" s="390">
        <v>39472</v>
      </c>
      <c r="P363" s="99">
        <v>41478</v>
      </c>
      <c r="Q363" s="99" t="s">
        <v>160</v>
      </c>
      <c r="R363" s="99">
        <v>42248</v>
      </c>
      <c r="S363" s="99">
        <v>42467</v>
      </c>
      <c r="T363" s="391">
        <v>0.57821017503700001</v>
      </c>
      <c r="U363" s="394" t="s">
        <v>160</v>
      </c>
      <c r="V363" s="120" t="s">
        <v>160</v>
      </c>
      <c r="W363" s="151" t="s">
        <v>160</v>
      </c>
    </row>
    <row r="364" spans="1:23" ht="15.75" thickBot="1" x14ac:dyDescent="0.3">
      <c r="A364" s="143">
        <v>42124</v>
      </c>
      <c r="B364" s="144" t="s">
        <v>142</v>
      </c>
      <c r="C364" s="149" t="s">
        <v>67</v>
      </c>
      <c r="D364" s="120" t="s">
        <v>127</v>
      </c>
      <c r="E364" s="121" t="s">
        <v>17</v>
      </c>
      <c r="F364" s="150" t="s">
        <v>845</v>
      </c>
      <c r="G364" s="120" t="s">
        <v>1396</v>
      </c>
      <c r="H364" s="149" t="s">
        <v>1397</v>
      </c>
      <c r="I364" s="149" t="s">
        <v>160</v>
      </c>
      <c r="J364" s="99">
        <v>41239</v>
      </c>
      <c r="K364" s="99">
        <v>41772</v>
      </c>
      <c r="L364" s="149" t="s">
        <v>1398</v>
      </c>
      <c r="M364" s="100" t="s">
        <v>1399</v>
      </c>
      <c r="N364" s="390">
        <v>69749</v>
      </c>
      <c r="O364" s="390">
        <v>69749</v>
      </c>
      <c r="P364" s="99">
        <v>41816</v>
      </c>
      <c r="Q364" s="99" t="s">
        <v>160</v>
      </c>
      <c r="R364" s="99">
        <v>42748</v>
      </c>
      <c r="S364" s="99">
        <v>42838</v>
      </c>
      <c r="T364" s="391">
        <v>3.3506687730999997E-2</v>
      </c>
      <c r="U364" s="394" t="s">
        <v>160</v>
      </c>
      <c r="V364" s="120" t="s">
        <v>160</v>
      </c>
      <c r="W364" s="151" t="s">
        <v>160</v>
      </c>
    </row>
    <row r="365" spans="1:23" ht="15.75" thickBot="1" x14ac:dyDescent="0.3">
      <c r="A365" s="143">
        <v>42124</v>
      </c>
      <c r="B365" s="144" t="s">
        <v>142</v>
      </c>
      <c r="C365" s="149" t="s">
        <v>67</v>
      </c>
      <c r="D365" s="120" t="s">
        <v>127</v>
      </c>
      <c r="E365" s="121" t="s">
        <v>16</v>
      </c>
      <c r="F365" s="150" t="s">
        <v>845</v>
      </c>
      <c r="G365" s="120" t="s">
        <v>1400</v>
      </c>
      <c r="H365" s="149" t="s">
        <v>1401</v>
      </c>
      <c r="I365" s="149" t="s">
        <v>160</v>
      </c>
      <c r="J365" s="99">
        <v>41368</v>
      </c>
      <c r="K365" s="99">
        <v>41423</v>
      </c>
      <c r="L365" s="149" t="s">
        <v>1402</v>
      </c>
      <c r="M365" s="100" t="s">
        <v>1403</v>
      </c>
      <c r="N365" s="390">
        <v>8295</v>
      </c>
      <c r="O365" s="390">
        <v>8490</v>
      </c>
      <c r="P365" s="99">
        <v>41467</v>
      </c>
      <c r="Q365" s="99">
        <v>42062</v>
      </c>
      <c r="R365" s="99">
        <v>42007</v>
      </c>
      <c r="S365" s="99">
        <v>42067</v>
      </c>
      <c r="T365" s="391">
        <v>0.97667074203500004</v>
      </c>
      <c r="U365" s="394" t="s">
        <v>160</v>
      </c>
      <c r="V365" s="120" t="s">
        <v>160</v>
      </c>
      <c r="W365" s="151" t="s">
        <v>160</v>
      </c>
    </row>
    <row r="366" spans="1:23" ht="15.75" thickBot="1" x14ac:dyDescent="0.3">
      <c r="A366" s="143">
        <v>42124</v>
      </c>
      <c r="B366" s="144" t="s">
        <v>142</v>
      </c>
      <c r="C366" s="149" t="s">
        <v>67</v>
      </c>
      <c r="D366" s="120" t="s">
        <v>127</v>
      </c>
      <c r="E366" s="121" t="s">
        <v>16</v>
      </c>
      <c r="F366" s="150" t="s">
        <v>845</v>
      </c>
      <c r="G366" s="120" t="s">
        <v>1404</v>
      </c>
      <c r="H366" s="149" t="s">
        <v>1401</v>
      </c>
      <c r="I366" s="149" t="s">
        <v>160</v>
      </c>
      <c r="J366" s="99">
        <v>41788</v>
      </c>
      <c r="K366" s="99">
        <v>41949</v>
      </c>
      <c r="L366" s="149" t="s">
        <v>1206</v>
      </c>
      <c r="M366" s="100" t="s">
        <v>1207</v>
      </c>
      <c r="N366" s="390">
        <v>10400</v>
      </c>
      <c r="O366" s="390">
        <v>10400</v>
      </c>
      <c r="P366" s="99">
        <v>42010</v>
      </c>
      <c r="Q366" s="99" t="s">
        <v>160</v>
      </c>
      <c r="R366" s="99">
        <v>42730</v>
      </c>
      <c r="S366" s="99">
        <v>42730</v>
      </c>
      <c r="T366" s="391">
        <v>2.7510107030000001E-3</v>
      </c>
      <c r="U366" s="394" t="s">
        <v>160</v>
      </c>
      <c r="V366" s="120" t="s">
        <v>160</v>
      </c>
      <c r="W366" s="151" t="s">
        <v>160</v>
      </c>
    </row>
    <row r="367" spans="1:23" s="148" customFormat="1" x14ac:dyDescent="0.25">
      <c r="A367" s="578">
        <v>42124</v>
      </c>
      <c r="B367" s="579" t="s">
        <v>142</v>
      </c>
      <c r="C367" s="581" t="s">
        <v>67</v>
      </c>
      <c r="D367" s="583" t="s">
        <v>76</v>
      </c>
      <c r="E367" s="585" t="s">
        <v>53</v>
      </c>
      <c r="F367" s="587" t="s">
        <v>845</v>
      </c>
      <c r="G367" s="589" t="s">
        <v>1405</v>
      </c>
      <c r="H367" s="581" t="s">
        <v>1406</v>
      </c>
      <c r="I367" s="576" t="s">
        <v>160</v>
      </c>
      <c r="J367" s="104">
        <v>41411</v>
      </c>
      <c r="K367" s="104">
        <v>41182</v>
      </c>
      <c r="L367" s="156" t="s">
        <v>1407</v>
      </c>
      <c r="M367" s="157" t="s">
        <v>1408</v>
      </c>
      <c r="N367" s="366">
        <v>1438</v>
      </c>
      <c r="O367" s="366">
        <v>1550</v>
      </c>
      <c r="P367" s="104">
        <v>41253</v>
      </c>
      <c r="Q367" s="104" t="s">
        <v>160</v>
      </c>
      <c r="R367" s="104">
        <v>41810</v>
      </c>
      <c r="S367" s="104">
        <v>42169</v>
      </c>
      <c r="T367" s="367">
        <v>0.92139381170300005</v>
      </c>
      <c r="U367" s="158" t="s">
        <v>160</v>
      </c>
      <c r="V367" s="630" t="s">
        <v>160</v>
      </c>
      <c r="W367" s="159" t="s">
        <v>160</v>
      </c>
    </row>
    <row r="368" spans="1:23" s="148" customFormat="1" ht="15.75" thickBot="1" x14ac:dyDescent="0.3">
      <c r="A368" s="578">
        <v>42124</v>
      </c>
      <c r="B368" s="580"/>
      <c r="C368" s="602" t="s">
        <v>160</v>
      </c>
      <c r="D368" s="595" t="s">
        <v>160</v>
      </c>
      <c r="E368" s="603" t="s">
        <v>160</v>
      </c>
      <c r="F368" s="604" t="s">
        <v>160</v>
      </c>
      <c r="G368" s="605" t="s">
        <v>160</v>
      </c>
      <c r="H368" s="595" t="s">
        <v>160</v>
      </c>
      <c r="I368" s="594" t="s">
        <v>160</v>
      </c>
      <c r="J368" s="101" t="s">
        <v>160</v>
      </c>
      <c r="K368" s="101" t="s">
        <v>160</v>
      </c>
      <c r="L368" s="160" t="s">
        <v>1116</v>
      </c>
      <c r="M368" s="160" t="s">
        <v>160</v>
      </c>
      <c r="N368" s="368">
        <v>0</v>
      </c>
      <c r="O368" s="368">
        <v>15</v>
      </c>
      <c r="P368" s="101" t="s">
        <v>160</v>
      </c>
      <c r="Q368" s="101" t="s">
        <v>160</v>
      </c>
      <c r="R368" s="101" t="s">
        <v>160</v>
      </c>
      <c r="S368" s="101" t="s">
        <v>160</v>
      </c>
      <c r="T368" s="369" t="s">
        <v>160</v>
      </c>
      <c r="U368" s="161" t="s">
        <v>160</v>
      </c>
      <c r="V368" s="631"/>
      <c r="W368" s="162" t="s">
        <v>160</v>
      </c>
    </row>
    <row r="369" spans="1:23" ht="15.75" thickBot="1" x14ac:dyDescent="0.3">
      <c r="A369" s="143">
        <v>42124</v>
      </c>
      <c r="B369" s="144" t="s">
        <v>142</v>
      </c>
      <c r="C369" s="149" t="s">
        <v>67</v>
      </c>
      <c r="D369" s="120" t="s">
        <v>127</v>
      </c>
      <c r="E369" s="121" t="s">
        <v>19</v>
      </c>
      <c r="F369" s="150" t="s">
        <v>845</v>
      </c>
      <c r="G369" s="120" t="s">
        <v>1131</v>
      </c>
      <c r="H369" s="149" t="s">
        <v>1409</v>
      </c>
      <c r="I369" s="149" t="s">
        <v>160</v>
      </c>
      <c r="J369" s="99">
        <v>41229</v>
      </c>
      <c r="K369" s="99">
        <v>41537</v>
      </c>
      <c r="L369" s="149" t="s">
        <v>1410</v>
      </c>
      <c r="M369" s="100" t="s">
        <v>1411</v>
      </c>
      <c r="N369" s="390">
        <v>6727</v>
      </c>
      <c r="O369" s="390">
        <v>6769</v>
      </c>
      <c r="P369" s="99">
        <v>41584</v>
      </c>
      <c r="Q369" s="99" t="s">
        <v>160</v>
      </c>
      <c r="R369" s="99">
        <v>42064</v>
      </c>
      <c r="S369" s="99">
        <v>42083</v>
      </c>
      <c r="T369" s="391">
        <v>0.77950417995499999</v>
      </c>
      <c r="U369" s="394" t="s">
        <v>160</v>
      </c>
      <c r="V369" s="120" t="s">
        <v>160</v>
      </c>
      <c r="W369" s="151" t="s">
        <v>160</v>
      </c>
    </row>
    <row r="370" spans="1:23" ht="15.75" thickBot="1" x14ac:dyDescent="0.3">
      <c r="A370" s="143">
        <v>42124</v>
      </c>
      <c r="B370" s="144" t="s">
        <v>142</v>
      </c>
      <c r="C370" s="149" t="s">
        <v>67</v>
      </c>
      <c r="D370" s="120" t="s">
        <v>127</v>
      </c>
      <c r="E370" s="121" t="s">
        <v>19</v>
      </c>
      <c r="F370" s="150" t="s">
        <v>845</v>
      </c>
      <c r="G370" s="120" t="s">
        <v>1412</v>
      </c>
      <c r="H370" s="149" t="s">
        <v>1374</v>
      </c>
      <c r="I370" s="149" t="s">
        <v>160</v>
      </c>
      <c r="J370" s="99">
        <v>41975</v>
      </c>
      <c r="K370" s="99">
        <v>42117</v>
      </c>
      <c r="L370" s="149" t="s">
        <v>1413</v>
      </c>
      <c r="M370" s="100" t="s">
        <v>1414</v>
      </c>
      <c r="N370" s="390">
        <v>10965</v>
      </c>
      <c r="O370" s="390">
        <v>10965</v>
      </c>
      <c r="P370" s="99">
        <v>42131</v>
      </c>
      <c r="Q370" s="99" t="s">
        <v>160</v>
      </c>
      <c r="R370" s="99">
        <v>42551</v>
      </c>
      <c r="S370" s="99">
        <v>42551</v>
      </c>
      <c r="T370" s="391"/>
      <c r="U370" s="394" t="s">
        <v>160</v>
      </c>
      <c r="V370" s="120" t="s">
        <v>160</v>
      </c>
      <c r="W370" s="151" t="s">
        <v>160</v>
      </c>
    </row>
    <row r="371" spans="1:23" s="399" customFormat="1" x14ac:dyDescent="0.25">
      <c r="A371" s="396">
        <v>42124</v>
      </c>
      <c r="B371" s="645" t="s">
        <v>142</v>
      </c>
      <c r="C371" s="648" t="s">
        <v>67</v>
      </c>
      <c r="D371" s="648" t="s">
        <v>127</v>
      </c>
      <c r="E371" s="650" t="s">
        <v>35</v>
      </c>
      <c r="F371" s="650" t="s">
        <v>845</v>
      </c>
      <c r="G371" s="648" t="s">
        <v>1415</v>
      </c>
      <c r="H371" s="648" t="s">
        <v>1374</v>
      </c>
      <c r="I371" s="648" t="s">
        <v>160</v>
      </c>
      <c r="J371" s="652">
        <v>41389</v>
      </c>
      <c r="K371" s="652">
        <v>41501</v>
      </c>
      <c r="L371" s="401" t="s">
        <v>1416</v>
      </c>
      <c r="M371" s="648" t="s">
        <v>1417</v>
      </c>
      <c r="N371" s="402">
        <v>11491</v>
      </c>
      <c r="O371" s="402">
        <v>11439</v>
      </c>
      <c r="P371" s="652">
        <v>41554</v>
      </c>
      <c r="Q371" s="652" t="s">
        <v>160</v>
      </c>
      <c r="R371" s="652">
        <v>42373</v>
      </c>
      <c r="S371" s="652">
        <v>42373</v>
      </c>
      <c r="T371" s="644">
        <v>0.85580158233600001</v>
      </c>
      <c r="U371" s="648" t="s">
        <v>160</v>
      </c>
      <c r="V371" s="638" t="s">
        <v>160</v>
      </c>
      <c r="W371" s="648" t="s">
        <v>160</v>
      </c>
    </row>
    <row r="372" spans="1:23" s="399" customFormat="1" x14ac:dyDescent="0.25">
      <c r="A372" s="396">
        <v>42124</v>
      </c>
      <c r="B372" s="646"/>
      <c r="C372" s="660" t="s">
        <v>160</v>
      </c>
      <c r="D372" s="660" t="s">
        <v>160</v>
      </c>
      <c r="E372" s="661" t="s">
        <v>160</v>
      </c>
      <c r="F372" s="661" t="s">
        <v>160</v>
      </c>
      <c r="G372" s="660" t="s">
        <v>160</v>
      </c>
      <c r="H372" s="660" t="s">
        <v>160</v>
      </c>
      <c r="I372" s="660" t="s">
        <v>160</v>
      </c>
      <c r="J372" s="657" t="s">
        <v>160</v>
      </c>
      <c r="K372" s="657" t="s">
        <v>160</v>
      </c>
      <c r="L372" s="412" t="s">
        <v>1200</v>
      </c>
      <c r="M372" s="660" t="s">
        <v>160</v>
      </c>
      <c r="N372" s="413">
        <v>591</v>
      </c>
      <c r="O372" s="413">
        <v>591</v>
      </c>
      <c r="P372" s="657" t="s">
        <v>160</v>
      </c>
      <c r="Q372" s="657" t="s">
        <v>160</v>
      </c>
      <c r="R372" s="657" t="s">
        <v>160</v>
      </c>
      <c r="S372" s="657" t="s">
        <v>160</v>
      </c>
      <c r="T372" s="658" t="s">
        <v>160</v>
      </c>
      <c r="U372" s="660" t="s">
        <v>160</v>
      </c>
      <c r="V372" s="662"/>
      <c r="W372" s="660" t="s">
        <v>160</v>
      </c>
    </row>
    <row r="373" spans="1:23" s="399" customFormat="1" ht="15.75" thickBot="1" x14ac:dyDescent="0.3">
      <c r="A373" s="396">
        <v>42124</v>
      </c>
      <c r="B373" s="647"/>
      <c r="C373" s="654" t="s">
        <v>160</v>
      </c>
      <c r="D373" s="654" t="s">
        <v>160</v>
      </c>
      <c r="E373" s="655" t="s">
        <v>160</v>
      </c>
      <c r="F373" s="655" t="s">
        <v>160</v>
      </c>
      <c r="G373" s="654" t="s">
        <v>160</v>
      </c>
      <c r="H373" s="654" t="s">
        <v>160</v>
      </c>
      <c r="I373" s="654" t="s">
        <v>160</v>
      </c>
      <c r="J373" s="653" t="s">
        <v>160</v>
      </c>
      <c r="K373" s="653" t="s">
        <v>160</v>
      </c>
      <c r="L373" s="408" t="s">
        <v>1418</v>
      </c>
      <c r="M373" s="654" t="s">
        <v>160</v>
      </c>
      <c r="N373" s="409">
        <v>5994</v>
      </c>
      <c r="O373" s="409">
        <v>5977</v>
      </c>
      <c r="P373" s="653" t="s">
        <v>160</v>
      </c>
      <c r="Q373" s="653" t="s">
        <v>160</v>
      </c>
      <c r="R373" s="653" t="s">
        <v>160</v>
      </c>
      <c r="S373" s="653" t="s">
        <v>160</v>
      </c>
      <c r="T373" s="659" t="s">
        <v>160</v>
      </c>
      <c r="U373" s="654" t="s">
        <v>160</v>
      </c>
      <c r="V373" s="663"/>
      <c r="W373" s="654" t="s">
        <v>160</v>
      </c>
    </row>
    <row r="374" spans="1:23" s="399" customFormat="1" x14ac:dyDescent="0.25">
      <c r="A374" s="396">
        <v>42124</v>
      </c>
      <c r="B374" s="645" t="s">
        <v>142</v>
      </c>
      <c r="C374" s="648" t="s">
        <v>67</v>
      </c>
      <c r="D374" s="648" t="s">
        <v>127</v>
      </c>
      <c r="E374" s="650" t="s">
        <v>23</v>
      </c>
      <c r="F374" s="650" t="s">
        <v>845</v>
      </c>
      <c r="G374" s="648" t="s">
        <v>1419</v>
      </c>
      <c r="H374" s="648" t="s">
        <v>1240</v>
      </c>
      <c r="I374" s="648" t="s">
        <v>160</v>
      </c>
      <c r="J374" s="652">
        <v>41255</v>
      </c>
      <c r="K374" s="652">
        <v>41442</v>
      </c>
      <c r="L374" s="401" t="s">
        <v>1420</v>
      </c>
      <c r="M374" s="648" t="s">
        <v>1421</v>
      </c>
      <c r="N374" s="402">
        <v>39587</v>
      </c>
      <c r="O374" s="402">
        <v>40060</v>
      </c>
      <c r="P374" s="652">
        <v>41452</v>
      </c>
      <c r="Q374" s="652" t="s">
        <v>160</v>
      </c>
      <c r="R374" s="652">
        <v>42340</v>
      </c>
      <c r="S374" s="652">
        <v>42447</v>
      </c>
      <c r="T374" s="644">
        <v>0.53061932325399996</v>
      </c>
      <c r="U374" s="648" t="s">
        <v>160</v>
      </c>
      <c r="V374" s="638" t="s">
        <v>160</v>
      </c>
      <c r="W374" s="648" t="s">
        <v>160</v>
      </c>
    </row>
    <row r="375" spans="1:23" s="399" customFormat="1" x14ac:dyDescent="0.25">
      <c r="A375" s="396">
        <v>42124</v>
      </c>
      <c r="B375" s="646"/>
      <c r="C375" s="660" t="s">
        <v>160</v>
      </c>
      <c r="D375" s="660" t="s">
        <v>160</v>
      </c>
      <c r="E375" s="661" t="s">
        <v>160</v>
      </c>
      <c r="F375" s="661" t="s">
        <v>160</v>
      </c>
      <c r="G375" s="660" t="s">
        <v>160</v>
      </c>
      <c r="H375" s="660" t="s">
        <v>160</v>
      </c>
      <c r="I375" s="660" t="s">
        <v>160</v>
      </c>
      <c r="J375" s="657" t="s">
        <v>160</v>
      </c>
      <c r="K375" s="657" t="s">
        <v>160</v>
      </c>
      <c r="L375" s="412" t="s">
        <v>1422</v>
      </c>
      <c r="M375" s="660" t="s">
        <v>160</v>
      </c>
      <c r="N375" s="413">
        <v>21578</v>
      </c>
      <c r="O375" s="413">
        <v>22594</v>
      </c>
      <c r="P375" s="657" t="s">
        <v>160</v>
      </c>
      <c r="Q375" s="657" t="s">
        <v>160</v>
      </c>
      <c r="R375" s="657" t="s">
        <v>160</v>
      </c>
      <c r="S375" s="657" t="s">
        <v>160</v>
      </c>
      <c r="T375" s="658" t="s">
        <v>160</v>
      </c>
      <c r="U375" s="660" t="s">
        <v>160</v>
      </c>
      <c r="V375" s="662"/>
      <c r="W375" s="660" t="s">
        <v>160</v>
      </c>
    </row>
    <row r="376" spans="1:23" s="399" customFormat="1" ht="15.75" thickBot="1" x14ac:dyDescent="0.3">
      <c r="A376" s="396">
        <v>42124</v>
      </c>
      <c r="B376" s="647"/>
      <c r="C376" s="654" t="s">
        <v>160</v>
      </c>
      <c r="D376" s="654" t="s">
        <v>160</v>
      </c>
      <c r="E376" s="655" t="s">
        <v>160</v>
      </c>
      <c r="F376" s="655" t="s">
        <v>160</v>
      </c>
      <c r="G376" s="654" t="s">
        <v>160</v>
      </c>
      <c r="H376" s="654" t="s">
        <v>160</v>
      </c>
      <c r="I376" s="654" t="s">
        <v>160</v>
      </c>
      <c r="J376" s="653" t="s">
        <v>160</v>
      </c>
      <c r="K376" s="653" t="s">
        <v>160</v>
      </c>
      <c r="L376" s="408" t="s">
        <v>1423</v>
      </c>
      <c r="M376" s="654" t="s">
        <v>160</v>
      </c>
      <c r="N376" s="409">
        <v>17287</v>
      </c>
      <c r="O376" s="409">
        <v>17285</v>
      </c>
      <c r="P376" s="653" t="s">
        <v>160</v>
      </c>
      <c r="Q376" s="653" t="s">
        <v>160</v>
      </c>
      <c r="R376" s="653" t="s">
        <v>160</v>
      </c>
      <c r="S376" s="653" t="s">
        <v>160</v>
      </c>
      <c r="T376" s="659" t="s">
        <v>160</v>
      </c>
      <c r="U376" s="654" t="s">
        <v>160</v>
      </c>
      <c r="V376" s="663"/>
      <c r="W376" s="654" t="s">
        <v>160</v>
      </c>
    </row>
    <row r="377" spans="1:23" ht="15.75" thickBot="1" x14ac:dyDescent="0.3">
      <c r="A377" s="143">
        <v>42124</v>
      </c>
      <c r="B377" s="152" t="s">
        <v>142</v>
      </c>
      <c r="C377" s="168" t="s">
        <v>67</v>
      </c>
      <c r="D377" s="112" t="s">
        <v>76</v>
      </c>
      <c r="E377" s="113" t="s">
        <v>21</v>
      </c>
      <c r="F377" s="169" t="s">
        <v>845</v>
      </c>
      <c r="G377" s="112" t="s">
        <v>1424</v>
      </c>
      <c r="H377" s="168" t="s">
        <v>1425</v>
      </c>
      <c r="I377" s="168" t="s">
        <v>160</v>
      </c>
      <c r="J377" s="105">
        <v>41500</v>
      </c>
      <c r="K377" s="105">
        <v>41604</v>
      </c>
      <c r="L377" s="168" t="s">
        <v>1426</v>
      </c>
      <c r="M377" s="138" t="s">
        <v>1427</v>
      </c>
      <c r="N377" s="418">
        <v>1791</v>
      </c>
      <c r="O377" s="418">
        <v>1493</v>
      </c>
      <c r="P377" s="105">
        <v>41652</v>
      </c>
      <c r="Q377" s="105" t="s">
        <v>160</v>
      </c>
      <c r="R377" s="105">
        <v>41892</v>
      </c>
      <c r="S377" s="105">
        <v>42124</v>
      </c>
      <c r="T377" s="419">
        <v>0.370889782906</v>
      </c>
      <c r="U377" s="136" t="s">
        <v>160</v>
      </c>
      <c r="V377" s="112" t="s">
        <v>160</v>
      </c>
      <c r="W377" s="170" t="s">
        <v>160</v>
      </c>
    </row>
    <row r="378" spans="1:23" ht="15.75" thickBot="1" x14ac:dyDescent="0.3">
      <c r="A378" s="143">
        <v>42124</v>
      </c>
      <c r="B378" s="144" t="s">
        <v>142</v>
      </c>
      <c r="C378" s="149" t="s">
        <v>68</v>
      </c>
      <c r="D378" s="120" t="s">
        <v>76</v>
      </c>
      <c r="E378" s="121" t="s">
        <v>26</v>
      </c>
      <c r="F378" s="150" t="s">
        <v>845</v>
      </c>
      <c r="G378" s="120" t="s">
        <v>1428</v>
      </c>
      <c r="H378" s="149" t="s">
        <v>1429</v>
      </c>
      <c r="I378" s="149" t="s">
        <v>160</v>
      </c>
      <c r="J378" s="99">
        <v>41416</v>
      </c>
      <c r="K378" s="99">
        <v>41473</v>
      </c>
      <c r="L378" s="149" t="s">
        <v>1430</v>
      </c>
      <c r="M378" s="100" t="s">
        <v>1431</v>
      </c>
      <c r="N378" s="390">
        <v>1405</v>
      </c>
      <c r="O378" s="390">
        <v>1489</v>
      </c>
      <c r="P378" s="99">
        <v>41492</v>
      </c>
      <c r="Q378" s="99">
        <v>41783</v>
      </c>
      <c r="R378" s="99">
        <v>41762</v>
      </c>
      <c r="S378" s="99">
        <v>42124</v>
      </c>
      <c r="T378" s="391"/>
      <c r="U378" s="394" t="s">
        <v>160</v>
      </c>
      <c r="V378" s="120" t="s">
        <v>160</v>
      </c>
      <c r="W378" s="151" t="s">
        <v>160</v>
      </c>
    </row>
    <row r="379" spans="1:23" ht="15.75" thickBot="1" x14ac:dyDescent="0.3">
      <c r="A379" s="143">
        <v>42124</v>
      </c>
      <c r="B379" s="144" t="s">
        <v>142</v>
      </c>
      <c r="C379" s="149" t="s">
        <v>67</v>
      </c>
      <c r="D379" s="120" t="s">
        <v>76</v>
      </c>
      <c r="E379" s="121" t="s">
        <v>39</v>
      </c>
      <c r="F379" s="150" t="s">
        <v>845</v>
      </c>
      <c r="G379" s="120" t="s">
        <v>1432</v>
      </c>
      <c r="H379" s="149" t="s">
        <v>1433</v>
      </c>
      <c r="I379" s="149" t="s">
        <v>160</v>
      </c>
      <c r="J379" s="99">
        <v>41436</v>
      </c>
      <c r="K379" s="99">
        <v>41544</v>
      </c>
      <c r="L379" s="149" t="s">
        <v>642</v>
      </c>
      <c r="M379" s="100" t="s">
        <v>1434</v>
      </c>
      <c r="N379" s="390">
        <v>1882</v>
      </c>
      <c r="O379" s="390">
        <v>2368</v>
      </c>
      <c r="P379" s="99">
        <v>41565</v>
      </c>
      <c r="Q379" s="99" t="s">
        <v>160</v>
      </c>
      <c r="R379" s="99">
        <v>41990</v>
      </c>
      <c r="S379" s="99">
        <v>42142</v>
      </c>
      <c r="T379" s="391">
        <v>0.64190763235100001</v>
      </c>
      <c r="U379" s="394" t="s">
        <v>160</v>
      </c>
      <c r="V379" s="120" t="s">
        <v>160</v>
      </c>
      <c r="W379" s="151" t="s">
        <v>160</v>
      </c>
    </row>
    <row r="380" spans="1:23" ht="15.75" thickBot="1" x14ac:dyDescent="0.3">
      <c r="A380" s="143">
        <v>42124</v>
      </c>
      <c r="B380" s="144" t="s">
        <v>142</v>
      </c>
      <c r="C380" s="149" t="s">
        <v>67</v>
      </c>
      <c r="D380" s="120" t="s">
        <v>76</v>
      </c>
      <c r="E380" s="121" t="s">
        <v>14</v>
      </c>
      <c r="F380" s="150" t="s">
        <v>845</v>
      </c>
      <c r="G380" s="120" t="s">
        <v>1435</v>
      </c>
      <c r="H380" s="149" t="s">
        <v>1436</v>
      </c>
      <c r="I380" s="149" t="s">
        <v>160</v>
      </c>
      <c r="J380" s="99">
        <v>41393</v>
      </c>
      <c r="K380" s="99">
        <v>41529</v>
      </c>
      <c r="L380" s="149" t="s">
        <v>1437</v>
      </c>
      <c r="M380" s="100" t="s">
        <v>1438</v>
      </c>
      <c r="N380" s="390">
        <v>1731</v>
      </c>
      <c r="O380" s="390">
        <v>1850</v>
      </c>
      <c r="P380" s="99">
        <v>41576</v>
      </c>
      <c r="Q380" s="99">
        <v>42025</v>
      </c>
      <c r="R380" s="99">
        <v>41876</v>
      </c>
      <c r="S380" s="99">
        <v>41995</v>
      </c>
      <c r="T380" s="391">
        <v>0.98944634199100001</v>
      </c>
      <c r="U380" s="394" t="s">
        <v>160</v>
      </c>
      <c r="V380" s="120" t="s">
        <v>160</v>
      </c>
      <c r="W380" s="151" t="s">
        <v>160</v>
      </c>
    </row>
    <row r="381" spans="1:23" ht="15.75" thickBot="1" x14ac:dyDescent="0.3">
      <c r="A381" s="143">
        <v>42124</v>
      </c>
      <c r="B381" s="144" t="s">
        <v>142</v>
      </c>
      <c r="C381" s="149" t="s">
        <v>67</v>
      </c>
      <c r="D381" s="120" t="s">
        <v>76</v>
      </c>
      <c r="E381" s="121" t="s">
        <v>22</v>
      </c>
      <c r="F381" s="150" t="s">
        <v>845</v>
      </c>
      <c r="G381" s="120" t="s">
        <v>1439</v>
      </c>
      <c r="H381" s="149" t="s">
        <v>1440</v>
      </c>
      <c r="I381" s="149" t="s">
        <v>160</v>
      </c>
      <c r="J381" s="99">
        <v>41494</v>
      </c>
      <c r="K381" s="99">
        <v>41543</v>
      </c>
      <c r="L381" s="149" t="s">
        <v>1441</v>
      </c>
      <c r="M381" s="100" t="s">
        <v>1442</v>
      </c>
      <c r="N381" s="390">
        <v>1380</v>
      </c>
      <c r="O381" s="390">
        <v>1380</v>
      </c>
      <c r="P381" s="99">
        <v>41575</v>
      </c>
      <c r="Q381" s="99">
        <v>42054</v>
      </c>
      <c r="R381" s="99">
        <v>41940</v>
      </c>
      <c r="S381" s="99">
        <v>41940</v>
      </c>
      <c r="T381" s="391">
        <v>0.93845856189700005</v>
      </c>
      <c r="U381" s="394" t="s">
        <v>160</v>
      </c>
      <c r="V381" s="120" t="s">
        <v>160</v>
      </c>
      <c r="W381" s="151" t="s">
        <v>160</v>
      </c>
    </row>
    <row r="382" spans="1:23" ht="15.75" thickBot="1" x14ac:dyDescent="0.3">
      <c r="A382" s="143">
        <v>42124</v>
      </c>
      <c r="B382" s="144" t="s">
        <v>142</v>
      </c>
      <c r="C382" s="149" t="s">
        <v>67</v>
      </c>
      <c r="D382" s="120" t="s">
        <v>76</v>
      </c>
      <c r="E382" s="121" t="s">
        <v>13</v>
      </c>
      <c r="F382" s="150" t="s">
        <v>845</v>
      </c>
      <c r="G382" s="120" t="s">
        <v>1443</v>
      </c>
      <c r="H382" s="149" t="s">
        <v>1444</v>
      </c>
      <c r="I382" s="149" t="s">
        <v>160</v>
      </c>
      <c r="J382" s="99">
        <v>41626</v>
      </c>
      <c r="K382" s="99">
        <v>41745</v>
      </c>
      <c r="L382" s="149" t="s">
        <v>1445</v>
      </c>
      <c r="M382" s="100" t="s">
        <v>1446</v>
      </c>
      <c r="N382" s="390">
        <v>1784</v>
      </c>
      <c r="O382" s="390">
        <v>1784</v>
      </c>
      <c r="P382" s="99">
        <v>41767</v>
      </c>
      <c r="Q382" s="99" t="s">
        <v>160</v>
      </c>
      <c r="R382" s="99">
        <v>42132</v>
      </c>
      <c r="S382" s="99">
        <v>42132</v>
      </c>
      <c r="T382" s="391">
        <v>0.86410540342300002</v>
      </c>
      <c r="U382" s="394" t="s">
        <v>160</v>
      </c>
      <c r="V382" s="120" t="s">
        <v>160</v>
      </c>
      <c r="W382" s="151" t="s">
        <v>160</v>
      </c>
    </row>
    <row r="383" spans="1:23" s="148" customFormat="1" x14ac:dyDescent="0.25">
      <c r="A383" s="578">
        <v>42124</v>
      </c>
      <c r="B383" s="579" t="s">
        <v>142</v>
      </c>
      <c r="C383" s="581" t="s">
        <v>67</v>
      </c>
      <c r="D383" s="583" t="s">
        <v>76</v>
      </c>
      <c r="E383" s="585" t="s">
        <v>25</v>
      </c>
      <c r="F383" s="587" t="s">
        <v>845</v>
      </c>
      <c r="G383" s="589" t="s">
        <v>1447</v>
      </c>
      <c r="H383" s="581" t="s">
        <v>1448</v>
      </c>
      <c r="I383" s="576" t="s">
        <v>160</v>
      </c>
      <c r="J383" s="104">
        <v>41501</v>
      </c>
      <c r="K383" s="104">
        <v>41807</v>
      </c>
      <c r="L383" s="156" t="s">
        <v>1449</v>
      </c>
      <c r="M383" s="157" t="s">
        <v>1450</v>
      </c>
      <c r="N383" s="366">
        <v>1793</v>
      </c>
      <c r="O383" s="366">
        <v>1847</v>
      </c>
      <c r="P383" s="104">
        <v>41835</v>
      </c>
      <c r="Q383" s="104" t="s">
        <v>160</v>
      </c>
      <c r="R383" s="104">
        <v>42122</v>
      </c>
      <c r="S383" s="104">
        <v>42122</v>
      </c>
      <c r="T383" s="367">
        <v>0.76837664842599995</v>
      </c>
      <c r="U383" s="158" t="s">
        <v>160</v>
      </c>
      <c r="V383" s="630" t="s">
        <v>160</v>
      </c>
      <c r="W383" s="159" t="s">
        <v>160</v>
      </c>
    </row>
    <row r="384" spans="1:23" s="148" customFormat="1" ht="15.75" thickBot="1" x14ac:dyDescent="0.3">
      <c r="A384" s="578">
        <v>42124</v>
      </c>
      <c r="B384" s="580"/>
      <c r="C384" s="602" t="s">
        <v>160</v>
      </c>
      <c r="D384" s="595" t="s">
        <v>160</v>
      </c>
      <c r="E384" s="603" t="s">
        <v>160</v>
      </c>
      <c r="F384" s="604" t="s">
        <v>160</v>
      </c>
      <c r="G384" s="605" t="s">
        <v>160</v>
      </c>
      <c r="H384" s="595" t="s">
        <v>160</v>
      </c>
      <c r="I384" s="594" t="s">
        <v>160</v>
      </c>
      <c r="J384" s="105" t="s">
        <v>160</v>
      </c>
      <c r="K384" s="105" t="s">
        <v>160</v>
      </c>
      <c r="L384" s="160" t="s">
        <v>1451</v>
      </c>
      <c r="M384" s="160" t="s">
        <v>160</v>
      </c>
      <c r="N384" s="418">
        <v>220</v>
      </c>
      <c r="O384" s="418">
        <v>229</v>
      </c>
      <c r="P384" s="105" t="s">
        <v>160</v>
      </c>
      <c r="Q384" s="105" t="s">
        <v>160</v>
      </c>
      <c r="R384" s="105" t="s">
        <v>160</v>
      </c>
      <c r="S384" s="105" t="s">
        <v>160</v>
      </c>
      <c r="T384" s="419" t="s">
        <v>160</v>
      </c>
      <c r="U384" s="161" t="s">
        <v>160</v>
      </c>
      <c r="V384" s="664"/>
      <c r="W384" s="162" t="s">
        <v>160</v>
      </c>
    </row>
    <row r="385" spans="1:23" ht="15.75" thickBot="1" x14ac:dyDescent="0.3">
      <c r="A385" s="143">
        <v>42124</v>
      </c>
      <c r="B385" s="144" t="s">
        <v>142</v>
      </c>
      <c r="C385" s="149" t="s">
        <v>67</v>
      </c>
      <c r="D385" s="120" t="s">
        <v>76</v>
      </c>
      <c r="E385" s="121" t="s">
        <v>125</v>
      </c>
      <c r="F385" s="150" t="s">
        <v>125</v>
      </c>
      <c r="G385" s="120" t="s">
        <v>1452</v>
      </c>
      <c r="H385" s="149" t="s">
        <v>1453</v>
      </c>
      <c r="I385" s="149" t="s">
        <v>160</v>
      </c>
      <c r="J385" s="99">
        <v>41872</v>
      </c>
      <c r="K385" s="99">
        <v>41912</v>
      </c>
      <c r="L385" s="149" t="s">
        <v>1454</v>
      </c>
      <c r="M385" s="100" t="s">
        <v>1455</v>
      </c>
      <c r="N385" s="390">
        <v>1556</v>
      </c>
      <c r="O385" s="390">
        <v>1556</v>
      </c>
      <c r="P385" s="99">
        <v>41940</v>
      </c>
      <c r="Q385" s="99" t="s">
        <v>160</v>
      </c>
      <c r="R385" s="99">
        <v>42300</v>
      </c>
      <c r="S385" s="99">
        <v>42300</v>
      </c>
      <c r="T385" s="391">
        <v>6.6304683685000004E-2</v>
      </c>
      <c r="U385" s="394" t="s">
        <v>160</v>
      </c>
      <c r="V385" s="120" t="s">
        <v>160</v>
      </c>
      <c r="W385" s="151" t="s">
        <v>160</v>
      </c>
    </row>
    <row r="386" spans="1:23" ht="15.75" thickBot="1" x14ac:dyDescent="0.3">
      <c r="A386" s="143">
        <v>42124</v>
      </c>
      <c r="B386" s="144" t="s">
        <v>142</v>
      </c>
      <c r="C386" s="149" t="s">
        <v>67</v>
      </c>
      <c r="D386" s="120" t="s">
        <v>76</v>
      </c>
      <c r="E386" s="121" t="s">
        <v>28</v>
      </c>
      <c r="F386" s="150" t="s">
        <v>845</v>
      </c>
      <c r="G386" s="120" t="s">
        <v>1456</v>
      </c>
      <c r="H386" s="149" t="s">
        <v>1457</v>
      </c>
      <c r="I386" s="149" t="s">
        <v>160</v>
      </c>
      <c r="J386" s="99">
        <v>41415</v>
      </c>
      <c r="K386" s="99">
        <v>41546</v>
      </c>
      <c r="L386" s="149" t="s">
        <v>1458</v>
      </c>
      <c r="M386" s="100" t="s">
        <v>1459</v>
      </c>
      <c r="N386" s="390">
        <v>1784</v>
      </c>
      <c r="O386" s="390">
        <v>1779</v>
      </c>
      <c r="P386" s="99">
        <v>41612</v>
      </c>
      <c r="Q386" s="99">
        <v>42010</v>
      </c>
      <c r="R386" s="99">
        <v>41977</v>
      </c>
      <c r="S386" s="99">
        <v>42010</v>
      </c>
      <c r="T386" s="391">
        <v>0.98400616645799999</v>
      </c>
      <c r="U386" s="394" t="s">
        <v>160</v>
      </c>
      <c r="V386" s="120" t="s">
        <v>160</v>
      </c>
      <c r="W386" s="151" t="s">
        <v>160</v>
      </c>
    </row>
    <row r="387" spans="1:23" ht="15.75" thickBot="1" x14ac:dyDescent="0.3">
      <c r="A387" s="143">
        <v>42124</v>
      </c>
      <c r="B387" s="144" t="s">
        <v>142</v>
      </c>
      <c r="C387" s="149" t="s">
        <v>67</v>
      </c>
      <c r="D387" s="120" t="s">
        <v>76</v>
      </c>
      <c r="E387" s="121" t="s">
        <v>21</v>
      </c>
      <c r="F387" s="150" t="s">
        <v>845</v>
      </c>
      <c r="G387" s="120" t="s">
        <v>1460</v>
      </c>
      <c r="H387" s="149" t="s">
        <v>1461</v>
      </c>
      <c r="I387" s="149" t="s">
        <v>160</v>
      </c>
      <c r="J387" s="99">
        <v>41470</v>
      </c>
      <c r="K387" s="99">
        <v>41544</v>
      </c>
      <c r="L387" s="149" t="s">
        <v>1462</v>
      </c>
      <c r="M387" s="100" t="s">
        <v>1463</v>
      </c>
      <c r="N387" s="390">
        <v>1089</v>
      </c>
      <c r="O387" s="390">
        <v>1133</v>
      </c>
      <c r="P387" s="99">
        <v>41564</v>
      </c>
      <c r="Q387" s="99">
        <v>41955</v>
      </c>
      <c r="R387" s="99">
        <v>41864</v>
      </c>
      <c r="S387" s="99">
        <v>41954</v>
      </c>
      <c r="T387" s="391">
        <v>0.99603062868100001</v>
      </c>
      <c r="U387" s="394" t="s">
        <v>160</v>
      </c>
      <c r="V387" s="120" t="s">
        <v>160</v>
      </c>
      <c r="W387" s="151" t="s">
        <v>160</v>
      </c>
    </row>
    <row r="388" spans="1:23" ht="15.75" thickBot="1" x14ac:dyDescent="0.3">
      <c r="A388" s="143">
        <v>42124</v>
      </c>
      <c r="B388" s="144" t="s">
        <v>142</v>
      </c>
      <c r="C388" s="149" t="s">
        <v>68</v>
      </c>
      <c r="D388" s="120" t="s">
        <v>76</v>
      </c>
      <c r="E388" s="121" t="s">
        <v>14</v>
      </c>
      <c r="F388" s="150" t="s">
        <v>845</v>
      </c>
      <c r="G388" s="120" t="s">
        <v>1464</v>
      </c>
      <c r="H388" s="149" t="s">
        <v>1465</v>
      </c>
      <c r="I388" s="149" t="s">
        <v>160</v>
      </c>
      <c r="J388" s="99">
        <v>41478</v>
      </c>
      <c r="K388" s="99">
        <v>41613</v>
      </c>
      <c r="L388" s="149" t="s">
        <v>1322</v>
      </c>
      <c r="M388" s="100" t="s">
        <v>1466</v>
      </c>
      <c r="N388" s="390">
        <v>1685</v>
      </c>
      <c r="O388" s="390">
        <v>1750</v>
      </c>
      <c r="P388" s="99">
        <v>41631</v>
      </c>
      <c r="Q388" s="99">
        <v>41996</v>
      </c>
      <c r="R388" s="99">
        <v>41996</v>
      </c>
      <c r="S388" s="99">
        <v>42024</v>
      </c>
      <c r="T388" s="391"/>
      <c r="U388" s="394" t="s">
        <v>160</v>
      </c>
      <c r="V388" s="120" t="s">
        <v>160</v>
      </c>
      <c r="W388" s="151" t="s">
        <v>160</v>
      </c>
    </row>
    <row r="389" spans="1:23" s="399" customFormat="1" x14ac:dyDescent="0.25">
      <c r="A389" s="396">
        <v>42124</v>
      </c>
      <c r="B389" s="420" t="s">
        <v>142</v>
      </c>
      <c r="C389" s="401" t="s">
        <v>67</v>
      </c>
      <c r="D389" s="401" t="s">
        <v>127</v>
      </c>
      <c r="E389" s="421" t="s">
        <v>23</v>
      </c>
      <c r="F389" s="421" t="s">
        <v>845</v>
      </c>
      <c r="G389" s="422">
        <v>79933</v>
      </c>
      <c r="H389" s="401" t="s">
        <v>1467</v>
      </c>
      <c r="I389" s="401" t="s">
        <v>160</v>
      </c>
      <c r="J389" s="665">
        <v>41219</v>
      </c>
      <c r="K389" s="665">
        <v>41494</v>
      </c>
      <c r="L389" s="668" t="s">
        <v>1468</v>
      </c>
      <c r="M389" s="668" t="s">
        <v>1469</v>
      </c>
      <c r="N389" s="671">
        <v>163402</v>
      </c>
      <c r="O389" s="671">
        <v>164932</v>
      </c>
      <c r="P389" s="665">
        <v>41512</v>
      </c>
      <c r="Q389" s="675" t="s">
        <v>160</v>
      </c>
      <c r="R389" s="678">
        <v>42612</v>
      </c>
      <c r="S389" s="678">
        <v>42613</v>
      </c>
      <c r="T389" s="681">
        <v>0.3</v>
      </c>
      <c r="U389" s="638" t="s">
        <v>160</v>
      </c>
      <c r="V389" s="638" t="s">
        <v>160</v>
      </c>
      <c r="W389" s="401" t="s">
        <v>160</v>
      </c>
    </row>
    <row r="390" spans="1:23" s="399" customFormat="1" x14ac:dyDescent="0.25">
      <c r="A390" s="396">
        <v>42124</v>
      </c>
      <c r="B390" s="414" t="s">
        <v>140</v>
      </c>
      <c r="C390" s="412" t="s">
        <v>67</v>
      </c>
      <c r="D390" s="412" t="s">
        <v>127</v>
      </c>
      <c r="E390" s="415" t="s">
        <v>23</v>
      </c>
      <c r="F390" s="415" t="s">
        <v>845</v>
      </c>
      <c r="G390" s="423">
        <v>81186</v>
      </c>
      <c r="H390" s="412" t="s">
        <v>1470</v>
      </c>
      <c r="I390" s="412" t="s">
        <v>1471</v>
      </c>
      <c r="J390" s="666"/>
      <c r="K390" s="666"/>
      <c r="L390" s="669"/>
      <c r="M390" s="669"/>
      <c r="N390" s="672"/>
      <c r="O390" s="672"/>
      <c r="P390" s="666"/>
      <c r="Q390" s="676"/>
      <c r="R390" s="679"/>
      <c r="S390" s="679"/>
      <c r="T390" s="682"/>
      <c r="U390" s="639"/>
      <c r="V390" s="639"/>
      <c r="W390" s="412" t="s">
        <v>160</v>
      </c>
    </row>
    <row r="391" spans="1:23" s="399" customFormat="1" ht="15.75" thickBot="1" x14ac:dyDescent="0.3">
      <c r="A391" s="396">
        <v>42124</v>
      </c>
      <c r="B391" s="424" t="s">
        <v>138</v>
      </c>
      <c r="C391" s="408" t="s">
        <v>67</v>
      </c>
      <c r="D391" s="408" t="s">
        <v>127</v>
      </c>
      <c r="E391" s="425" t="s">
        <v>23</v>
      </c>
      <c r="F391" s="425" t="s">
        <v>845</v>
      </c>
      <c r="G391" s="426">
        <v>81187</v>
      </c>
      <c r="H391" s="408" t="s">
        <v>1472</v>
      </c>
      <c r="I391" s="408" t="s">
        <v>1471</v>
      </c>
      <c r="J391" s="667"/>
      <c r="K391" s="667"/>
      <c r="L391" s="670"/>
      <c r="M391" s="670"/>
      <c r="N391" s="673"/>
      <c r="O391" s="673"/>
      <c r="P391" s="667"/>
      <c r="Q391" s="677"/>
      <c r="R391" s="680"/>
      <c r="S391" s="680"/>
      <c r="T391" s="683"/>
      <c r="U391" s="640"/>
      <c r="V391" s="640"/>
      <c r="W391" s="408" t="s">
        <v>160</v>
      </c>
    </row>
    <row r="392" spans="1:23" ht="15.75" thickBot="1" x14ac:dyDescent="0.3">
      <c r="A392" s="143">
        <v>42124</v>
      </c>
      <c r="B392" s="152" t="s">
        <v>140</v>
      </c>
      <c r="C392" s="168" t="s">
        <v>67</v>
      </c>
      <c r="D392" s="112" t="s">
        <v>127</v>
      </c>
      <c r="E392" s="113" t="s">
        <v>16</v>
      </c>
      <c r="F392" s="169" t="s">
        <v>845</v>
      </c>
      <c r="G392" s="112" t="s">
        <v>1473</v>
      </c>
      <c r="H392" s="168" t="s">
        <v>1278</v>
      </c>
      <c r="I392" s="168" t="s">
        <v>160</v>
      </c>
      <c r="J392" s="105">
        <v>41788</v>
      </c>
      <c r="K392" s="105">
        <v>41949</v>
      </c>
      <c r="L392" s="168" t="s">
        <v>1206</v>
      </c>
      <c r="M392" s="138" t="s">
        <v>1207</v>
      </c>
      <c r="N392" s="418">
        <v>55619</v>
      </c>
      <c r="O392" s="418">
        <v>55619</v>
      </c>
      <c r="P392" s="105">
        <v>42010</v>
      </c>
      <c r="Q392" s="105" t="s">
        <v>160</v>
      </c>
      <c r="R392" s="105">
        <v>42730</v>
      </c>
      <c r="S392" s="105">
        <v>42730</v>
      </c>
      <c r="T392" s="419">
        <v>4.2509295045999998E-2</v>
      </c>
      <c r="U392" s="136" t="s">
        <v>160</v>
      </c>
      <c r="V392" s="112" t="s">
        <v>160</v>
      </c>
      <c r="W392" s="155" t="s">
        <v>160</v>
      </c>
    </row>
    <row r="393" spans="1:23" ht="15.75" thickBot="1" x14ac:dyDescent="0.3">
      <c r="A393" s="143">
        <v>42124</v>
      </c>
      <c r="B393" s="144" t="s">
        <v>140</v>
      </c>
      <c r="C393" s="149" t="s">
        <v>67</v>
      </c>
      <c r="D393" s="120" t="s">
        <v>127</v>
      </c>
      <c r="E393" s="121" t="s">
        <v>21</v>
      </c>
      <c r="F393" s="150" t="s">
        <v>845</v>
      </c>
      <c r="G393" s="120" t="s">
        <v>1474</v>
      </c>
      <c r="H393" s="149" t="s">
        <v>1475</v>
      </c>
      <c r="I393" s="149" t="s">
        <v>160</v>
      </c>
      <c r="J393" s="99">
        <v>41772</v>
      </c>
      <c r="K393" s="99">
        <v>41900</v>
      </c>
      <c r="L393" s="149" t="s">
        <v>1279</v>
      </c>
      <c r="M393" s="100" t="s">
        <v>1476</v>
      </c>
      <c r="N393" s="390">
        <v>40036</v>
      </c>
      <c r="O393" s="390">
        <v>40304</v>
      </c>
      <c r="P393" s="99">
        <v>41921</v>
      </c>
      <c r="Q393" s="99" t="s">
        <v>160</v>
      </c>
      <c r="R393" s="99">
        <v>42921</v>
      </c>
      <c r="S393" s="99">
        <v>42921</v>
      </c>
      <c r="T393" s="391">
        <v>7.1947933169999997E-3</v>
      </c>
      <c r="U393" s="394" t="s">
        <v>160</v>
      </c>
      <c r="V393" s="120" t="s">
        <v>160</v>
      </c>
      <c r="W393" s="151" t="s">
        <v>160</v>
      </c>
    </row>
    <row r="394" spans="1:23" ht="15.75" thickBot="1" x14ac:dyDescent="0.3">
      <c r="A394" s="143">
        <v>42124</v>
      </c>
      <c r="B394" s="144" t="s">
        <v>140</v>
      </c>
      <c r="C394" s="149" t="s">
        <v>67</v>
      </c>
      <c r="D394" s="120" t="s">
        <v>127</v>
      </c>
      <c r="E394" s="121" t="s">
        <v>22</v>
      </c>
      <c r="F394" s="150" t="s">
        <v>845</v>
      </c>
      <c r="G394" s="120" t="s">
        <v>1477</v>
      </c>
      <c r="H394" s="149" t="s">
        <v>1478</v>
      </c>
      <c r="I394" s="149" t="s">
        <v>160</v>
      </c>
      <c r="J394" s="99">
        <v>41632</v>
      </c>
      <c r="K394" s="99">
        <v>41787</v>
      </c>
      <c r="L394" s="149" t="s">
        <v>937</v>
      </c>
      <c r="M394" s="100" t="s">
        <v>1479</v>
      </c>
      <c r="N394" s="390">
        <v>7716</v>
      </c>
      <c r="O394" s="390">
        <v>7716</v>
      </c>
      <c r="P394" s="99">
        <v>41869</v>
      </c>
      <c r="Q394" s="99" t="s">
        <v>160</v>
      </c>
      <c r="R394" s="99">
        <v>42409</v>
      </c>
      <c r="S394" s="99">
        <v>42409</v>
      </c>
      <c r="T394" s="391">
        <v>0.16704490780799999</v>
      </c>
      <c r="U394" s="394" t="s">
        <v>160</v>
      </c>
      <c r="V394" s="120" t="s">
        <v>160</v>
      </c>
      <c r="W394" s="151" t="s">
        <v>160</v>
      </c>
    </row>
    <row r="395" spans="1:23" ht="15.75" thickBot="1" x14ac:dyDescent="0.3">
      <c r="A395" s="143">
        <v>42124</v>
      </c>
      <c r="B395" s="144" t="s">
        <v>140</v>
      </c>
      <c r="C395" s="149" t="s">
        <v>68</v>
      </c>
      <c r="D395" s="120" t="s">
        <v>127</v>
      </c>
      <c r="E395" s="121" t="s">
        <v>37</v>
      </c>
      <c r="F395" s="150" t="s">
        <v>845</v>
      </c>
      <c r="G395" s="120" t="s">
        <v>1480</v>
      </c>
      <c r="H395" s="149" t="s">
        <v>1481</v>
      </c>
      <c r="I395" s="149" t="s">
        <v>160</v>
      </c>
      <c r="J395" s="99">
        <v>41648</v>
      </c>
      <c r="K395" s="99">
        <v>41729</v>
      </c>
      <c r="L395" s="149" t="s">
        <v>1482</v>
      </c>
      <c r="M395" s="100" t="s">
        <v>1483</v>
      </c>
      <c r="N395" s="390">
        <v>11895</v>
      </c>
      <c r="O395" s="390">
        <v>12859</v>
      </c>
      <c r="P395" s="99">
        <v>41752</v>
      </c>
      <c r="Q395" s="99" t="s">
        <v>160</v>
      </c>
      <c r="R395" s="99">
        <v>42277</v>
      </c>
      <c r="S395" s="99">
        <v>42277</v>
      </c>
      <c r="T395" s="391">
        <v>0.16939589381199999</v>
      </c>
      <c r="U395" s="394" t="s">
        <v>160</v>
      </c>
      <c r="V395" s="120" t="s">
        <v>160</v>
      </c>
      <c r="W395" s="151" t="s">
        <v>160</v>
      </c>
    </row>
    <row r="396" spans="1:23" s="399" customFormat="1" x14ac:dyDescent="0.25">
      <c r="A396" s="396">
        <v>42124</v>
      </c>
      <c r="B396" s="645" t="s">
        <v>140</v>
      </c>
      <c r="C396" s="648" t="s">
        <v>67</v>
      </c>
      <c r="D396" s="648" t="s">
        <v>127</v>
      </c>
      <c r="E396" s="650" t="s">
        <v>11</v>
      </c>
      <c r="F396" s="650" t="s">
        <v>845</v>
      </c>
      <c r="G396" s="648" t="s">
        <v>1484</v>
      </c>
      <c r="H396" s="648" t="s">
        <v>1485</v>
      </c>
      <c r="I396" s="648" t="s">
        <v>160</v>
      </c>
      <c r="J396" s="652">
        <v>41514</v>
      </c>
      <c r="K396" s="652">
        <v>41743</v>
      </c>
      <c r="L396" s="401" t="s">
        <v>1486</v>
      </c>
      <c r="M396" s="648" t="s">
        <v>1487</v>
      </c>
      <c r="N396" s="402">
        <v>14180</v>
      </c>
      <c r="O396" s="402">
        <v>14231</v>
      </c>
      <c r="P396" s="652">
        <v>41752</v>
      </c>
      <c r="Q396" s="652" t="s">
        <v>160</v>
      </c>
      <c r="R396" s="652">
        <v>42619</v>
      </c>
      <c r="S396" s="652">
        <v>42619</v>
      </c>
      <c r="T396" s="644">
        <v>0.32469931244900002</v>
      </c>
      <c r="U396" s="648" t="s">
        <v>160</v>
      </c>
      <c r="V396" s="638" t="s">
        <v>160</v>
      </c>
      <c r="W396" s="648" t="s">
        <v>160</v>
      </c>
    </row>
    <row r="397" spans="1:23" s="399" customFormat="1" x14ac:dyDescent="0.25">
      <c r="A397" s="396">
        <v>42124</v>
      </c>
      <c r="B397" s="646"/>
      <c r="C397" s="660" t="s">
        <v>160</v>
      </c>
      <c r="D397" s="660" t="s">
        <v>160</v>
      </c>
      <c r="E397" s="661" t="s">
        <v>160</v>
      </c>
      <c r="F397" s="661" t="s">
        <v>160</v>
      </c>
      <c r="G397" s="660" t="s">
        <v>160</v>
      </c>
      <c r="H397" s="660" t="s">
        <v>160</v>
      </c>
      <c r="I397" s="660" t="s">
        <v>160</v>
      </c>
      <c r="J397" s="657" t="s">
        <v>160</v>
      </c>
      <c r="K397" s="657" t="s">
        <v>160</v>
      </c>
      <c r="L397" s="412" t="s">
        <v>1488</v>
      </c>
      <c r="M397" s="660" t="s">
        <v>160</v>
      </c>
      <c r="N397" s="413">
        <v>16180</v>
      </c>
      <c r="O397" s="413">
        <v>16131</v>
      </c>
      <c r="P397" s="657" t="s">
        <v>160</v>
      </c>
      <c r="Q397" s="657" t="s">
        <v>160</v>
      </c>
      <c r="R397" s="657" t="s">
        <v>160</v>
      </c>
      <c r="S397" s="657" t="s">
        <v>160</v>
      </c>
      <c r="T397" s="658" t="s">
        <v>160</v>
      </c>
      <c r="U397" s="660" t="s">
        <v>160</v>
      </c>
      <c r="V397" s="639"/>
      <c r="W397" s="660" t="s">
        <v>160</v>
      </c>
    </row>
    <row r="398" spans="1:23" s="399" customFormat="1" ht="15.75" thickBot="1" x14ac:dyDescent="0.3">
      <c r="A398" s="396">
        <v>42124</v>
      </c>
      <c r="B398" s="647"/>
      <c r="C398" s="654" t="s">
        <v>160</v>
      </c>
      <c r="D398" s="654" t="s">
        <v>160</v>
      </c>
      <c r="E398" s="655" t="s">
        <v>160</v>
      </c>
      <c r="F398" s="655" t="s">
        <v>160</v>
      </c>
      <c r="G398" s="654" t="s">
        <v>160</v>
      </c>
      <c r="H398" s="654" t="s">
        <v>160</v>
      </c>
      <c r="I398" s="654" t="s">
        <v>160</v>
      </c>
      <c r="J398" s="653" t="s">
        <v>160</v>
      </c>
      <c r="K398" s="653" t="s">
        <v>160</v>
      </c>
      <c r="L398" s="408" t="s">
        <v>1489</v>
      </c>
      <c r="M398" s="654" t="s">
        <v>160</v>
      </c>
      <c r="N398" s="409">
        <v>12375</v>
      </c>
      <c r="O398" s="409">
        <v>12375</v>
      </c>
      <c r="P398" s="653" t="s">
        <v>160</v>
      </c>
      <c r="Q398" s="653" t="s">
        <v>160</v>
      </c>
      <c r="R398" s="653" t="s">
        <v>160</v>
      </c>
      <c r="S398" s="653" t="s">
        <v>160</v>
      </c>
      <c r="T398" s="659" t="s">
        <v>160</v>
      </c>
      <c r="U398" s="654" t="s">
        <v>160</v>
      </c>
      <c r="V398" s="674"/>
      <c r="W398" s="654" t="s">
        <v>160</v>
      </c>
    </row>
    <row r="399" spans="1:23" ht="15.75" thickBot="1" x14ac:dyDescent="0.3">
      <c r="A399" s="143">
        <v>42124</v>
      </c>
      <c r="B399" s="144" t="s">
        <v>140</v>
      </c>
      <c r="C399" s="149" t="s">
        <v>67</v>
      </c>
      <c r="D399" s="120" t="s">
        <v>127</v>
      </c>
      <c r="E399" s="121" t="s">
        <v>19</v>
      </c>
      <c r="F399" s="150" t="s">
        <v>845</v>
      </c>
      <c r="G399" s="120" t="s">
        <v>1490</v>
      </c>
      <c r="H399" s="149" t="s">
        <v>983</v>
      </c>
      <c r="I399" s="149" t="s">
        <v>160</v>
      </c>
      <c r="J399" s="99">
        <v>41800</v>
      </c>
      <c r="K399" s="99">
        <v>41841</v>
      </c>
      <c r="L399" s="149" t="s">
        <v>1491</v>
      </c>
      <c r="M399" s="100" t="s">
        <v>1492</v>
      </c>
      <c r="N399" s="390">
        <v>4720</v>
      </c>
      <c r="O399" s="390">
        <v>4914</v>
      </c>
      <c r="P399" s="99">
        <v>41878</v>
      </c>
      <c r="Q399" s="99" t="s">
        <v>160</v>
      </c>
      <c r="R399" s="99">
        <v>42243</v>
      </c>
      <c r="S399" s="99">
        <v>42247</v>
      </c>
      <c r="T399" s="391">
        <v>0.54087984561900004</v>
      </c>
      <c r="U399" s="394" t="s">
        <v>160</v>
      </c>
      <c r="V399" s="120" t="s">
        <v>160</v>
      </c>
      <c r="W399" s="151" t="s">
        <v>160</v>
      </c>
    </row>
    <row r="400" spans="1:23" ht="15.75" thickBot="1" x14ac:dyDescent="0.3">
      <c r="A400" s="143">
        <v>42124</v>
      </c>
      <c r="B400" s="144" t="s">
        <v>140</v>
      </c>
      <c r="C400" s="149" t="s">
        <v>68</v>
      </c>
      <c r="D400" s="120" t="s">
        <v>127</v>
      </c>
      <c r="E400" s="121" t="s">
        <v>37</v>
      </c>
      <c r="F400" s="150" t="s">
        <v>845</v>
      </c>
      <c r="G400" s="120" t="s">
        <v>1493</v>
      </c>
      <c r="H400" s="149" t="s">
        <v>1339</v>
      </c>
      <c r="I400" s="149" t="s">
        <v>160</v>
      </c>
      <c r="J400" s="99">
        <v>41670</v>
      </c>
      <c r="K400" s="99">
        <v>41795</v>
      </c>
      <c r="L400" s="149" t="s">
        <v>1494</v>
      </c>
      <c r="M400" s="100" t="s">
        <v>1495</v>
      </c>
      <c r="N400" s="390">
        <v>8783</v>
      </c>
      <c r="O400" s="390">
        <v>8872</v>
      </c>
      <c r="P400" s="99">
        <v>41827</v>
      </c>
      <c r="Q400" s="99" t="s">
        <v>160</v>
      </c>
      <c r="R400" s="99">
        <v>42352</v>
      </c>
      <c r="S400" s="99">
        <v>42352</v>
      </c>
      <c r="T400" s="391">
        <v>4.8216875643E-2</v>
      </c>
      <c r="U400" s="394" t="s">
        <v>160</v>
      </c>
      <c r="V400" s="120" t="s">
        <v>160</v>
      </c>
      <c r="W400" s="151" t="s">
        <v>160</v>
      </c>
    </row>
    <row r="401" spans="1:23" ht="15.75" thickBot="1" x14ac:dyDescent="0.3">
      <c r="A401" s="143">
        <v>42124</v>
      </c>
      <c r="B401" s="144" t="s">
        <v>140</v>
      </c>
      <c r="C401" s="149" t="s">
        <v>67</v>
      </c>
      <c r="D401" s="120" t="s">
        <v>127</v>
      </c>
      <c r="E401" s="121" t="s">
        <v>14</v>
      </c>
      <c r="F401" s="150" t="s">
        <v>845</v>
      </c>
      <c r="G401" s="120" t="s">
        <v>1496</v>
      </c>
      <c r="H401" s="149" t="s">
        <v>1077</v>
      </c>
      <c r="I401" s="149" t="s">
        <v>160</v>
      </c>
      <c r="J401" s="99">
        <v>41726</v>
      </c>
      <c r="K401" s="99">
        <v>41844</v>
      </c>
      <c r="L401" s="149" t="s">
        <v>1497</v>
      </c>
      <c r="M401" s="100" t="s">
        <v>1498</v>
      </c>
      <c r="N401" s="390">
        <v>11542</v>
      </c>
      <c r="O401" s="390">
        <v>12554</v>
      </c>
      <c r="P401" s="99">
        <v>41878</v>
      </c>
      <c r="Q401" s="99" t="s">
        <v>160</v>
      </c>
      <c r="R401" s="99">
        <v>42418</v>
      </c>
      <c r="S401" s="99">
        <v>42459</v>
      </c>
      <c r="T401" s="391">
        <v>0.188366249204</v>
      </c>
      <c r="U401" s="394" t="s">
        <v>160</v>
      </c>
      <c r="V401" s="120" t="s">
        <v>160</v>
      </c>
      <c r="W401" s="151" t="s">
        <v>160</v>
      </c>
    </row>
    <row r="402" spans="1:23" s="399" customFormat="1" x14ac:dyDescent="0.25">
      <c r="A402" s="396">
        <v>42124</v>
      </c>
      <c r="B402" s="645" t="s">
        <v>140</v>
      </c>
      <c r="C402" s="648" t="s">
        <v>67</v>
      </c>
      <c r="D402" s="648" t="s">
        <v>127</v>
      </c>
      <c r="E402" s="650" t="s">
        <v>53</v>
      </c>
      <c r="F402" s="650" t="s">
        <v>845</v>
      </c>
      <c r="G402" s="648" t="s">
        <v>1499</v>
      </c>
      <c r="H402" s="648" t="s">
        <v>1500</v>
      </c>
      <c r="I402" s="660" t="s">
        <v>160</v>
      </c>
      <c r="J402" s="684">
        <v>41704</v>
      </c>
      <c r="K402" s="684">
        <v>41830</v>
      </c>
      <c r="L402" s="412" t="s">
        <v>1319</v>
      </c>
      <c r="M402" s="660" t="s">
        <v>1501</v>
      </c>
      <c r="N402" s="413">
        <v>47777</v>
      </c>
      <c r="O402" s="413">
        <v>49189</v>
      </c>
      <c r="P402" s="684">
        <v>41856</v>
      </c>
      <c r="Q402" s="684" t="s">
        <v>160</v>
      </c>
      <c r="R402" s="684">
        <v>42586</v>
      </c>
      <c r="S402" s="684">
        <v>42629</v>
      </c>
      <c r="T402" s="658">
        <v>8.2436569035000004E-2</v>
      </c>
      <c r="U402" s="660" t="s">
        <v>160</v>
      </c>
      <c r="V402" s="638" t="s">
        <v>160</v>
      </c>
      <c r="W402" s="660" t="s">
        <v>160</v>
      </c>
    </row>
    <row r="403" spans="1:23" s="399" customFormat="1" x14ac:dyDescent="0.25">
      <c r="A403" s="396">
        <v>42124</v>
      </c>
      <c r="B403" s="646"/>
      <c r="C403" s="660" t="s">
        <v>160</v>
      </c>
      <c r="D403" s="660" t="s">
        <v>160</v>
      </c>
      <c r="E403" s="661" t="s">
        <v>160</v>
      </c>
      <c r="F403" s="661" t="s">
        <v>160</v>
      </c>
      <c r="G403" s="660" t="s">
        <v>160</v>
      </c>
      <c r="H403" s="660" t="s">
        <v>160</v>
      </c>
      <c r="I403" s="660" t="s">
        <v>160</v>
      </c>
      <c r="J403" s="657" t="s">
        <v>160</v>
      </c>
      <c r="K403" s="657" t="s">
        <v>160</v>
      </c>
      <c r="L403" s="412" t="s">
        <v>1072</v>
      </c>
      <c r="M403" s="660" t="s">
        <v>160</v>
      </c>
      <c r="N403" s="413">
        <v>4796</v>
      </c>
      <c r="O403" s="413">
        <v>4799</v>
      </c>
      <c r="P403" s="657" t="s">
        <v>160</v>
      </c>
      <c r="Q403" s="657" t="s">
        <v>160</v>
      </c>
      <c r="R403" s="657" t="s">
        <v>160</v>
      </c>
      <c r="S403" s="657" t="s">
        <v>160</v>
      </c>
      <c r="T403" s="658" t="s">
        <v>160</v>
      </c>
      <c r="U403" s="660" t="s">
        <v>160</v>
      </c>
      <c r="V403" s="639"/>
      <c r="W403" s="660" t="s">
        <v>160</v>
      </c>
    </row>
    <row r="404" spans="1:23" s="399" customFormat="1" ht="15.75" thickBot="1" x14ac:dyDescent="0.3">
      <c r="A404" s="396">
        <v>42124</v>
      </c>
      <c r="B404" s="647"/>
      <c r="C404" s="654" t="s">
        <v>160</v>
      </c>
      <c r="D404" s="654" t="s">
        <v>160</v>
      </c>
      <c r="E404" s="655" t="s">
        <v>160</v>
      </c>
      <c r="F404" s="655" t="s">
        <v>160</v>
      </c>
      <c r="G404" s="654" t="s">
        <v>160</v>
      </c>
      <c r="H404" s="654" t="s">
        <v>160</v>
      </c>
      <c r="I404" s="654" t="s">
        <v>160</v>
      </c>
      <c r="J404" s="653" t="s">
        <v>160</v>
      </c>
      <c r="K404" s="653" t="s">
        <v>160</v>
      </c>
      <c r="L404" s="408" t="s">
        <v>1072</v>
      </c>
      <c r="M404" s="654" t="s">
        <v>160</v>
      </c>
      <c r="N404" s="409">
        <v>14313</v>
      </c>
      <c r="O404" s="409">
        <v>14313</v>
      </c>
      <c r="P404" s="653" t="s">
        <v>160</v>
      </c>
      <c r="Q404" s="653" t="s">
        <v>160</v>
      </c>
      <c r="R404" s="653" t="s">
        <v>160</v>
      </c>
      <c r="S404" s="653" t="s">
        <v>160</v>
      </c>
      <c r="T404" s="659" t="s">
        <v>160</v>
      </c>
      <c r="U404" s="654" t="s">
        <v>160</v>
      </c>
      <c r="V404" s="674"/>
      <c r="W404" s="654" t="s">
        <v>160</v>
      </c>
    </row>
    <row r="405" spans="1:23" ht="15.75" thickBot="1" x14ac:dyDescent="0.3">
      <c r="A405" s="143">
        <v>42124</v>
      </c>
      <c r="B405" s="144" t="s">
        <v>140</v>
      </c>
      <c r="C405" s="149" t="s">
        <v>68</v>
      </c>
      <c r="D405" s="120" t="s">
        <v>127</v>
      </c>
      <c r="E405" s="121" t="s">
        <v>37</v>
      </c>
      <c r="F405" s="150" t="s">
        <v>845</v>
      </c>
      <c r="G405" s="120" t="s">
        <v>1502</v>
      </c>
      <c r="H405" s="149" t="s">
        <v>1503</v>
      </c>
      <c r="I405" s="149" t="s">
        <v>160</v>
      </c>
      <c r="J405" s="99">
        <v>41857</v>
      </c>
      <c r="K405" s="99">
        <v>41912</v>
      </c>
      <c r="L405" s="149" t="s">
        <v>1504</v>
      </c>
      <c r="M405" s="100" t="s">
        <v>1505</v>
      </c>
      <c r="N405" s="390">
        <v>4653</v>
      </c>
      <c r="O405" s="390">
        <v>4658</v>
      </c>
      <c r="P405" s="99">
        <v>41929</v>
      </c>
      <c r="Q405" s="99" t="s">
        <v>160</v>
      </c>
      <c r="R405" s="99">
        <v>42469</v>
      </c>
      <c r="S405" s="99">
        <v>42469</v>
      </c>
      <c r="T405" s="391">
        <v>0.17490866780299999</v>
      </c>
      <c r="U405" s="394" t="s">
        <v>160</v>
      </c>
      <c r="V405" s="120" t="s">
        <v>160</v>
      </c>
      <c r="W405" s="151" t="s">
        <v>160</v>
      </c>
    </row>
    <row r="406" spans="1:23" ht="15.75" thickBot="1" x14ac:dyDescent="0.3">
      <c r="A406" s="143">
        <v>42124</v>
      </c>
      <c r="B406" s="144" t="s">
        <v>140</v>
      </c>
      <c r="C406" s="149" t="s">
        <v>68</v>
      </c>
      <c r="D406" s="120" t="s">
        <v>127</v>
      </c>
      <c r="E406" s="121" t="s">
        <v>19</v>
      </c>
      <c r="F406" s="150" t="s">
        <v>845</v>
      </c>
      <c r="G406" s="120" t="s">
        <v>1506</v>
      </c>
      <c r="H406" s="149" t="s">
        <v>1174</v>
      </c>
      <c r="I406" s="149" t="s">
        <v>160</v>
      </c>
      <c r="J406" s="99">
        <v>41849</v>
      </c>
      <c r="K406" s="99">
        <v>41912</v>
      </c>
      <c r="L406" s="149" t="s">
        <v>1507</v>
      </c>
      <c r="M406" s="100" t="s">
        <v>1508</v>
      </c>
      <c r="N406" s="390">
        <v>22129</v>
      </c>
      <c r="O406" s="390">
        <v>22152</v>
      </c>
      <c r="P406" s="99">
        <v>41975</v>
      </c>
      <c r="Q406" s="99" t="s">
        <v>160</v>
      </c>
      <c r="R406" s="99">
        <v>42675</v>
      </c>
      <c r="S406" s="99">
        <v>42675</v>
      </c>
      <c r="T406" s="391">
        <v>5.1063127815999997E-2</v>
      </c>
      <c r="U406" s="394" t="s">
        <v>160</v>
      </c>
      <c r="V406" s="120" t="s">
        <v>160</v>
      </c>
      <c r="W406" s="151" t="s">
        <v>160</v>
      </c>
    </row>
    <row r="407" spans="1:23" ht="15.75" thickBot="1" x14ac:dyDescent="0.3">
      <c r="A407" s="143">
        <v>42124</v>
      </c>
      <c r="B407" s="144" t="s">
        <v>140</v>
      </c>
      <c r="C407" s="149" t="s">
        <v>68</v>
      </c>
      <c r="D407" s="120" t="s">
        <v>127</v>
      </c>
      <c r="E407" s="121" t="s">
        <v>62</v>
      </c>
      <c r="F407" s="150" t="s">
        <v>845</v>
      </c>
      <c r="G407" s="120" t="s">
        <v>1509</v>
      </c>
      <c r="H407" s="149" t="s">
        <v>1510</v>
      </c>
      <c r="I407" s="149" t="s">
        <v>160</v>
      </c>
      <c r="J407" s="99">
        <v>41620</v>
      </c>
      <c r="K407" s="99">
        <v>41729</v>
      </c>
      <c r="L407" s="149" t="s">
        <v>1511</v>
      </c>
      <c r="M407" s="100" t="s">
        <v>1512</v>
      </c>
      <c r="N407" s="390">
        <v>5905</v>
      </c>
      <c r="O407" s="390">
        <v>6624</v>
      </c>
      <c r="P407" s="99">
        <v>41751</v>
      </c>
      <c r="Q407" s="99" t="s">
        <v>160</v>
      </c>
      <c r="R407" s="99">
        <v>42241</v>
      </c>
      <c r="S407" s="99">
        <v>42241</v>
      </c>
      <c r="T407" s="391">
        <v>0.49010786414099999</v>
      </c>
      <c r="U407" s="394" t="s">
        <v>160</v>
      </c>
      <c r="V407" s="120" t="s">
        <v>160</v>
      </c>
      <c r="W407" s="151" t="s">
        <v>160</v>
      </c>
    </row>
    <row r="408" spans="1:23" ht="15.75" thickBot="1" x14ac:dyDescent="0.3">
      <c r="A408" s="143">
        <v>42124</v>
      </c>
      <c r="B408" s="144" t="s">
        <v>140</v>
      </c>
      <c r="C408" s="149" t="s">
        <v>68</v>
      </c>
      <c r="D408" s="120" t="s">
        <v>127</v>
      </c>
      <c r="E408" s="121" t="s">
        <v>13</v>
      </c>
      <c r="F408" s="150" t="s">
        <v>845</v>
      </c>
      <c r="G408" s="120" t="s">
        <v>1513</v>
      </c>
      <c r="H408" s="149" t="s">
        <v>1514</v>
      </c>
      <c r="I408" s="149" t="s">
        <v>160</v>
      </c>
      <c r="J408" s="99">
        <v>41864</v>
      </c>
      <c r="K408" s="99">
        <v>41912</v>
      </c>
      <c r="L408" s="149" t="s">
        <v>1515</v>
      </c>
      <c r="M408" s="100" t="s">
        <v>1516</v>
      </c>
      <c r="N408" s="390">
        <v>16187</v>
      </c>
      <c r="O408" s="390">
        <v>16187</v>
      </c>
      <c r="P408" s="99">
        <v>41932</v>
      </c>
      <c r="Q408" s="99" t="s">
        <v>160</v>
      </c>
      <c r="R408" s="99">
        <v>42512</v>
      </c>
      <c r="S408" s="99">
        <v>42512</v>
      </c>
      <c r="T408" s="391">
        <v>2.8544306754999998E-2</v>
      </c>
      <c r="U408" s="394" t="s">
        <v>160</v>
      </c>
      <c r="V408" s="120" t="s">
        <v>160</v>
      </c>
      <c r="W408" s="151" t="s">
        <v>160</v>
      </c>
    </row>
    <row r="409" spans="1:23" ht="15.75" thickBot="1" x14ac:dyDescent="0.3">
      <c r="A409" s="143">
        <v>42124</v>
      </c>
      <c r="B409" s="144" t="s">
        <v>140</v>
      </c>
      <c r="C409" s="149" t="s">
        <v>67</v>
      </c>
      <c r="D409" s="120" t="s">
        <v>127</v>
      </c>
      <c r="E409" s="121" t="s">
        <v>35</v>
      </c>
      <c r="F409" s="150" t="s">
        <v>845</v>
      </c>
      <c r="G409" s="120" t="s">
        <v>1517</v>
      </c>
      <c r="H409" s="149" t="s">
        <v>335</v>
      </c>
      <c r="I409" s="149" t="s">
        <v>160</v>
      </c>
      <c r="J409" s="99">
        <v>41585</v>
      </c>
      <c r="K409" s="99">
        <v>42096</v>
      </c>
      <c r="L409" s="149" t="s">
        <v>1518</v>
      </c>
      <c r="M409" s="100" t="s">
        <v>1519</v>
      </c>
      <c r="N409" s="390">
        <v>13978</v>
      </c>
      <c r="O409" s="390">
        <v>13978</v>
      </c>
      <c r="P409" s="99">
        <v>42122</v>
      </c>
      <c r="Q409" s="99" t="s">
        <v>160</v>
      </c>
      <c r="R409" s="99">
        <v>42737</v>
      </c>
      <c r="S409" s="99">
        <v>42737</v>
      </c>
      <c r="T409" s="391"/>
      <c r="U409" s="394" t="s">
        <v>160</v>
      </c>
      <c r="V409" s="120" t="s">
        <v>160</v>
      </c>
      <c r="W409" s="151" t="s">
        <v>160</v>
      </c>
    </row>
    <row r="410" spans="1:23" ht="15.75" thickBot="1" x14ac:dyDescent="0.3">
      <c r="A410" s="143">
        <v>42124</v>
      </c>
      <c r="B410" s="144" t="s">
        <v>140</v>
      </c>
      <c r="C410" s="149" t="s">
        <v>67</v>
      </c>
      <c r="D410" s="120" t="s">
        <v>74</v>
      </c>
      <c r="E410" s="121" t="s">
        <v>62</v>
      </c>
      <c r="F410" s="150" t="s">
        <v>845</v>
      </c>
      <c r="G410" s="120" t="s">
        <v>1520</v>
      </c>
      <c r="H410" s="149" t="s">
        <v>1247</v>
      </c>
      <c r="I410" s="149" t="s">
        <v>160</v>
      </c>
      <c r="J410" s="99">
        <v>41702</v>
      </c>
      <c r="K410" s="99">
        <v>41851</v>
      </c>
      <c r="L410" s="149" t="s">
        <v>1521</v>
      </c>
      <c r="M410" s="100" t="s">
        <v>1522</v>
      </c>
      <c r="N410" s="390">
        <v>21862</v>
      </c>
      <c r="O410" s="390">
        <v>27572</v>
      </c>
      <c r="P410" s="99">
        <v>41871</v>
      </c>
      <c r="Q410" s="99" t="s">
        <v>160</v>
      </c>
      <c r="R410" s="99">
        <v>42587</v>
      </c>
      <c r="S410" s="99">
        <v>42587</v>
      </c>
      <c r="T410" s="391">
        <v>2.9633132741E-2</v>
      </c>
      <c r="U410" s="394" t="s">
        <v>160</v>
      </c>
      <c r="V410" s="120" t="s">
        <v>160</v>
      </c>
      <c r="W410" s="151" t="s">
        <v>160</v>
      </c>
    </row>
    <row r="411" spans="1:23" ht="15.75" thickBot="1" x14ac:dyDescent="0.3">
      <c r="A411" s="143">
        <v>42124</v>
      </c>
      <c r="B411" s="144" t="s">
        <v>140</v>
      </c>
      <c r="C411" s="149" t="s">
        <v>67</v>
      </c>
      <c r="D411" s="120" t="s">
        <v>127</v>
      </c>
      <c r="E411" s="121" t="s">
        <v>53</v>
      </c>
      <c r="F411" s="150" t="s">
        <v>845</v>
      </c>
      <c r="G411" s="120" t="s">
        <v>1523</v>
      </c>
      <c r="H411" s="149" t="s">
        <v>1524</v>
      </c>
      <c r="I411" s="149" t="s">
        <v>160</v>
      </c>
      <c r="J411" s="99">
        <v>41879</v>
      </c>
      <c r="K411" s="99">
        <v>41949</v>
      </c>
      <c r="L411" s="149" t="s">
        <v>1072</v>
      </c>
      <c r="M411" s="100" t="s">
        <v>1525</v>
      </c>
      <c r="N411" s="390">
        <v>3497</v>
      </c>
      <c r="O411" s="390">
        <v>3505</v>
      </c>
      <c r="P411" s="99">
        <v>41974</v>
      </c>
      <c r="Q411" s="99" t="s">
        <v>160</v>
      </c>
      <c r="R411" s="99">
        <v>42339</v>
      </c>
      <c r="S411" s="99">
        <v>42339</v>
      </c>
      <c r="T411" s="391">
        <v>0.15269859135200001</v>
      </c>
      <c r="U411" s="394" t="s">
        <v>160</v>
      </c>
      <c r="V411" s="120" t="s">
        <v>160</v>
      </c>
      <c r="W411" s="151" t="s">
        <v>160</v>
      </c>
    </row>
    <row r="412" spans="1:23" ht="15.75" thickBot="1" x14ac:dyDescent="0.3">
      <c r="A412" s="143">
        <v>42124</v>
      </c>
      <c r="B412" s="144" t="s">
        <v>140</v>
      </c>
      <c r="C412" s="149" t="s">
        <v>67</v>
      </c>
      <c r="D412" s="120" t="s">
        <v>127</v>
      </c>
      <c r="E412" s="121" t="s">
        <v>52</v>
      </c>
      <c r="F412" s="150" t="s">
        <v>845</v>
      </c>
      <c r="G412" s="120" t="s">
        <v>1526</v>
      </c>
      <c r="H412" s="149" t="s">
        <v>1010</v>
      </c>
      <c r="I412" s="149" t="s">
        <v>160</v>
      </c>
      <c r="J412" s="99">
        <v>41698</v>
      </c>
      <c r="K412" s="99">
        <v>41822</v>
      </c>
      <c r="L412" s="149" t="s">
        <v>913</v>
      </c>
      <c r="M412" s="100" t="s">
        <v>1527</v>
      </c>
      <c r="N412" s="390">
        <v>15630</v>
      </c>
      <c r="O412" s="390">
        <v>15722</v>
      </c>
      <c r="P412" s="99">
        <v>41884</v>
      </c>
      <c r="Q412" s="99" t="s">
        <v>160</v>
      </c>
      <c r="R412" s="99">
        <v>42424</v>
      </c>
      <c r="S412" s="99">
        <v>42494</v>
      </c>
      <c r="T412" s="391">
        <v>5.9202559292000002E-2</v>
      </c>
      <c r="U412" s="394" t="s">
        <v>160</v>
      </c>
      <c r="V412" s="120" t="s">
        <v>160</v>
      </c>
      <c r="W412" s="151" t="s">
        <v>160</v>
      </c>
    </row>
    <row r="413" spans="1:23" s="399" customFormat="1" x14ac:dyDescent="0.25">
      <c r="A413" s="396">
        <v>42124</v>
      </c>
      <c r="B413" s="645" t="s">
        <v>140</v>
      </c>
      <c r="C413" s="648" t="s">
        <v>67</v>
      </c>
      <c r="D413" s="648" t="s">
        <v>127</v>
      </c>
      <c r="E413" s="650" t="s">
        <v>11</v>
      </c>
      <c r="F413" s="650" t="s">
        <v>845</v>
      </c>
      <c r="G413" s="648" t="s">
        <v>1528</v>
      </c>
      <c r="H413" s="648" t="s">
        <v>1529</v>
      </c>
      <c r="I413" s="648" t="s">
        <v>160</v>
      </c>
      <c r="J413" s="652">
        <v>41516</v>
      </c>
      <c r="K413" s="652">
        <v>41737</v>
      </c>
      <c r="L413" s="401" t="s">
        <v>1530</v>
      </c>
      <c r="M413" s="648" t="s">
        <v>1531</v>
      </c>
      <c r="N413" s="413">
        <v>25547</v>
      </c>
      <c r="O413" s="413">
        <v>25547</v>
      </c>
      <c r="P413" s="684">
        <v>41746</v>
      </c>
      <c r="Q413" s="684" t="s">
        <v>160</v>
      </c>
      <c r="R413" s="684">
        <v>42450</v>
      </c>
      <c r="S413" s="684">
        <v>42450</v>
      </c>
      <c r="T413" s="658">
        <v>0.211722508073</v>
      </c>
      <c r="U413" s="660" t="s">
        <v>160</v>
      </c>
      <c r="V413" s="638" t="s">
        <v>160</v>
      </c>
      <c r="W413" s="660" t="s">
        <v>160</v>
      </c>
    </row>
    <row r="414" spans="1:23" s="399" customFormat="1" x14ac:dyDescent="0.25">
      <c r="A414" s="396">
        <v>42124</v>
      </c>
      <c r="B414" s="646"/>
      <c r="C414" s="660" t="s">
        <v>160</v>
      </c>
      <c r="D414" s="660" t="s">
        <v>160</v>
      </c>
      <c r="E414" s="661" t="s">
        <v>160</v>
      </c>
      <c r="F414" s="661" t="s">
        <v>160</v>
      </c>
      <c r="G414" s="660" t="s">
        <v>160</v>
      </c>
      <c r="H414" s="660" t="s">
        <v>160</v>
      </c>
      <c r="I414" s="660" t="s">
        <v>160</v>
      </c>
      <c r="J414" s="657" t="s">
        <v>160</v>
      </c>
      <c r="K414" s="657" t="s">
        <v>160</v>
      </c>
      <c r="L414" s="412" t="s">
        <v>1532</v>
      </c>
      <c r="M414" s="660" t="s">
        <v>160</v>
      </c>
      <c r="N414" s="413">
        <v>2651</v>
      </c>
      <c r="O414" s="413">
        <v>2928</v>
      </c>
      <c r="P414" s="657" t="s">
        <v>160</v>
      </c>
      <c r="Q414" s="657" t="s">
        <v>160</v>
      </c>
      <c r="R414" s="657" t="s">
        <v>160</v>
      </c>
      <c r="S414" s="657" t="s">
        <v>160</v>
      </c>
      <c r="T414" s="658" t="s">
        <v>160</v>
      </c>
      <c r="U414" s="660" t="s">
        <v>160</v>
      </c>
      <c r="V414" s="639"/>
      <c r="W414" s="660" t="s">
        <v>160</v>
      </c>
    </row>
    <row r="415" spans="1:23" s="399" customFormat="1" x14ac:dyDescent="0.25">
      <c r="A415" s="396">
        <v>42124</v>
      </c>
      <c r="B415" s="646"/>
      <c r="C415" s="660" t="s">
        <v>160</v>
      </c>
      <c r="D415" s="660" t="s">
        <v>160</v>
      </c>
      <c r="E415" s="661" t="s">
        <v>160</v>
      </c>
      <c r="F415" s="661" t="s">
        <v>160</v>
      </c>
      <c r="G415" s="660" t="s">
        <v>160</v>
      </c>
      <c r="H415" s="660" t="s">
        <v>160</v>
      </c>
      <c r="I415" s="660" t="s">
        <v>160</v>
      </c>
      <c r="J415" s="657" t="s">
        <v>160</v>
      </c>
      <c r="K415" s="657" t="s">
        <v>160</v>
      </c>
      <c r="L415" s="412" t="s">
        <v>1533</v>
      </c>
      <c r="M415" s="660" t="s">
        <v>160</v>
      </c>
      <c r="N415" s="413">
        <v>9525</v>
      </c>
      <c r="O415" s="413">
        <v>9693</v>
      </c>
      <c r="P415" s="657" t="s">
        <v>160</v>
      </c>
      <c r="Q415" s="657" t="s">
        <v>160</v>
      </c>
      <c r="R415" s="657" t="s">
        <v>160</v>
      </c>
      <c r="S415" s="657" t="s">
        <v>160</v>
      </c>
      <c r="T415" s="658" t="s">
        <v>160</v>
      </c>
      <c r="U415" s="660" t="s">
        <v>160</v>
      </c>
      <c r="V415" s="639"/>
      <c r="W415" s="660" t="s">
        <v>160</v>
      </c>
    </row>
    <row r="416" spans="1:23" s="399" customFormat="1" ht="15.75" thickBot="1" x14ac:dyDescent="0.3">
      <c r="A416" s="396">
        <v>42124</v>
      </c>
      <c r="B416" s="647"/>
      <c r="C416" s="654" t="s">
        <v>160</v>
      </c>
      <c r="D416" s="654" t="s">
        <v>160</v>
      </c>
      <c r="E416" s="655" t="s">
        <v>160</v>
      </c>
      <c r="F416" s="655" t="s">
        <v>160</v>
      </c>
      <c r="G416" s="654" t="s">
        <v>160</v>
      </c>
      <c r="H416" s="654" t="s">
        <v>160</v>
      </c>
      <c r="I416" s="654" t="s">
        <v>160</v>
      </c>
      <c r="J416" s="653" t="s">
        <v>160</v>
      </c>
      <c r="K416" s="653" t="s">
        <v>160</v>
      </c>
      <c r="L416" s="408" t="s">
        <v>1534</v>
      </c>
      <c r="M416" s="654" t="s">
        <v>160</v>
      </c>
      <c r="N416" s="413">
        <v>5007</v>
      </c>
      <c r="O416" s="413">
        <v>6123</v>
      </c>
      <c r="P416" s="657" t="s">
        <v>160</v>
      </c>
      <c r="Q416" s="657" t="s">
        <v>160</v>
      </c>
      <c r="R416" s="427" t="s">
        <v>160</v>
      </c>
      <c r="S416" s="427" t="s">
        <v>160</v>
      </c>
      <c r="T416" s="658" t="s">
        <v>160</v>
      </c>
      <c r="U416" s="660" t="s">
        <v>160</v>
      </c>
      <c r="V416" s="674"/>
      <c r="W416" s="660" t="s">
        <v>160</v>
      </c>
    </row>
    <row r="417" spans="1:23" s="148" customFormat="1" x14ac:dyDescent="0.25">
      <c r="A417" s="578">
        <v>42124</v>
      </c>
      <c r="B417" s="579" t="s">
        <v>140</v>
      </c>
      <c r="C417" s="581" t="s">
        <v>67</v>
      </c>
      <c r="D417" s="583" t="s">
        <v>127</v>
      </c>
      <c r="E417" s="585" t="s">
        <v>22</v>
      </c>
      <c r="F417" s="587" t="s">
        <v>845</v>
      </c>
      <c r="G417" s="589" t="s">
        <v>1535</v>
      </c>
      <c r="H417" s="581" t="s">
        <v>1240</v>
      </c>
      <c r="I417" s="576" t="s">
        <v>160</v>
      </c>
      <c r="J417" s="104">
        <v>41815</v>
      </c>
      <c r="K417" s="104">
        <v>41877</v>
      </c>
      <c r="L417" s="156" t="s">
        <v>1190</v>
      </c>
      <c r="M417" s="157" t="s">
        <v>1536</v>
      </c>
      <c r="N417" s="366">
        <v>36998</v>
      </c>
      <c r="O417" s="366">
        <v>37098</v>
      </c>
      <c r="P417" s="104">
        <v>41905</v>
      </c>
      <c r="Q417" s="104" t="s">
        <v>160</v>
      </c>
      <c r="R417" s="104">
        <v>42445</v>
      </c>
      <c r="S417" s="104">
        <v>42445</v>
      </c>
      <c r="T417" s="367">
        <v>0.13861897587800001</v>
      </c>
      <c r="U417" s="685" t="s">
        <v>160</v>
      </c>
      <c r="V417" s="630" t="s">
        <v>160</v>
      </c>
      <c r="W417" s="159" t="s">
        <v>160</v>
      </c>
    </row>
    <row r="418" spans="1:23" s="148" customFormat="1" ht="15.75" thickBot="1" x14ac:dyDescent="0.3">
      <c r="A418" s="578">
        <v>42124</v>
      </c>
      <c r="B418" s="580"/>
      <c r="C418" s="602" t="s">
        <v>160</v>
      </c>
      <c r="D418" s="595" t="s">
        <v>160</v>
      </c>
      <c r="E418" s="603" t="s">
        <v>160</v>
      </c>
      <c r="F418" s="604" t="s">
        <v>160</v>
      </c>
      <c r="G418" s="605" t="s">
        <v>160</v>
      </c>
      <c r="H418" s="595" t="s">
        <v>160</v>
      </c>
      <c r="I418" s="594" t="s">
        <v>160</v>
      </c>
      <c r="J418" s="171" t="s">
        <v>160</v>
      </c>
      <c r="K418" s="171" t="s">
        <v>160</v>
      </c>
      <c r="L418" s="160" t="s">
        <v>1537</v>
      </c>
      <c r="M418" s="160" t="s">
        <v>160</v>
      </c>
      <c r="N418" s="428">
        <v>1106</v>
      </c>
      <c r="O418" s="428">
        <v>1103</v>
      </c>
      <c r="P418" s="171" t="s">
        <v>160</v>
      </c>
      <c r="Q418" s="171" t="s">
        <v>160</v>
      </c>
      <c r="R418" s="171" t="s">
        <v>160</v>
      </c>
      <c r="S418" s="171" t="s">
        <v>160</v>
      </c>
      <c r="T418" s="429" t="s">
        <v>160</v>
      </c>
      <c r="U418" s="686"/>
      <c r="V418" s="687"/>
      <c r="W418" s="162" t="s">
        <v>160</v>
      </c>
    </row>
    <row r="419" spans="1:23" s="148" customFormat="1" x14ac:dyDescent="0.25">
      <c r="A419" s="578">
        <v>42124</v>
      </c>
      <c r="B419" s="579" t="s">
        <v>140</v>
      </c>
      <c r="C419" s="581" t="s">
        <v>67</v>
      </c>
      <c r="D419" s="583" t="s">
        <v>127</v>
      </c>
      <c r="E419" s="585" t="s">
        <v>14</v>
      </c>
      <c r="F419" s="587" t="s">
        <v>845</v>
      </c>
      <c r="G419" s="589" t="s">
        <v>1538</v>
      </c>
      <c r="H419" s="581" t="s">
        <v>148</v>
      </c>
      <c r="I419" s="576" t="s">
        <v>160</v>
      </c>
      <c r="J419" s="104">
        <v>41698</v>
      </c>
      <c r="K419" s="104">
        <v>41835</v>
      </c>
      <c r="L419" s="156" t="s">
        <v>1539</v>
      </c>
      <c r="M419" s="157" t="s">
        <v>1540</v>
      </c>
      <c r="N419" s="366">
        <v>17165</v>
      </c>
      <c r="O419" s="366">
        <v>17339</v>
      </c>
      <c r="P419" s="104">
        <v>41872</v>
      </c>
      <c r="Q419" s="104" t="s">
        <v>160</v>
      </c>
      <c r="R419" s="104">
        <v>42460</v>
      </c>
      <c r="S419" s="104">
        <v>42470</v>
      </c>
      <c r="T419" s="367">
        <v>0.211879447103</v>
      </c>
      <c r="U419" s="685" t="s">
        <v>160</v>
      </c>
      <c r="V419" s="630" t="s">
        <v>160</v>
      </c>
      <c r="W419" s="159" t="s">
        <v>160</v>
      </c>
    </row>
    <row r="420" spans="1:23" s="148" customFormat="1" ht="15.75" thickBot="1" x14ac:dyDescent="0.3">
      <c r="A420" s="578">
        <v>42124</v>
      </c>
      <c r="B420" s="580"/>
      <c r="C420" s="602" t="s">
        <v>160</v>
      </c>
      <c r="D420" s="595" t="s">
        <v>160</v>
      </c>
      <c r="E420" s="603" t="s">
        <v>160</v>
      </c>
      <c r="F420" s="604" t="s">
        <v>160</v>
      </c>
      <c r="G420" s="605" t="s">
        <v>160</v>
      </c>
      <c r="H420" s="595" t="s">
        <v>160</v>
      </c>
      <c r="I420" s="594" t="s">
        <v>160</v>
      </c>
      <c r="J420" s="171" t="s">
        <v>160</v>
      </c>
      <c r="K420" s="171" t="s">
        <v>160</v>
      </c>
      <c r="L420" s="160" t="s">
        <v>1541</v>
      </c>
      <c r="M420" s="160" t="s">
        <v>160</v>
      </c>
      <c r="N420" s="428">
        <v>13195</v>
      </c>
      <c r="O420" s="428">
        <v>13474</v>
      </c>
      <c r="P420" s="171" t="s">
        <v>160</v>
      </c>
      <c r="Q420" s="171" t="s">
        <v>160</v>
      </c>
      <c r="R420" s="171" t="s">
        <v>160</v>
      </c>
      <c r="S420" s="171" t="s">
        <v>160</v>
      </c>
      <c r="T420" s="429" t="s">
        <v>160</v>
      </c>
      <c r="U420" s="686"/>
      <c r="V420" s="687"/>
      <c r="W420" s="162" t="s">
        <v>160</v>
      </c>
    </row>
    <row r="421" spans="1:23" s="399" customFormat="1" x14ac:dyDescent="0.25">
      <c r="A421" s="396">
        <v>42124</v>
      </c>
      <c r="B421" s="645" t="s">
        <v>140</v>
      </c>
      <c r="C421" s="648" t="s">
        <v>67</v>
      </c>
      <c r="D421" s="648" t="s">
        <v>127</v>
      </c>
      <c r="E421" s="650" t="s">
        <v>14</v>
      </c>
      <c r="F421" s="650" t="s">
        <v>845</v>
      </c>
      <c r="G421" s="648" t="s">
        <v>1542</v>
      </c>
      <c r="H421" s="648" t="s">
        <v>1240</v>
      </c>
      <c r="I421" s="648" t="s">
        <v>160</v>
      </c>
      <c r="J421" s="652">
        <v>41781</v>
      </c>
      <c r="K421" s="652">
        <v>41858</v>
      </c>
      <c r="L421" s="401" t="s">
        <v>1543</v>
      </c>
      <c r="M421" s="648" t="s">
        <v>1544</v>
      </c>
      <c r="N421" s="402">
        <v>56721</v>
      </c>
      <c r="O421" s="402">
        <v>57832</v>
      </c>
      <c r="P421" s="652">
        <v>41869</v>
      </c>
      <c r="Q421" s="652" t="s">
        <v>160</v>
      </c>
      <c r="R421" s="652">
        <v>42604</v>
      </c>
      <c r="S421" s="652">
        <v>42604</v>
      </c>
      <c r="T421" s="644">
        <v>0.207292363048</v>
      </c>
      <c r="U421" s="648" t="s">
        <v>160</v>
      </c>
      <c r="V421" s="700" t="s">
        <v>160</v>
      </c>
      <c r="W421" s="648" t="s">
        <v>160</v>
      </c>
    </row>
    <row r="422" spans="1:23" s="399" customFormat="1" x14ac:dyDescent="0.25">
      <c r="A422" s="396">
        <v>42124</v>
      </c>
      <c r="B422" s="646"/>
      <c r="C422" s="660" t="s">
        <v>160</v>
      </c>
      <c r="D422" s="660" t="s">
        <v>160</v>
      </c>
      <c r="E422" s="661" t="s">
        <v>160</v>
      </c>
      <c r="F422" s="661" t="s">
        <v>160</v>
      </c>
      <c r="G422" s="660" t="s">
        <v>160</v>
      </c>
      <c r="H422" s="660" t="s">
        <v>160</v>
      </c>
      <c r="I422" s="660" t="s">
        <v>160</v>
      </c>
      <c r="J422" s="657" t="s">
        <v>160</v>
      </c>
      <c r="K422" s="657" t="s">
        <v>160</v>
      </c>
      <c r="L422" s="412" t="s">
        <v>1545</v>
      </c>
      <c r="M422" s="660" t="s">
        <v>160</v>
      </c>
      <c r="N422" s="413">
        <v>2288</v>
      </c>
      <c r="O422" s="413">
        <v>2264</v>
      </c>
      <c r="P422" s="657" t="s">
        <v>160</v>
      </c>
      <c r="Q422" s="657" t="s">
        <v>160</v>
      </c>
      <c r="R422" s="657" t="s">
        <v>160</v>
      </c>
      <c r="S422" s="657" t="s">
        <v>160</v>
      </c>
      <c r="T422" s="658" t="s">
        <v>160</v>
      </c>
      <c r="U422" s="660" t="s">
        <v>160</v>
      </c>
      <c r="V422" s="701"/>
      <c r="W422" s="660" t="s">
        <v>160</v>
      </c>
    </row>
    <row r="423" spans="1:23" s="399" customFormat="1" x14ac:dyDescent="0.25">
      <c r="A423" s="396">
        <v>42124</v>
      </c>
      <c r="B423" s="646"/>
      <c r="C423" s="660" t="s">
        <v>160</v>
      </c>
      <c r="D423" s="660" t="s">
        <v>160</v>
      </c>
      <c r="E423" s="661" t="s">
        <v>160</v>
      </c>
      <c r="F423" s="661" t="s">
        <v>160</v>
      </c>
      <c r="G423" s="660" t="s">
        <v>160</v>
      </c>
      <c r="H423" s="660" t="s">
        <v>160</v>
      </c>
      <c r="I423" s="660" t="s">
        <v>160</v>
      </c>
      <c r="J423" s="657" t="s">
        <v>160</v>
      </c>
      <c r="K423" s="657" t="s">
        <v>160</v>
      </c>
      <c r="L423" s="412" t="s">
        <v>1546</v>
      </c>
      <c r="M423" s="660" t="s">
        <v>160</v>
      </c>
      <c r="N423" s="413">
        <v>3339</v>
      </c>
      <c r="O423" s="413">
        <v>3369</v>
      </c>
      <c r="P423" s="657" t="s">
        <v>160</v>
      </c>
      <c r="Q423" s="657" t="s">
        <v>160</v>
      </c>
      <c r="R423" s="657" t="s">
        <v>160</v>
      </c>
      <c r="S423" s="657" t="s">
        <v>160</v>
      </c>
      <c r="T423" s="658" t="s">
        <v>160</v>
      </c>
      <c r="U423" s="660" t="s">
        <v>160</v>
      </c>
      <c r="V423" s="701"/>
      <c r="W423" s="660" t="s">
        <v>160</v>
      </c>
    </row>
    <row r="424" spans="1:23" s="399" customFormat="1" ht="15.75" thickBot="1" x14ac:dyDescent="0.3">
      <c r="A424" s="396">
        <v>42124</v>
      </c>
      <c r="B424" s="647"/>
      <c r="C424" s="654" t="s">
        <v>160</v>
      </c>
      <c r="D424" s="654" t="s">
        <v>160</v>
      </c>
      <c r="E424" s="655" t="s">
        <v>160</v>
      </c>
      <c r="F424" s="655" t="s">
        <v>160</v>
      </c>
      <c r="G424" s="654" t="s">
        <v>160</v>
      </c>
      <c r="H424" s="654" t="s">
        <v>160</v>
      </c>
      <c r="I424" s="654" t="s">
        <v>160</v>
      </c>
      <c r="J424" s="653" t="s">
        <v>160</v>
      </c>
      <c r="K424" s="653" t="s">
        <v>160</v>
      </c>
      <c r="L424" s="408" t="s">
        <v>1547</v>
      </c>
      <c r="M424" s="654" t="s">
        <v>160</v>
      </c>
      <c r="N424" s="409">
        <v>3133</v>
      </c>
      <c r="O424" s="409">
        <v>3510</v>
      </c>
      <c r="P424" s="653" t="s">
        <v>160</v>
      </c>
      <c r="Q424" s="653" t="s">
        <v>160</v>
      </c>
      <c r="R424" s="410" t="s">
        <v>160</v>
      </c>
      <c r="S424" s="410" t="s">
        <v>160</v>
      </c>
      <c r="T424" s="659" t="s">
        <v>160</v>
      </c>
      <c r="U424" s="654" t="s">
        <v>160</v>
      </c>
      <c r="V424" s="702"/>
      <c r="W424" s="654" t="s">
        <v>160</v>
      </c>
    </row>
    <row r="425" spans="1:23" s="399" customFormat="1" x14ac:dyDescent="0.25">
      <c r="A425" s="396">
        <v>42124</v>
      </c>
      <c r="B425" s="645" t="s">
        <v>140</v>
      </c>
      <c r="C425" s="648" t="s">
        <v>67</v>
      </c>
      <c r="D425" s="648" t="s">
        <v>127</v>
      </c>
      <c r="E425" s="650" t="s">
        <v>14</v>
      </c>
      <c r="F425" s="650" t="s">
        <v>845</v>
      </c>
      <c r="G425" s="648" t="s">
        <v>1548</v>
      </c>
      <c r="H425" s="648" t="s">
        <v>1240</v>
      </c>
      <c r="I425" s="648" t="s">
        <v>160</v>
      </c>
      <c r="J425" s="652">
        <v>41829</v>
      </c>
      <c r="K425" s="652">
        <v>41894</v>
      </c>
      <c r="L425" s="401" t="s">
        <v>1186</v>
      </c>
      <c r="M425" s="648" t="s">
        <v>1549</v>
      </c>
      <c r="N425" s="402">
        <v>50585</v>
      </c>
      <c r="O425" s="402">
        <v>51197</v>
      </c>
      <c r="P425" s="652">
        <v>41842</v>
      </c>
      <c r="Q425" s="652" t="s">
        <v>160</v>
      </c>
      <c r="R425" s="652">
        <v>42604</v>
      </c>
      <c r="S425" s="652">
        <v>42604</v>
      </c>
      <c r="T425" s="644">
        <v>2.9202643782E-2</v>
      </c>
      <c r="U425" s="648" t="s">
        <v>160</v>
      </c>
      <c r="V425" s="703" t="s">
        <v>160</v>
      </c>
      <c r="W425" s="688" t="s">
        <v>160</v>
      </c>
    </row>
    <row r="426" spans="1:23" s="399" customFormat="1" x14ac:dyDescent="0.25">
      <c r="A426" s="396">
        <v>42124</v>
      </c>
      <c r="B426" s="646"/>
      <c r="C426" s="660" t="s">
        <v>160</v>
      </c>
      <c r="D426" s="660" t="s">
        <v>160</v>
      </c>
      <c r="E426" s="661" t="s">
        <v>160</v>
      </c>
      <c r="F426" s="661" t="s">
        <v>160</v>
      </c>
      <c r="G426" s="660" t="s">
        <v>160</v>
      </c>
      <c r="H426" s="660" t="s">
        <v>160</v>
      </c>
      <c r="I426" s="660" t="s">
        <v>160</v>
      </c>
      <c r="J426" s="657" t="s">
        <v>160</v>
      </c>
      <c r="K426" s="657" t="s">
        <v>160</v>
      </c>
      <c r="L426" s="412" t="s">
        <v>1550</v>
      </c>
      <c r="M426" s="660" t="s">
        <v>160</v>
      </c>
      <c r="N426" s="413">
        <v>4214</v>
      </c>
      <c r="O426" s="413">
        <v>4396</v>
      </c>
      <c r="P426" s="657" t="s">
        <v>160</v>
      </c>
      <c r="Q426" s="657" t="s">
        <v>160</v>
      </c>
      <c r="R426" s="657" t="s">
        <v>160</v>
      </c>
      <c r="S426" s="657" t="s">
        <v>160</v>
      </c>
      <c r="T426" s="658" t="s">
        <v>160</v>
      </c>
      <c r="U426" s="660" t="s">
        <v>160</v>
      </c>
      <c r="V426" s="704" t="s">
        <v>160</v>
      </c>
      <c r="W426" s="689" t="s">
        <v>160</v>
      </c>
    </row>
    <row r="427" spans="1:23" s="399" customFormat="1" x14ac:dyDescent="0.25">
      <c r="A427" s="396">
        <v>42124</v>
      </c>
      <c r="B427" s="646"/>
      <c r="C427" s="660" t="s">
        <v>160</v>
      </c>
      <c r="D427" s="660" t="s">
        <v>160</v>
      </c>
      <c r="E427" s="661" t="s">
        <v>160</v>
      </c>
      <c r="F427" s="661" t="s">
        <v>160</v>
      </c>
      <c r="G427" s="660" t="s">
        <v>160</v>
      </c>
      <c r="H427" s="660" t="s">
        <v>160</v>
      </c>
      <c r="I427" s="660" t="s">
        <v>160</v>
      </c>
      <c r="J427" s="657" t="s">
        <v>160</v>
      </c>
      <c r="K427" s="657" t="s">
        <v>160</v>
      </c>
      <c r="L427" s="412" t="s">
        <v>1543</v>
      </c>
      <c r="M427" s="660" t="s">
        <v>160</v>
      </c>
      <c r="N427" s="413">
        <v>891</v>
      </c>
      <c r="O427" s="413">
        <v>907</v>
      </c>
      <c r="P427" s="657" t="s">
        <v>160</v>
      </c>
      <c r="Q427" s="657" t="s">
        <v>160</v>
      </c>
      <c r="R427" s="657" t="s">
        <v>160</v>
      </c>
      <c r="S427" s="657" t="s">
        <v>160</v>
      </c>
      <c r="T427" s="658" t="s">
        <v>160</v>
      </c>
      <c r="U427" s="660" t="s">
        <v>160</v>
      </c>
      <c r="V427" s="704" t="s">
        <v>160</v>
      </c>
      <c r="W427" s="689" t="s">
        <v>160</v>
      </c>
    </row>
    <row r="428" spans="1:23" s="399" customFormat="1" ht="15.75" thickBot="1" x14ac:dyDescent="0.3">
      <c r="A428" s="396">
        <v>42124</v>
      </c>
      <c r="B428" s="647"/>
      <c r="C428" s="654" t="s">
        <v>160</v>
      </c>
      <c r="D428" s="654" t="s">
        <v>160</v>
      </c>
      <c r="E428" s="655" t="s">
        <v>160</v>
      </c>
      <c r="F428" s="655" t="s">
        <v>160</v>
      </c>
      <c r="G428" s="654" t="s">
        <v>160</v>
      </c>
      <c r="H428" s="654" t="s">
        <v>160</v>
      </c>
      <c r="I428" s="654" t="s">
        <v>160</v>
      </c>
      <c r="J428" s="653" t="s">
        <v>160</v>
      </c>
      <c r="K428" s="653" t="s">
        <v>160</v>
      </c>
      <c r="L428" s="408" t="s">
        <v>1551</v>
      </c>
      <c r="M428" s="654" t="s">
        <v>160</v>
      </c>
      <c r="N428" s="409">
        <v>2843</v>
      </c>
      <c r="O428" s="409">
        <v>2843</v>
      </c>
      <c r="P428" s="653" t="s">
        <v>160</v>
      </c>
      <c r="Q428" s="653" t="s">
        <v>160</v>
      </c>
      <c r="R428" s="653" t="s">
        <v>160</v>
      </c>
      <c r="S428" s="653" t="s">
        <v>160</v>
      </c>
      <c r="T428" s="659" t="s">
        <v>160</v>
      </c>
      <c r="U428" s="654" t="s">
        <v>160</v>
      </c>
      <c r="V428" s="705" t="s">
        <v>160</v>
      </c>
      <c r="W428" s="690" t="s">
        <v>160</v>
      </c>
    </row>
    <row r="429" spans="1:23" ht="15.75" thickBot="1" x14ac:dyDescent="0.3">
      <c r="A429" s="143">
        <v>42124</v>
      </c>
      <c r="B429" s="144" t="s">
        <v>140</v>
      </c>
      <c r="C429" s="149" t="s">
        <v>67</v>
      </c>
      <c r="D429" s="120" t="s">
        <v>127</v>
      </c>
      <c r="E429" s="121" t="s">
        <v>15</v>
      </c>
      <c r="F429" s="150" t="s">
        <v>845</v>
      </c>
      <c r="G429" s="120" t="s">
        <v>1552</v>
      </c>
      <c r="H429" s="149" t="s">
        <v>1553</v>
      </c>
      <c r="I429" s="149" t="s">
        <v>160</v>
      </c>
      <c r="J429" s="99">
        <v>41837</v>
      </c>
      <c r="K429" s="99">
        <v>41908</v>
      </c>
      <c r="L429" s="149" t="s">
        <v>1554</v>
      </c>
      <c r="M429" s="100" t="s">
        <v>1555</v>
      </c>
      <c r="N429" s="390">
        <v>4711</v>
      </c>
      <c r="O429" s="390">
        <v>4711</v>
      </c>
      <c r="P429" s="99">
        <v>41990</v>
      </c>
      <c r="Q429" s="99" t="s">
        <v>160</v>
      </c>
      <c r="R429" s="99">
        <v>42355</v>
      </c>
      <c r="S429" s="99">
        <v>42355</v>
      </c>
      <c r="T429" s="391">
        <v>0.131569713354</v>
      </c>
      <c r="U429" s="394" t="s">
        <v>160</v>
      </c>
      <c r="V429" s="120" t="s">
        <v>160</v>
      </c>
      <c r="W429" s="151" t="s">
        <v>160</v>
      </c>
    </row>
    <row r="430" spans="1:23" ht="15.75" thickBot="1" x14ac:dyDescent="0.3">
      <c r="A430" s="143">
        <v>42124</v>
      </c>
      <c r="B430" s="144" t="s">
        <v>140</v>
      </c>
      <c r="C430" s="149" t="s">
        <v>67</v>
      </c>
      <c r="D430" s="120" t="s">
        <v>127</v>
      </c>
      <c r="E430" s="121" t="s">
        <v>14</v>
      </c>
      <c r="F430" s="150" t="s">
        <v>845</v>
      </c>
      <c r="G430" s="120" t="s">
        <v>1556</v>
      </c>
      <c r="H430" s="149" t="s">
        <v>1557</v>
      </c>
      <c r="I430" s="149" t="s">
        <v>160</v>
      </c>
      <c r="J430" s="99">
        <v>41708</v>
      </c>
      <c r="K430" s="99">
        <v>41802</v>
      </c>
      <c r="L430" s="149" t="s">
        <v>1558</v>
      </c>
      <c r="M430" s="100" t="s">
        <v>1559</v>
      </c>
      <c r="N430" s="390">
        <v>9833</v>
      </c>
      <c r="O430" s="390">
        <v>10876</v>
      </c>
      <c r="P430" s="99">
        <v>41821</v>
      </c>
      <c r="Q430" s="99" t="s">
        <v>160</v>
      </c>
      <c r="R430" s="99">
        <v>42186</v>
      </c>
      <c r="S430" s="99">
        <v>42292</v>
      </c>
      <c r="T430" s="391">
        <v>0.431953281164</v>
      </c>
      <c r="U430" s="394" t="s">
        <v>160</v>
      </c>
      <c r="V430" s="120" t="s">
        <v>160</v>
      </c>
      <c r="W430" s="151" t="s">
        <v>160</v>
      </c>
    </row>
    <row r="431" spans="1:23" ht="15.75" thickBot="1" x14ac:dyDescent="0.3">
      <c r="A431" s="143">
        <v>42124</v>
      </c>
      <c r="B431" s="144" t="s">
        <v>140</v>
      </c>
      <c r="C431" s="149" t="s">
        <v>67</v>
      </c>
      <c r="D431" s="120" t="s">
        <v>76</v>
      </c>
      <c r="E431" s="121" t="s">
        <v>18</v>
      </c>
      <c r="F431" s="150" t="s">
        <v>845</v>
      </c>
      <c r="G431" s="120" t="s">
        <v>1560</v>
      </c>
      <c r="H431" s="149" t="s">
        <v>1561</v>
      </c>
      <c r="I431" s="149" t="s">
        <v>160</v>
      </c>
      <c r="J431" s="99">
        <v>41863</v>
      </c>
      <c r="K431" s="99">
        <v>41898</v>
      </c>
      <c r="L431" s="149" t="s">
        <v>1562</v>
      </c>
      <c r="M431" s="100" t="s">
        <v>1431</v>
      </c>
      <c r="N431" s="390">
        <v>1636</v>
      </c>
      <c r="O431" s="390">
        <v>1636</v>
      </c>
      <c r="P431" s="99">
        <v>41906</v>
      </c>
      <c r="Q431" s="99" t="s">
        <v>160</v>
      </c>
      <c r="R431" s="99">
        <v>42236</v>
      </c>
      <c r="S431" s="99">
        <v>42236</v>
      </c>
      <c r="T431" s="391">
        <v>2.3479089141000001E-2</v>
      </c>
      <c r="U431" s="394" t="s">
        <v>160</v>
      </c>
      <c r="V431" s="120" t="s">
        <v>160</v>
      </c>
      <c r="W431" s="151" t="s">
        <v>160</v>
      </c>
    </row>
    <row r="432" spans="1:23" ht="15.75" thickBot="1" x14ac:dyDescent="0.3">
      <c r="A432" s="143">
        <v>42124</v>
      </c>
      <c r="B432" s="144" t="s">
        <v>140</v>
      </c>
      <c r="C432" s="149" t="s">
        <v>67</v>
      </c>
      <c r="D432" s="120" t="s">
        <v>127</v>
      </c>
      <c r="E432" s="121" t="s">
        <v>18</v>
      </c>
      <c r="F432" s="150" t="s">
        <v>845</v>
      </c>
      <c r="G432" s="120" t="s">
        <v>1563</v>
      </c>
      <c r="H432" s="149" t="s">
        <v>1564</v>
      </c>
      <c r="I432" s="149" t="s">
        <v>160</v>
      </c>
      <c r="J432" s="99">
        <v>41632</v>
      </c>
      <c r="K432" s="99">
        <v>41808</v>
      </c>
      <c r="L432" s="149" t="s">
        <v>1565</v>
      </c>
      <c r="M432" s="100" t="s">
        <v>1566</v>
      </c>
      <c r="N432" s="390">
        <v>4275</v>
      </c>
      <c r="O432" s="390">
        <v>4284</v>
      </c>
      <c r="P432" s="99">
        <v>41817</v>
      </c>
      <c r="Q432" s="99" t="s">
        <v>160</v>
      </c>
      <c r="R432" s="99">
        <v>42237</v>
      </c>
      <c r="S432" s="99">
        <v>42264</v>
      </c>
      <c r="T432" s="391">
        <v>0.26438608765600002</v>
      </c>
      <c r="U432" s="394" t="s">
        <v>160</v>
      </c>
      <c r="V432" s="120" t="s">
        <v>160</v>
      </c>
      <c r="W432" s="151" t="s">
        <v>160</v>
      </c>
    </row>
    <row r="433" spans="1:23" ht="15.75" thickBot="1" x14ac:dyDescent="0.3">
      <c r="A433" s="143">
        <v>42124</v>
      </c>
      <c r="B433" s="144" t="s">
        <v>140</v>
      </c>
      <c r="C433" s="149" t="s">
        <v>67</v>
      </c>
      <c r="D433" s="120" t="s">
        <v>127</v>
      </c>
      <c r="E433" s="121" t="s">
        <v>14</v>
      </c>
      <c r="F433" s="150" t="s">
        <v>845</v>
      </c>
      <c r="G433" s="120" t="s">
        <v>1567</v>
      </c>
      <c r="H433" s="149" t="s">
        <v>1524</v>
      </c>
      <c r="I433" s="149" t="s">
        <v>160</v>
      </c>
      <c r="J433" s="99">
        <v>41740</v>
      </c>
      <c r="K433" s="99">
        <v>41841</v>
      </c>
      <c r="L433" s="149" t="s">
        <v>1539</v>
      </c>
      <c r="M433" s="100" t="s">
        <v>1568</v>
      </c>
      <c r="N433" s="390">
        <v>8440</v>
      </c>
      <c r="O433" s="390">
        <v>8562</v>
      </c>
      <c r="P433" s="99">
        <v>41871</v>
      </c>
      <c r="Q433" s="99" t="s">
        <v>160</v>
      </c>
      <c r="R433" s="99">
        <v>42411</v>
      </c>
      <c r="S433" s="99">
        <v>42411</v>
      </c>
      <c r="T433" s="391">
        <v>2.3416990414E-2</v>
      </c>
      <c r="U433" s="394" t="s">
        <v>160</v>
      </c>
      <c r="V433" s="120" t="s">
        <v>160</v>
      </c>
      <c r="W433" s="151" t="s">
        <v>160</v>
      </c>
    </row>
    <row r="434" spans="1:23" ht="15.75" thickBot="1" x14ac:dyDescent="0.3">
      <c r="A434" s="143">
        <v>42124</v>
      </c>
      <c r="B434" s="144" t="s">
        <v>140</v>
      </c>
      <c r="C434" s="149" t="s">
        <v>67</v>
      </c>
      <c r="D434" s="120" t="s">
        <v>76</v>
      </c>
      <c r="E434" s="121" t="s">
        <v>12</v>
      </c>
      <c r="F434" s="150" t="s">
        <v>845</v>
      </c>
      <c r="G434" s="120" t="s">
        <v>1569</v>
      </c>
      <c r="H434" s="149" t="s">
        <v>1570</v>
      </c>
      <c r="I434" s="149" t="s">
        <v>160</v>
      </c>
      <c r="J434" s="99">
        <v>41673</v>
      </c>
      <c r="K434" s="99">
        <v>41800</v>
      </c>
      <c r="L434" s="149" t="s">
        <v>1571</v>
      </c>
      <c r="M434" s="100" t="s">
        <v>1572</v>
      </c>
      <c r="N434" s="390">
        <v>2984</v>
      </c>
      <c r="O434" s="390">
        <v>2984</v>
      </c>
      <c r="P434" s="99">
        <v>41848</v>
      </c>
      <c r="Q434" s="99" t="s">
        <v>160</v>
      </c>
      <c r="R434" s="99">
        <v>42058</v>
      </c>
      <c r="S434" s="99">
        <v>42058</v>
      </c>
      <c r="T434" s="391">
        <v>0.256088614464</v>
      </c>
      <c r="U434" s="394" t="s">
        <v>160</v>
      </c>
      <c r="V434" s="120" t="s">
        <v>160</v>
      </c>
      <c r="W434" s="151" t="s">
        <v>160</v>
      </c>
    </row>
    <row r="435" spans="1:23" ht="15.75" thickBot="1" x14ac:dyDescent="0.3">
      <c r="A435" s="143">
        <v>42124</v>
      </c>
      <c r="B435" s="144" t="s">
        <v>140</v>
      </c>
      <c r="C435" s="149" t="s">
        <v>67</v>
      </c>
      <c r="D435" s="120" t="s">
        <v>76</v>
      </c>
      <c r="E435" s="121" t="s">
        <v>38</v>
      </c>
      <c r="F435" s="150" t="s">
        <v>845</v>
      </c>
      <c r="G435" s="120" t="s">
        <v>1573</v>
      </c>
      <c r="H435" s="149" t="s">
        <v>1574</v>
      </c>
      <c r="I435" s="149" t="s">
        <v>160</v>
      </c>
      <c r="J435" s="99">
        <v>41386</v>
      </c>
      <c r="K435" s="99">
        <v>41621</v>
      </c>
      <c r="L435" s="149" t="s">
        <v>1575</v>
      </c>
      <c r="M435" s="100" t="s">
        <v>1576</v>
      </c>
      <c r="N435" s="390">
        <v>2341</v>
      </c>
      <c r="O435" s="390">
        <v>2345</v>
      </c>
      <c r="P435" s="99">
        <v>41662</v>
      </c>
      <c r="Q435" s="99" t="s">
        <v>160</v>
      </c>
      <c r="R435" s="99">
        <v>42202</v>
      </c>
      <c r="S435" s="99">
        <v>42202</v>
      </c>
      <c r="T435" s="391">
        <v>0.58968234062199998</v>
      </c>
      <c r="U435" s="394" t="s">
        <v>160</v>
      </c>
      <c r="V435" s="120" t="s">
        <v>160</v>
      </c>
      <c r="W435" s="151" t="s">
        <v>160</v>
      </c>
    </row>
    <row r="436" spans="1:23" ht="15.75" thickBot="1" x14ac:dyDescent="0.3">
      <c r="A436" s="143">
        <v>42124</v>
      </c>
      <c r="B436" s="144" t="s">
        <v>140</v>
      </c>
      <c r="C436" s="149" t="s">
        <v>67</v>
      </c>
      <c r="D436" s="120" t="s">
        <v>76</v>
      </c>
      <c r="E436" s="121" t="s">
        <v>22</v>
      </c>
      <c r="F436" s="150" t="s">
        <v>845</v>
      </c>
      <c r="G436" s="120" t="s">
        <v>1577</v>
      </c>
      <c r="H436" s="149" t="s">
        <v>1578</v>
      </c>
      <c r="I436" s="149" t="s">
        <v>160</v>
      </c>
      <c r="J436" s="99">
        <v>41863</v>
      </c>
      <c r="K436" s="99">
        <v>41911</v>
      </c>
      <c r="L436" s="149" t="s">
        <v>1233</v>
      </c>
      <c r="M436" s="100" t="s">
        <v>1579</v>
      </c>
      <c r="N436" s="390">
        <v>1545</v>
      </c>
      <c r="O436" s="390">
        <v>1631</v>
      </c>
      <c r="P436" s="99">
        <v>42048</v>
      </c>
      <c r="Q436" s="99" t="s">
        <v>160</v>
      </c>
      <c r="R436" s="99">
        <v>42413</v>
      </c>
      <c r="S436" s="99">
        <v>42413</v>
      </c>
      <c r="T436" s="391">
        <v>1.9080005585999999E-2</v>
      </c>
      <c r="U436" s="394" t="s">
        <v>160</v>
      </c>
      <c r="V436" s="120" t="s">
        <v>160</v>
      </c>
      <c r="W436" s="151" t="s">
        <v>160</v>
      </c>
    </row>
    <row r="437" spans="1:23" ht="15.75" thickBot="1" x14ac:dyDescent="0.3">
      <c r="A437" s="143">
        <v>42124</v>
      </c>
      <c r="B437" s="144" t="s">
        <v>140</v>
      </c>
      <c r="C437" s="149" t="s">
        <v>67</v>
      </c>
      <c r="D437" s="120" t="s">
        <v>76</v>
      </c>
      <c r="E437" s="121" t="s">
        <v>17</v>
      </c>
      <c r="F437" s="150" t="s">
        <v>845</v>
      </c>
      <c r="G437" s="120" t="s">
        <v>1580</v>
      </c>
      <c r="H437" s="149" t="s">
        <v>1581</v>
      </c>
      <c r="I437" s="149" t="s">
        <v>160</v>
      </c>
      <c r="J437" s="99">
        <v>42041</v>
      </c>
      <c r="K437" s="99">
        <v>42087</v>
      </c>
      <c r="L437" s="149" t="s">
        <v>1582</v>
      </c>
      <c r="M437" s="100" t="s">
        <v>1583</v>
      </c>
      <c r="N437" s="390">
        <v>1696</v>
      </c>
      <c r="O437" s="390">
        <v>1696</v>
      </c>
      <c r="P437" s="99">
        <v>42123</v>
      </c>
      <c r="Q437" s="99" t="s">
        <v>160</v>
      </c>
      <c r="R437" s="99">
        <v>42663</v>
      </c>
      <c r="S437" s="99">
        <v>42663</v>
      </c>
      <c r="T437" s="391"/>
      <c r="U437" s="394" t="s">
        <v>160</v>
      </c>
      <c r="V437" s="120" t="s">
        <v>160</v>
      </c>
      <c r="W437" s="151" t="s">
        <v>160</v>
      </c>
    </row>
    <row r="438" spans="1:23" ht="15.75" thickBot="1" x14ac:dyDescent="0.3">
      <c r="A438" s="143">
        <v>42124</v>
      </c>
      <c r="B438" s="144" t="s">
        <v>140</v>
      </c>
      <c r="C438" s="149" t="s">
        <v>67</v>
      </c>
      <c r="D438" s="120" t="s">
        <v>127</v>
      </c>
      <c r="E438" s="121" t="s">
        <v>35</v>
      </c>
      <c r="F438" s="150" t="s">
        <v>845</v>
      </c>
      <c r="G438" s="120" t="s">
        <v>1584</v>
      </c>
      <c r="H438" s="149" t="s">
        <v>1374</v>
      </c>
      <c r="I438" s="149" t="s">
        <v>160</v>
      </c>
      <c r="J438" s="99">
        <v>41761</v>
      </c>
      <c r="K438" s="99">
        <v>41978</v>
      </c>
      <c r="L438" s="149" t="s">
        <v>1518</v>
      </c>
      <c r="M438" s="100" t="s">
        <v>1585</v>
      </c>
      <c r="N438" s="390">
        <v>32968</v>
      </c>
      <c r="O438" s="390">
        <v>32968</v>
      </c>
      <c r="P438" s="99">
        <v>41991</v>
      </c>
      <c r="Q438" s="99" t="s">
        <v>160</v>
      </c>
      <c r="R438" s="99">
        <v>42471</v>
      </c>
      <c r="S438" s="99">
        <v>42471</v>
      </c>
      <c r="T438" s="391">
        <v>5.9396613389E-2</v>
      </c>
      <c r="U438" s="394" t="s">
        <v>160</v>
      </c>
      <c r="V438" s="120" t="s">
        <v>160</v>
      </c>
      <c r="W438" s="151" t="s">
        <v>160</v>
      </c>
    </row>
    <row r="439" spans="1:23" ht="15.75" thickBot="1" x14ac:dyDescent="0.3">
      <c r="A439" s="143">
        <v>42124</v>
      </c>
      <c r="B439" s="144" t="s">
        <v>140</v>
      </c>
      <c r="C439" s="149" t="s">
        <v>67</v>
      </c>
      <c r="D439" s="120" t="s">
        <v>127</v>
      </c>
      <c r="E439" s="121" t="s">
        <v>29</v>
      </c>
      <c r="F439" s="150" t="s">
        <v>845</v>
      </c>
      <c r="G439" s="120" t="s">
        <v>1586</v>
      </c>
      <c r="H439" s="149" t="s">
        <v>1587</v>
      </c>
      <c r="I439" s="149" t="s">
        <v>160</v>
      </c>
      <c r="J439" s="99">
        <v>41610</v>
      </c>
      <c r="K439" s="99">
        <v>41771</v>
      </c>
      <c r="L439" s="149" t="s">
        <v>1588</v>
      </c>
      <c r="M439" s="100" t="s">
        <v>1589</v>
      </c>
      <c r="N439" s="390">
        <v>17891</v>
      </c>
      <c r="O439" s="390">
        <v>20233</v>
      </c>
      <c r="P439" s="99">
        <v>41782</v>
      </c>
      <c r="Q439" s="99" t="s">
        <v>160</v>
      </c>
      <c r="R439" s="99">
        <v>42082</v>
      </c>
      <c r="S439" s="99">
        <v>42177</v>
      </c>
      <c r="T439" s="391">
        <v>0.68349760770800005</v>
      </c>
      <c r="U439" s="394" t="s">
        <v>160</v>
      </c>
      <c r="V439" s="120" t="s">
        <v>160</v>
      </c>
      <c r="W439" s="151" t="s">
        <v>160</v>
      </c>
    </row>
    <row r="440" spans="1:23" ht="15.75" thickBot="1" x14ac:dyDescent="0.3">
      <c r="A440" s="143">
        <v>42124</v>
      </c>
      <c r="B440" s="144" t="s">
        <v>140</v>
      </c>
      <c r="C440" s="149" t="s">
        <v>67</v>
      </c>
      <c r="D440" s="120" t="s">
        <v>76</v>
      </c>
      <c r="E440" s="121" t="s">
        <v>28</v>
      </c>
      <c r="F440" s="150" t="s">
        <v>845</v>
      </c>
      <c r="G440" s="120" t="s">
        <v>1590</v>
      </c>
      <c r="H440" s="149" t="s">
        <v>1591</v>
      </c>
      <c r="I440" s="149" t="s">
        <v>160</v>
      </c>
      <c r="J440" s="99">
        <v>41842</v>
      </c>
      <c r="K440" s="99">
        <v>41912</v>
      </c>
      <c r="L440" s="149" t="s">
        <v>1592</v>
      </c>
      <c r="M440" s="100" t="s">
        <v>1593</v>
      </c>
      <c r="N440" s="390">
        <v>1749</v>
      </c>
      <c r="O440" s="390">
        <v>1793</v>
      </c>
      <c r="P440" s="99">
        <v>41976</v>
      </c>
      <c r="Q440" s="99" t="s">
        <v>160</v>
      </c>
      <c r="R440" s="99">
        <v>42096</v>
      </c>
      <c r="S440" s="99">
        <v>42138</v>
      </c>
      <c r="T440" s="391">
        <v>0.38506746292100003</v>
      </c>
      <c r="U440" s="394" t="s">
        <v>160</v>
      </c>
      <c r="V440" s="120" t="s">
        <v>160</v>
      </c>
      <c r="W440" s="151" t="s">
        <v>160</v>
      </c>
    </row>
    <row r="441" spans="1:23" ht="15.75" thickBot="1" x14ac:dyDescent="0.3">
      <c r="A441" s="143">
        <v>42124</v>
      </c>
      <c r="B441" s="144" t="s">
        <v>140</v>
      </c>
      <c r="C441" s="149" t="s">
        <v>67</v>
      </c>
      <c r="D441" s="120" t="s">
        <v>76</v>
      </c>
      <c r="E441" s="121" t="s">
        <v>125</v>
      </c>
      <c r="F441" s="150" t="s">
        <v>125</v>
      </c>
      <c r="G441" s="120" t="s">
        <v>1594</v>
      </c>
      <c r="H441" s="149" t="s">
        <v>1595</v>
      </c>
      <c r="I441" s="149" t="s">
        <v>160</v>
      </c>
      <c r="J441" s="99">
        <v>42091</v>
      </c>
      <c r="K441" s="99">
        <v>41912</v>
      </c>
      <c r="L441" s="149" t="s">
        <v>1596</v>
      </c>
      <c r="M441" s="100" t="s">
        <v>1597</v>
      </c>
      <c r="N441" s="390">
        <v>1597</v>
      </c>
      <c r="O441" s="390">
        <v>1569</v>
      </c>
      <c r="P441" s="99">
        <v>41940</v>
      </c>
      <c r="Q441" s="99" t="s">
        <v>160</v>
      </c>
      <c r="R441" s="99">
        <v>42254</v>
      </c>
      <c r="S441" s="99">
        <v>42254</v>
      </c>
      <c r="T441" s="391">
        <v>6.628063973E-3</v>
      </c>
      <c r="U441" s="394" t="s">
        <v>160</v>
      </c>
      <c r="V441" s="120" t="s">
        <v>160</v>
      </c>
      <c r="W441" s="151" t="s">
        <v>160</v>
      </c>
    </row>
    <row r="442" spans="1:23" ht="15.75" thickBot="1" x14ac:dyDescent="0.3">
      <c r="A442" s="143">
        <v>42124</v>
      </c>
      <c r="B442" s="144" t="s">
        <v>140</v>
      </c>
      <c r="C442" s="149" t="s">
        <v>67</v>
      </c>
      <c r="D442" s="120" t="s">
        <v>76</v>
      </c>
      <c r="E442" s="121" t="s">
        <v>16</v>
      </c>
      <c r="F442" s="150" t="s">
        <v>845</v>
      </c>
      <c r="G442" s="120" t="s">
        <v>1598</v>
      </c>
      <c r="H442" s="149" t="s">
        <v>1599</v>
      </c>
      <c r="I442" s="149" t="s">
        <v>160</v>
      </c>
      <c r="J442" s="99">
        <v>41829</v>
      </c>
      <c r="K442" s="99">
        <v>41912</v>
      </c>
      <c r="L442" s="149" t="s">
        <v>1600</v>
      </c>
      <c r="M442" s="100" t="s">
        <v>1601</v>
      </c>
      <c r="N442" s="390">
        <v>1725</v>
      </c>
      <c r="O442" s="390">
        <v>1744</v>
      </c>
      <c r="P442" s="99">
        <v>41948</v>
      </c>
      <c r="Q442" s="99" t="s">
        <v>160</v>
      </c>
      <c r="R442" s="99">
        <v>42313</v>
      </c>
      <c r="S442" s="99">
        <v>42313</v>
      </c>
      <c r="T442" s="391">
        <v>0.249492391944</v>
      </c>
      <c r="U442" s="394" t="s">
        <v>160</v>
      </c>
      <c r="V442" s="120" t="s">
        <v>160</v>
      </c>
      <c r="W442" s="151" t="s">
        <v>160</v>
      </c>
    </row>
    <row r="443" spans="1:23" ht="30.75" thickBot="1" x14ac:dyDescent="0.3">
      <c r="A443" s="143">
        <v>42124</v>
      </c>
      <c r="B443" s="172">
        <v>2009</v>
      </c>
      <c r="C443" s="173" t="s">
        <v>46</v>
      </c>
      <c r="D443" s="116" t="s">
        <v>127</v>
      </c>
      <c r="E443" s="127" t="s">
        <v>32</v>
      </c>
      <c r="F443" s="174" t="s">
        <v>123</v>
      </c>
      <c r="G443" s="116" t="s">
        <v>1602</v>
      </c>
      <c r="H443" s="173" t="s">
        <v>1603</v>
      </c>
      <c r="I443" s="173"/>
      <c r="J443" s="430">
        <v>40786</v>
      </c>
      <c r="K443" s="430">
        <v>40801</v>
      </c>
      <c r="L443" s="175" t="s">
        <v>1604</v>
      </c>
      <c r="M443" s="176" t="s">
        <v>1605</v>
      </c>
      <c r="N443" s="390">
        <v>5282</v>
      </c>
      <c r="O443" s="390">
        <v>5738</v>
      </c>
      <c r="P443" s="430">
        <v>40812</v>
      </c>
      <c r="Q443" s="430">
        <v>41501</v>
      </c>
      <c r="R443" s="430">
        <v>41212</v>
      </c>
      <c r="S443" s="430">
        <v>42155</v>
      </c>
      <c r="T443" s="431">
        <v>0.99</v>
      </c>
      <c r="U443" s="390">
        <v>0</v>
      </c>
      <c r="V443" s="176"/>
      <c r="W443" s="177" t="s">
        <v>1606</v>
      </c>
    </row>
    <row r="444" spans="1:23" ht="30.75" thickBot="1" x14ac:dyDescent="0.3">
      <c r="A444" s="143">
        <v>42124</v>
      </c>
      <c r="B444" s="172">
        <v>2009</v>
      </c>
      <c r="C444" s="173" t="s">
        <v>46</v>
      </c>
      <c r="D444" s="116" t="s">
        <v>127</v>
      </c>
      <c r="E444" s="127" t="s">
        <v>36</v>
      </c>
      <c r="F444" s="174" t="s">
        <v>123</v>
      </c>
      <c r="G444" s="116" t="s">
        <v>1607</v>
      </c>
      <c r="H444" s="173" t="s">
        <v>1608</v>
      </c>
      <c r="I444" s="173"/>
      <c r="J444" s="430">
        <v>40081</v>
      </c>
      <c r="K444" s="430">
        <v>40081</v>
      </c>
      <c r="L444" s="175" t="s">
        <v>1609</v>
      </c>
      <c r="M444" s="176" t="s">
        <v>1610</v>
      </c>
      <c r="N444" s="390">
        <v>77500</v>
      </c>
      <c r="O444" s="390">
        <v>72200</v>
      </c>
      <c r="P444" s="430">
        <v>40087</v>
      </c>
      <c r="Q444" s="430">
        <v>40816</v>
      </c>
      <c r="R444" s="430">
        <v>40814</v>
      </c>
      <c r="S444" s="430">
        <v>41912</v>
      </c>
      <c r="T444" s="431">
        <v>0.99</v>
      </c>
      <c r="U444" s="390">
        <v>0</v>
      </c>
      <c r="V444" s="176"/>
      <c r="W444" s="177" t="s">
        <v>1611</v>
      </c>
    </row>
    <row r="445" spans="1:23" ht="30.75" thickBot="1" x14ac:dyDescent="0.3">
      <c r="A445" s="143">
        <v>42124</v>
      </c>
      <c r="B445" s="172">
        <v>2009</v>
      </c>
      <c r="C445" s="173" t="s">
        <v>46</v>
      </c>
      <c r="D445" s="116" t="s">
        <v>127</v>
      </c>
      <c r="E445" s="127" t="s">
        <v>36</v>
      </c>
      <c r="F445" s="174" t="s">
        <v>123</v>
      </c>
      <c r="G445" s="116" t="s">
        <v>1612</v>
      </c>
      <c r="H445" s="173" t="s">
        <v>1613</v>
      </c>
      <c r="I445" s="173"/>
      <c r="J445" s="430">
        <v>40080</v>
      </c>
      <c r="K445" s="430">
        <v>40084</v>
      </c>
      <c r="L445" s="175" t="s">
        <v>1614</v>
      </c>
      <c r="M445" s="176" t="s">
        <v>1615</v>
      </c>
      <c r="N445" s="390">
        <v>4755</v>
      </c>
      <c r="O445" s="390">
        <v>4624</v>
      </c>
      <c r="P445" s="430">
        <v>40210</v>
      </c>
      <c r="Q445" s="430">
        <v>40420</v>
      </c>
      <c r="R445" s="430">
        <v>40416</v>
      </c>
      <c r="S445" s="430">
        <v>41364</v>
      </c>
      <c r="T445" s="431">
        <v>1</v>
      </c>
      <c r="U445" s="390">
        <v>0</v>
      </c>
      <c r="V445" s="176"/>
      <c r="W445" s="177" t="s">
        <v>1616</v>
      </c>
    </row>
    <row r="446" spans="1:23" ht="15.75" thickBot="1" x14ac:dyDescent="0.3">
      <c r="A446" s="143">
        <v>42124</v>
      </c>
      <c r="B446" s="172">
        <v>2010</v>
      </c>
      <c r="C446" s="173" t="s">
        <v>46</v>
      </c>
      <c r="D446" s="116" t="s">
        <v>127</v>
      </c>
      <c r="E446" s="127" t="s">
        <v>47</v>
      </c>
      <c r="F446" s="174" t="s">
        <v>123</v>
      </c>
      <c r="G446" s="116" t="s">
        <v>1617</v>
      </c>
      <c r="H446" s="173" t="s">
        <v>1618</v>
      </c>
      <c r="I446" s="173"/>
      <c r="J446" s="430">
        <v>40427</v>
      </c>
      <c r="K446" s="430">
        <v>40431</v>
      </c>
      <c r="L446" s="175" t="s">
        <v>1619</v>
      </c>
      <c r="M446" s="176" t="s">
        <v>1620</v>
      </c>
      <c r="N446" s="390">
        <v>2980</v>
      </c>
      <c r="O446" s="390">
        <v>2396</v>
      </c>
      <c r="P446" s="430">
        <v>40513</v>
      </c>
      <c r="Q446" s="430">
        <v>40827</v>
      </c>
      <c r="R446" s="430">
        <v>40763</v>
      </c>
      <c r="S446" s="430">
        <v>40763</v>
      </c>
      <c r="T446" s="431">
        <v>0.95</v>
      </c>
      <c r="U446" s="390">
        <v>0</v>
      </c>
      <c r="V446" s="176"/>
      <c r="W446" s="177" t="s">
        <v>221</v>
      </c>
    </row>
    <row r="447" spans="1:23" ht="15.75" thickBot="1" x14ac:dyDescent="0.3">
      <c r="A447" s="143">
        <v>42124</v>
      </c>
      <c r="B447" s="172">
        <v>2010</v>
      </c>
      <c r="C447" s="173" t="s">
        <v>46</v>
      </c>
      <c r="D447" s="116" t="s">
        <v>127</v>
      </c>
      <c r="E447" s="127" t="s">
        <v>13</v>
      </c>
      <c r="F447" s="174" t="s">
        <v>123</v>
      </c>
      <c r="G447" s="116" t="s">
        <v>1621</v>
      </c>
      <c r="H447" s="173" t="s">
        <v>1622</v>
      </c>
      <c r="I447" s="173"/>
      <c r="J447" s="430">
        <v>40442</v>
      </c>
      <c r="K447" s="430">
        <v>40445</v>
      </c>
      <c r="L447" s="175" t="s">
        <v>1623</v>
      </c>
      <c r="M447" s="176" t="s">
        <v>1624</v>
      </c>
      <c r="N447" s="390">
        <v>30711</v>
      </c>
      <c r="O447" s="390">
        <v>23378</v>
      </c>
      <c r="P447" s="430">
        <v>40497</v>
      </c>
      <c r="Q447" s="430">
        <v>41554</v>
      </c>
      <c r="R447" s="430">
        <v>40945</v>
      </c>
      <c r="S447" s="430">
        <v>42034</v>
      </c>
      <c r="T447" s="431">
        <v>0.95</v>
      </c>
      <c r="U447" s="390">
        <v>2900</v>
      </c>
      <c r="V447" s="176">
        <v>390263</v>
      </c>
      <c r="W447" s="177" t="s">
        <v>1625</v>
      </c>
    </row>
    <row r="448" spans="1:23" ht="15.75" thickBot="1" x14ac:dyDescent="0.3">
      <c r="A448" s="143">
        <v>42124</v>
      </c>
      <c r="B448" s="172">
        <v>2010</v>
      </c>
      <c r="C448" s="173" t="s">
        <v>46</v>
      </c>
      <c r="D448" s="116" t="s">
        <v>127</v>
      </c>
      <c r="E448" s="127" t="s">
        <v>164</v>
      </c>
      <c r="F448" s="174" t="s">
        <v>109</v>
      </c>
      <c r="G448" s="116">
        <v>140300</v>
      </c>
      <c r="H448" s="173" t="s">
        <v>1626</v>
      </c>
      <c r="I448" s="173"/>
      <c r="J448" s="430">
        <v>40242</v>
      </c>
      <c r="K448" s="430">
        <v>40245</v>
      </c>
      <c r="L448" s="175" t="s">
        <v>1627</v>
      </c>
      <c r="M448" s="176" t="s">
        <v>1628</v>
      </c>
      <c r="N448" s="390">
        <v>20766</v>
      </c>
      <c r="O448" s="390">
        <v>20797</v>
      </c>
      <c r="P448" s="430">
        <v>40301</v>
      </c>
      <c r="Q448" s="430">
        <v>41011</v>
      </c>
      <c r="R448" s="430">
        <v>40973</v>
      </c>
      <c r="S448" s="430">
        <v>40973</v>
      </c>
      <c r="T448" s="431">
        <v>0.95</v>
      </c>
      <c r="U448" s="390">
        <v>3000</v>
      </c>
      <c r="V448" s="176">
        <v>530035</v>
      </c>
      <c r="W448" s="177" t="s">
        <v>1629</v>
      </c>
    </row>
    <row r="449" spans="1:23" ht="30.75" thickBot="1" x14ac:dyDescent="0.3">
      <c r="A449" s="143">
        <v>42124</v>
      </c>
      <c r="B449" s="172">
        <v>2010</v>
      </c>
      <c r="C449" s="173" t="s">
        <v>46</v>
      </c>
      <c r="D449" s="116" t="s">
        <v>127</v>
      </c>
      <c r="E449" s="127" t="s">
        <v>26</v>
      </c>
      <c r="F449" s="174" t="s">
        <v>123</v>
      </c>
      <c r="G449" s="116">
        <v>170611</v>
      </c>
      <c r="H449" s="173" t="s">
        <v>1603</v>
      </c>
      <c r="I449" s="173"/>
      <c r="J449" s="430">
        <v>40438</v>
      </c>
      <c r="K449" s="430">
        <v>40443</v>
      </c>
      <c r="L449" s="175" t="s">
        <v>1630</v>
      </c>
      <c r="M449" s="176" t="s">
        <v>1631</v>
      </c>
      <c r="N449" s="390">
        <v>5560</v>
      </c>
      <c r="O449" s="390">
        <v>4319</v>
      </c>
      <c r="P449" s="430">
        <v>40469</v>
      </c>
      <c r="Q449" s="430">
        <v>40999</v>
      </c>
      <c r="R449" s="430">
        <v>40800</v>
      </c>
      <c r="S449" s="430">
        <v>40800</v>
      </c>
      <c r="T449" s="431">
        <v>1</v>
      </c>
      <c r="U449" s="390">
        <v>0</v>
      </c>
      <c r="V449" s="176"/>
      <c r="W449" s="177" t="s">
        <v>1632</v>
      </c>
    </row>
    <row r="450" spans="1:23" ht="15.75" thickBot="1" x14ac:dyDescent="0.3">
      <c r="A450" s="143">
        <v>42124</v>
      </c>
      <c r="B450" s="172">
        <v>2010</v>
      </c>
      <c r="C450" s="173" t="s">
        <v>46</v>
      </c>
      <c r="D450" s="116" t="s">
        <v>76</v>
      </c>
      <c r="E450" s="127" t="s">
        <v>40</v>
      </c>
      <c r="F450" s="174" t="s">
        <v>123</v>
      </c>
      <c r="G450" s="116" t="s">
        <v>1633</v>
      </c>
      <c r="H450" s="173" t="s">
        <v>1634</v>
      </c>
      <c r="I450" s="173"/>
      <c r="J450" s="430">
        <v>40764</v>
      </c>
      <c r="K450" s="430">
        <v>40774</v>
      </c>
      <c r="L450" s="175" t="s">
        <v>1635</v>
      </c>
      <c r="M450" s="176" t="s">
        <v>1636</v>
      </c>
      <c r="N450" s="390">
        <v>1954</v>
      </c>
      <c r="O450" s="390">
        <v>1897</v>
      </c>
      <c r="P450" s="430">
        <v>40798</v>
      </c>
      <c r="Q450" s="430">
        <v>41233</v>
      </c>
      <c r="R450" s="430">
        <v>41145</v>
      </c>
      <c r="S450" s="430">
        <v>41628</v>
      </c>
      <c r="T450" s="431">
        <v>1</v>
      </c>
      <c r="U450" s="390">
        <v>0</v>
      </c>
      <c r="V450" s="176"/>
      <c r="W450" s="177"/>
    </row>
    <row r="451" spans="1:23" ht="15.75" thickBot="1" x14ac:dyDescent="0.3">
      <c r="A451" s="143">
        <v>42124</v>
      </c>
      <c r="B451" s="172">
        <v>2010</v>
      </c>
      <c r="C451" s="173" t="s">
        <v>46</v>
      </c>
      <c r="D451" s="116" t="s">
        <v>127</v>
      </c>
      <c r="E451" s="127" t="s">
        <v>31</v>
      </c>
      <c r="F451" s="174" t="s">
        <v>123</v>
      </c>
      <c r="G451" s="116" t="s">
        <v>1637</v>
      </c>
      <c r="H451" s="173" t="s">
        <v>1626</v>
      </c>
      <c r="I451" s="173"/>
      <c r="J451" s="430">
        <v>40448</v>
      </c>
      <c r="K451" s="430">
        <v>40448</v>
      </c>
      <c r="L451" s="175" t="s">
        <v>1638</v>
      </c>
      <c r="M451" s="176"/>
      <c r="N451" s="390">
        <v>25807</v>
      </c>
      <c r="O451" s="390">
        <v>19910</v>
      </c>
      <c r="P451" s="430">
        <v>40476</v>
      </c>
      <c r="Q451" s="430">
        <v>41395</v>
      </c>
      <c r="R451" s="430">
        <v>40931</v>
      </c>
      <c r="S451" s="430">
        <v>41383</v>
      </c>
      <c r="T451" s="431">
        <v>0.99</v>
      </c>
      <c r="U451" s="390">
        <v>3112</v>
      </c>
      <c r="V451" s="176" t="s">
        <v>1639</v>
      </c>
      <c r="W451" s="177" t="s">
        <v>1640</v>
      </c>
    </row>
    <row r="452" spans="1:23" ht="15.75" thickBot="1" x14ac:dyDescent="0.3">
      <c r="A452" s="143">
        <v>42124</v>
      </c>
      <c r="B452" s="172" t="s">
        <v>158</v>
      </c>
      <c r="C452" s="173" t="s">
        <v>46</v>
      </c>
      <c r="D452" s="116" t="s">
        <v>127</v>
      </c>
      <c r="E452" s="127" t="s">
        <v>19</v>
      </c>
      <c r="F452" s="174" t="s">
        <v>123</v>
      </c>
      <c r="G452" s="116" t="s">
        <v>1641</v>
      </c>
      <c r="H452" s="173" t="s">
        <v>1603</v>
      </c>
      <c r="I452" s="173"/>
      <c r="J452" s="430">
        <v>40428</v>
      </c>
      <c r="K452" s="430">
        <v>40431</v>
      </c>
      <c r="L452" s="175" t="s">
        <v>1642</v>
      </c>
      <c r="M452" s="176" t="s">
        <v>1643</v>
      </c>
      <c r="N452" s="390">
        <v>2501</v>
      </c>
      <c r="O452" s="390">
        <v>2033</v>
      </c>
      <c r="P452" s="430">
        <v>40448</v>
      </c>
      <c r="Q452" s="430">
        <v>40829</v>
      </c>
      <c r="R452" s="430">
        <v>40816</v>
      </c>
      <c r="S452" s="430">
        <v>40833</v>
      </c>
      <c r="T452" s="431">
        <v>0.99</v>
      </c>
      <c r="U452" s="390">
        <v>0</v>
      </c>
      <c r="V452" s="176"/>
      <c r="W452" s="177" t="s">
        <v>1644</v>
      </c>
    </row>
    <row r="453" spans="1:23" ht="15.75" thickBot="1" x14ac:dyDescent="0.3">
      <c r="A453" s="143">
        <v>42124</v>
      </c>
      <c r="B453" s="172" t="s">
        <v>158</v>
      </c>
      <c r="C453" s="173" t="s">
        <v>46</v>
      </c>
      <c r="D453" s="116" t="s">
        <v>127</v>
      </c>
      <c r="E453" s="127" t="s">
        <v>34</v>
      </c>
      <c r="F453" s="174" t="s">
        <v>123</v>
      </c>
      <c r="G453" s="116" t="s">
        <v>1645</v>
      </c>
      <c r="H453" s="173" t="s">
        <v>1646</v>
      </c>
      <c r="I453" s="173"/>
      <c r="J453" s="430">
        <v>40371</v>
      </c>
      <c r="K453" s="430">
        <v>40373</v>
      </c>
      <c r="L453" s="175" t="s">
        <v>1647</v>
      </c>
      <c r="M453" s="176" t="s">
        <v>1648</v>
      </c>
      <c r="N453" s="390">
        <v>14759</v>
      </c>
      <c r="O453" s="390">
        <v>14078</v>
      </c>
      <c r="P453" s="430">
        <v>40581</v>
      </c>
      <c r="Q453" s="430">
        <v>41379</v>
      </c>
      <c r="R453" s="430">
        <v>40891</v>
      </c>
      <c r="S453" s="430">
        <v>41395</v>
      </c>
      <c r="T453" s="431">
        <v>0.99</v>
      </c>
      <c r="U453" s="390">
        <v>11000</v>
      </c>
      <c r="V453" s="176" t="s">
        <v>1649</v>
      </c>
      <c r="W453" s="177" t="s">
        <v>1650</v>
      </c>
    </row>
    <row r="454" spans="1:23" ht="15.75" thickBot="1" x14ac:dyDescent="0.3">
      <c r="A454" s="143">
        <v>42124</v>
      </c>
      <c r="B454" s="172" t="s">
        <v>158</v>
      </c>
      <c r="C454" s="173" t="s">
        <v>46</v>
      </c>
      <c r="D454" s="116" t="s">
        <v>127</v>
      </c>
      <c r="E454" s="127" t="s">
        <v>34</v>
      </c>
      <c r="F454" s="174" t="s">
        <v>123</v>
      </c>
      <c r="G454" s="116" t="s">
        <v>1651</v>
      </c>
      <c r="H454" s="173" t="s">
        <v>146</v>
      </c>
      <c r="I454" s="173"/>
      <c r="J454" s="430">
        <v>40444</v>
      </c>
      <c r="K454" s="430">
        <v>40445</v>
      </c>
      <c r="L454" s="175" t="s">
        <v>1652</v>
      </c>
      <c r="M454" s="176" t="s">
        <v>1653</v>
      </c>
      <c r="N454" s="390">
        <v>27936</v>
      </c>
      <c r="O454" s="390">
        <v>27304</v>
      </c>
      <c r="P454" s="430">
        <v>40499</v>
      </c>
      <c r="Q454" s="430">
        <v>41446</v>
      </c>
      <c r="R454" s="430">
        <v>41131</v>
      </c>
      <c r="S454" s="430">
        <v>41446</v>
      </c>
      <c r="T454" s="431">
        <v>0.75</v>
      </c>
      <c r="U454" s="390">
        <v>12100</v>
      </c>
      <c r="V454" s="176" t="s">
        <v>1654</v>
      </c>
      <c r="W454" s="177" t="s">
        <v>1655</v>
      </c>
    </row>
    <row r="455" spans="1:23" ht="30.75" thickBot="1" x14ac:dyDescent="0.3">
      <c r="A455" s="143">
        <v>42124</v>
      </c>
      <c r="B455" s="172" t="s">
        <v>158</v>
      </c>
      <c r="C455" s="173" t="s">
        <v>46</v>
      </c>
      <c r="D455" s="116" t="s">
        <v>127</v>
      </c>
      <c r="E455" s="127" t="s">
        <v>35</v>
      </c>
      <c r="F455" s="174" t="s">
        <v>123</v>
      </c>
      <c r="G455" s="116" t="s">
        <v>1656</v>
      </c>
      <c r="H455" s="173" t="s">
        <v>1657</v>
      </c>
      <c r="I455" s="173"/>
      <c r="J455" s="430">
        <v>40395</v>
      </c>
      <c r="K455" s="430">
        <v>40515</v>
      </c>
      <c r="L455" s="175" t="s">
        <v>1658</v>
      </c>
      <c r="M455" s="176" t="s">
        <v>1659</v>
      </c>
      <c r="N455" s="390">
        <v>16441</v>
      </c>
      <c r="O455" s="390">
        <v>14196</v>
      </c>
      <c r="P455" s="430">
        <v>40567</v>
      </c>
      <c r="Q455" s="430">
        <v>41548</v>
      </c>
      <c r="R455" s="430">
        <v>41107</v>
      </c>
      <c r="S455" s="430">
        <v>42186</v>
      </c>
      <c r="T455" s="431">
        <v>1</v>
      </c>
      <c r="U455" s="390">
        <v>0</v>
      </c>
      <c r="V455" s="176"/>
      <c r="W455" s="177" t="s">
        <v>1660</v>
      </c>
    </row>
    <row r="456" spans="1:23" ht="30.75" thickBot="1" x14ac:dyDescent="0.3">
      <c r="A456" s="143">
        <v>42124</v>
      </c>
      <c r="B456" s="172" t="s">
        <v>158</v>
      </c>
      <c r="C456" s="173" t="s">
        <v>46</v>
      </c>
      <c r="D456" s="116" t="s">
        <v>127</v>
      </c>
      <c r="E456" s="127" t="s">
        <v>35</v>
      </c>
      <c r="F456" s="174" t="s">
        <v>123</v>
      </c>
      <c r="G456" s="116" t="s">
        <v>1661</v>
      </c>
      <c r="H456" s="173" t="s">
        <v>1662</v>
      </c>
      <c r="I456" s="173"/>
      <c r="J456" s="430">
        <v>40395</v>
      </c>
      <c r="K456" s="430">
        <v>40515</v>
      </c>
      <c r="L456" s="175" t="s">
        <v>1658</v>
      </c>
      <c r="M456" s="176" t="s">
        <v>1659</v>
      </c>
      <c r="N456" s="390">
        <v>5700</v>
      </c>
      <c r="O456" s="390">
        <v>7021</v>
      </c>
      <c r="P456" s="430">
        <v>40567</v>
      </c>
      <c r="Q456" s="430">
        <v>41548</v>
      </c>
      <c r="R456" s="430">
        <v>41107</v>
      </c>
      <c r="S456" s="430">
        <v>42186</v>
      </c>
      <c r="T456" s="431">
        <v>1</v>
      </c>
      <c r="U456" s="390">
        <v>0</v>
      </c>
      <c r="V456" s="176"/>
      <c r="W456" s="177" t="s">
        <v>1660</v>
      </c>
    </row>
    <row r="457" spans="1:23" ht="15.75" thickBot="1" x14ac:dyDescent="0.3">
      <c r="A457" s="143">
        <v>42124</v>
      </c>
      <c r="B457" s="172" t="s">
        <v>158</v>
      </c>
      <c r="C457" s="173" t="s">
        <v>46</v>
      </c>
      <c r="D457" s="116" t="s">
        <v>127</v>
      </c>
      <c r="E457" s="127" t="s">
        <v>59</v>
      </c>
      <c r="F457" s="174" t="s">
        <v>1663</v>
      </c>
      <c r="G457" s="116" t="s">
        <v>1664</v>
      </c>
      <c r="H457" s="173" t="s">
        <v>1665</v>
      </c>
      <c r="I457" s="173"/>
      <c r="J457" s="430">
        <v>40280</v>
      </c>
      <c r="K457" s="430">
        <v>40291</v>
      </c>
      <c r="L457" s="175" t="s">
        <v>1666</v>
      </c>
      <c r="M457" s="176" t="s">
        <v>1667</v>
      </c>
      <c r="N457" s="390">
        <v>19978</v>
      </c>
      <c r="O457" s="390">
        <v>19493</v>
      </c>
      <c r="P457" s="430">
        <v>40360</v>
      </c>
      <c r="Q457" s="430">
        <v>41320</v>
      </c>
      <c r="R457" s="430">
        <v>40959</v>
      </c>
      <c r="S457" s="430">
        <v>41387</v>
      </c>
      <c r="T457" s="431">
        <v>0.99</v>
      </c>
      <c r="U457" s="390">
        <v>0</v>
      </c>
      <c r="V457" s="176"/>
      <c r="W457" s="177" t="s">
        <v>221</v>
      </c>
    </row>
    <row r="458" spans="1:23" ht="30.75" thickBot="1" x14ac:dyDescent="0.3">
      <c r="A458" s="143">
        <v>42124</v>
      </c>
      <c r="B458" s="172">
        <v>2011</v>
      </c>
      <c r="C458" s="173" t="s">
        <v>46</v>
      </c>
      <c r="D458" s="116" t="s">
        <v>127</v>
      </c>
      <c r="E458" s="127" t="s">
        <v>13</v>
      </c>
      <c r="F458" s="174" t="s">
        <v>123</v>
      </c>
      <c r="G458" s="116" t="s">
        <v>1668</v>
      </c>
      <c r="H458" s="173" t="s">
        <v>1669</v>
      </c>
      <c r="I458" s="173"/>
      <c r="J458" s="430">
        <v>40675</v>
      </c>
      <c r="K458" s="430">
        <v>40806</v>
      </c>
      <c r="L458" s="175" t="s">
        <v>1670</v>
      </c>
      <c r="M458" s="176" t="s">
        <v>1671</v>
      </c>
      <c r="N458" s="390">
        <v>12379</v>
      </c>
      <c r="O458" s="390">
        <v>11525</v>
      </c>
      <c r="P458" s="430">
        <v>40882</v>
      </c>
      <c r="Q458" s="430">
        <v>41440</v>
      </c>
      <c r="R458" s="430">
        <v>41089</v>
      </c>
      <c r="S458" s="430">
        <v>41544</v>
      </c>
      <c r="T458" s="431">
        <v>0.99</v>
      </c>
      <c r="U458" s="390">
        <v>6700</v>
      </c>
      <c r="V458" s="176" t="s">
        <v>1672</v>
      </c>
      <c r="W458" s="177" t="s">
        <v>1673</v>
      </c>
    </row>
    <row r="459" spans="1:23" ht="45.75" thickBot="1" x14ac:dyDescent="0.3">
      <c r="A459" s="143">
        <v>42124</v>
      </c>
      <c r="B459" s="172">
        <v>2011</v>
      </c>
      <c r="C459" s="173" t="s">
        <v>46</v>
      </c>
      <c r="D459" s="116" t="s">
        <v>127</v>
      </c>
      <c r="E459" s="127" t="s">
        <v>14</v>
      </c>
      <c r="F459" s="174" t="s">
        <v>123</v>
      </c>
      <c r="G459" s="116" t="s">
        <v>1674</v>
      </c>
      <c r="H459" s="173" t="s">
        <v>151</v>
      </c>
      <c r="I459" s="173"/>
      <c r="J459" s="430">
        <v>40745</v>
      </c>
      <c r="K459" s="430">
        <v>40801</v>
      </c>
      <c r="L459" s="175" t="s">
        <v>1675</v>
      </c>
      <c r="M459" s="176"/>
      <c r="N459" s="390">
        <v>50886</v>
      </c>
      <c r="O459" s="390">
        <v>50932</v>
      </c>
      <c r="P459" s="430">
        <v>40817</v>
      </c>
      <c r="Q459" s="430">
        <v>41988</v>
      </c>
      <c r="R459" s="430">
        <v>41930</v>
      </c>
      <c r="S459" s="430">
        <v>41915</v>
      </c>
      <c r="T459" s="431">
        <v>1</v>
      </c>
      <c r="U459" s="390">
        <v>0</v>
      </c>
      <c r="V459" s="176"/>
      <c r="W459" s="177" t="s">
        <v>1676</v>
      </c>
    </row>
    <row r="460" spans="1:23" ht="15.75" thickBot="1" x14ac:dyDescent="0.3">
      <c r="A460" s="143">
        <v>42124</v>
      </c>
      <c r="B460" s="172">
        <v>2011</v>
      </c>
      <c r="C460" s="173" t="s">
        <v>46</v>
      </c>
      <c r="D460" s="116" t="s">
        <v>127</v>
      </c>
      <c r="E460" s="127" t="s">
        <v>16</v>
      </c>
      <c r="F460" s="174" t="s">
        <v>123</v>
      </c>
      <c r="G460" s="116" t="s">
        <v>1677</v>
      </c>
      <c r="H460" s="173" t="s">
        <v>1603</v>
      </c>
      <c r="I460" s="173"/>
      <c r="J460" s="430">
        <v>40680</v>
      </c>
      <c r="K460" s="430">
        <v>41016</v>
      </c>
      <c r="L460" s="175" t="s">
        <v>1678</v>
      </c>
      <c r="M460" s="176" t="s">
        <v>1679</v>
      </c>
      <c r="N460" s="390">
        <v>10363</v>
      </c>
      <c r="O460" s="390">
        <v>10349</v>
      </c>
      <c r="P460" s="430">
        <v>41064</v>
      </c>
      <c r="Q460" s="430">
        <v>41547</v>
      </c>
      <c r="R460" s="430">
        <v>41547</v>
      </c>
      <c r="S460" s="430">
        <v>41759</v>
      </c>
      <c r="T460" s="431">
        <v>0.9</v>
      </c>
      <c r="U460" s="390">
        <v>0</v>
      </c>
      <c r="V460" s="176"/>
      <c r="W460" s="177" t="s">
        <v>218</v>
      </c>
    </row>
    <row r="461" spans="1:23" ht="15.75" thickBot="1" x14ac:dyDescent="0.3">
      <c r="A461" s="143">
        <v>42124</v>
      </c>
      <c r="B461" s="172">
        <v>2011</v>
      </c>
      <c r="C461" s="173" t="s">
        <v>46</v>
      </c>
      <c r="D461" s="116" t="s">
        <v>127</v>
      </c>
      <c r="E461" s="127" t="s">
        <v>16</v>
      </c>
      <c r="F461" s="174" t="s">
        <v>123</v>
      </c>
      <c r="G461" s="116" t="s">
        <v>1680</v>
      </c>
      <c r="H461" s="173" t="s">
        <v>1626</v>
      </c>
      <c r="I461" s="173"/>
      <c r="J461" s="430">
        <v>40743</v>
      </c>
      <c r="K461" s="430">
        <v>40751</v>
      </c>
      <c r="L461" s="175" t="s">
        <v>1681</v>
      </c>
      <c r="M461" s="176" t="s">
        <v>1682</v>
      </c>
      <c r="N461" s="390">
        <v>16941</v>
      </c>
      <c r="O461" s="390">
        <v>16726</v>
      </c>
      <c r="P461" s="430">
        <v>40878</v>
      </c>
      <c r="Q461" s="430">
        <v>41409</v>
      </c>
      <c r="R461" s="430">
        <v>41229</v>
      </c>
      <c r="S461" s="430">
        <v>41229</v>
      </c>
      <c r="T461" s="431">
        <v>0.85</v>
      </c>
      <c r="U461" s="390">
        <v>0</v>
      </c>
      <c r="V461" s="176"/>
      <c r="W461" s="177" t="s">
        <v>218</v>
      </c>
    </row>
    <row r="462" spans="1:23" ht="30.75" thickBot="1" x14ac:dyDescent="0.3">
      <c r="A462" s="143">
        <v>42124</v>
      </c>
      <c r="B462" s="172" t="s">
        <v>136</v>
      </c>
      <c r="C462" s="173" t="s">
        <v>46</v>
      </c>
      <c r="D462" s="116" t="s">
        <v>127</v>
      </c>
      <c r="E462" s="127" t="s">
        <v>41</v>
      </c>
      <c r="F462" s="174" t="s">
        <v>123</v>
      </c>
      <c r="G462" s="116" t="s">
        <v>1683</v>
      </c>
      <c r="H462" s="173" t="s">
        <v>1684</v>
      </c>
      <c r="I462" s="173"/>
      <c r="J462" s="430">
        <v>40666</v>
      </c>
      <c r="K462" s="430">
        <v>40764</v>
      </c>
      <c r="L462" s="175" t="s">
        <v>1685</v>
      </c>
      <c r="M462" s="176" t="s">
        <v>1686</v>
      </c>
      <c r="N462" s="390">
        <v>17333</v>
      </c>
      <c r="O462" s="390">
        <v>13811</v>
      </c>
      <c r="P462" s="430">
        <v>40782</v>
      </c>
      <c r="Q462" s="430">
        <v>41550</v>
      </c>
      <c r="R462" s="430">
        <v>41333</v>
      </c>
      <c r="S462" s="430">
        <v>41744</v>
      </c>
      <c r="T462" s="431">
        <v>1</v>
      </c>
      <c r="U462" s="390">
        <v>2600</v>
      </c>
      <c r="V462" s="176">
        <v>300216</v>
      </c>
      <c r="W462" s="177" t="s">
        <v>1687</v>
      </c>
    </row>
    <row r="463" spans="1:23" ht="15.75" thickBot="1" x14ac:dyDescent="0.3">
      <c r="A463" s="143">
        <v>42124</v>
      </c>
      <c r="B463" s="172">
        <v>2011</v>
      </c>
      <c r="C463" s="173" t="s">
        <v>46</v>
      </c>
      <c r="D463" s="116" t="s">
        <v>127</v>
      </c>
      <c r="E463" s="127" t="s">
        <v>28</v>
      </c>
      <c r="F463" s="174" t="s">
        <v>123</v>
      </c>
      <c r="G463" s="116" t="s">
        <v>1688</v>
      </c>
      <c r="H463" s="173" t="s">
        <v>1689</v>
      </c>
      <c r="I463" s="173"/>
      <c r="J463" s="430">
        <v>40723</v>
      </c>
      <c r="K463" s="430">
        <v>40764</v>
      </c>
      <c r="L463" s="175" t="s">
        <v>1690</v>
      </c>
      <c r="M463" s="176" t="s">
        <v>1691</v>
      </c>
      <c r="N463" s="390">
        <v>5470</v>
      </c>
      <c r="O463" s="390">
        <v>5018</v>
      </c>
      <c r="P463" s="430">
        <v>40798</v>
      </c>
      <c r="Q463" s="430">
        <v>41254</v>
      </c>
      <c r="R463" s="430">
        <v>41120</v>
      </c>
      <c r="S463" s="430">
        <v>41443</v>
      </c>
      <c r="T463" s="431">
        <v>0.99</v>
      </c>
      <c r="U463" s="390">
        <v>0</v>
      </c>
      <c r="V463" s="176"/>
      <c r="W463" s="177" t="s">
        <v>218</v>
      </c>
    </row>
    <row r="464" spans="1:23" ht="15.75" thickBot="1" x14ac:dyDescent="0.3">
      <c r="A464" s="143">
        <v>42124</v>
      </c>
      <c r="B464" s="172">
        <v>2011</v>
      </c>
      <c r="C464" s="173" t="s">
        <v>46</v>
      </c>
      <c r="D464" s="116" t="s">
        <v>127</v>
      </c>
      <c r="E464" s="127" t="s">
        <v>29</v>
      </c>
      <c r="F464" s="174" t="s">
        <v>123</v>
      </c>
      <c r="G464" s="116" t="s">
        <v>1692</v>
      </c>
      <c r="H464" s="173" t="s">
        <v>1689</v>
      </c>
      <c r="I464" s="173"/>
      <c r="J464" s="430">
        <v>40738</v>
      </c>
      <c r="K464" s="430">
        <v>40779</v>
      </c>
      <c r="L464" s="175" t="s">
        <v>1693</v>
      </c>
      <c r="M464" s="176" t="s">
        <v>1694</v>
      </c>
      <c r="N464" s="390">
        <v>5480</v>
      </c>
      <c r="O464" s="390">
        <v>5587</v>
      </c>
      <c r="P464" s="430">
        <v>41061</v>
      </c>
      <c r="Q464" s="430">
        <v>41979</v>
      </c>
      <c r="R464" s="430">
        <v>41440</v>
      </c>
      <c r="S464" s="430">
        <v>41964</v>
      </c>
      <c r="T464" s="431">
        <v>1</v>
      </c>
      <c r="U464" s="390">
        <v>0</v>
      </c>
      <c r="V464" s="176"/>
      <c r="W464" s="177" t="s">
        <v>218</v>
      </c>
    </row>
    <row r="465" spans="1:23" ht="15.75" thickBot="1" x14ac:dyDescent="0.3">
      <c r="A465" s="143">
        <v>42124</v>
      </c>
      <c r="B465" s="172">
        <v>2011</v>
      </c>
      <c r="C465" s="173" t="s">
        <v>46</v>
      </c>
      <c r="D465" s="116" t="s">
        <v>127</v>
      </c>
      <c r="E465" s="127" t="s">
        <v>40</v>
      </c>
      <c r="F465" s="174" t="s">
        <v>123</v>
      </c>
      <c r="G465" s="116" t="s">
        <v>1695</v>
      </c>
      <c r="H465" s="173" t="s">
        <v>1689</v>
      </c>
      <c r="I465" s="173"/>
      <c r="J465" s="430">
        <v>40745</v>
      </c>
      <c r="K465" s="430">
        <v>40763</v>
      </c>
      <c r="L465" s="175" t="s">
        <v>1696</v>
      </c>
      <c r="M465" s="176" t="s">
        <v>1697</v>
      </c>
      <c r="N465" s="390">
        <v>4413</v>
      </c>
      <c r="O465" s="390">
        <v>3537</v>
      </c>
      <c r="P465" s="430">
        <v>41002</v>
      </c>
      <c r="Q465" s="430">
        <v>41256</v>
      </c>
      <c r="R465" s="430">
        <v>41209</v>
      </c>
      <c r="S465" s="430">
        <v>41256</v>
      </c>
      <c r="T465" s="431">
        <v>1</v>
      </c>
      <c r="U465" s="390">
        <v>0</v>
      </c>
      <c r="V465" s="176"/>
      <c r="W465" s="177" t="s">
        <v>218</v>
      </c>
    </row>
    <row r="466" spans="1:23" ht="15.75" thickBot="1" x14ac:dyDescent="0.3">
      <c r="A466" s="143">
        <v>42124</v>
      </c>
      <c r="B466" s="172">
        <v>2011</v>
      </c>
      <c r="C466" s="173" t="s">
        <v>46</v>
      </c>
      <c r="D466" s="116" t="s">
        <v>127</v>
      </c>
      <c r="E466" s="127" t="s">
        <v>55</v>
      </c>
      <c r="F466" s="174" t="s">
        <v>123</v>
      </c>
      <c r="G466" s="116" t="s">
        <v>1698</v>
      </c>
      <c r="H466" s="173" t="s">
        <v>1626</v>
      </c>
      <c r="I466" s="173"/>
      <c r="J466" s="430">
        <v>40709</v>
      </c>
      <c r="K466" s="430">
        <v>40736</v>
      </c>
      <c r="L466" s="175" t="s">
        <v>1699</v>
      </c>
      <c r="M466" s="176"/>
      <c r="N466" s="390">
        <v>11368</v>
      </c>
      <c r="O466" s="390">
        <v>11339</v>
      </c>
      <c r="P466" s="430">
        <v>40751</v>
      </c>
      <c r="Q466" s="430">
        <v>41400</v>
      </c>
      <c r="R466" s="430">
        <v>41129</v>
      </c>
      <c r="S466" s="430">
        <v>41850</v>
      </c>
      <c r="T466" s="431">
        <v>1</v>
      </c>
      <c r="U466" s="390">
        <v>0</v>
      </c>
      <c r="V466" s="176"/>
      <c r="W466" s="177" t="s">
        <v>218</v>
      </c>
    </row>
    <row r="467" spans="1:23" ht="15.75" thickBot="1" x14ac:dyDescent="0.3">
      <c r="A467" s="143">
        <v>42124</v>
      </c>
      <c r="B467" s="172">
        <v>2011</v>
      </c>
      <c r="C467" s="173" t="s">
        <v>46</v>
      </c>
      <c r="D467" s="116" t="s">
        <v>127</v>
      </c>
      <c r="E467" s="127" t="s">
        <v>61</v>
      </c>
      <c r="F467" s="174" t="s">
        <v>123</v>
      </c>
      <c r="G467" s="116" t="s">
        <v>1700</v>
      </c>
      <c r="H467" s="173" t="s">
        <v>1701</v>
      </c>
      <c r="I467" s="173"/>
      <c r="J467" s="430">
        <v>40672</v>
      </c>
      <c r="K467" s="430">
        <v>40780</v>
      </c>
      <c r="L467" s="175" t="s">
        <v>1702</v>
      </c>
      <c r="M467" s="176" t="s">
        <v>1703</v>
      </c>
      <c r="N467" s="390">
        <v>20742</v>
      </c>
      <c r="O467" s="390">
        <v>19809</v>
      </c>
      <c r="P467" s="430">
        <v>40854</v>
      </c>
      <c r="Q467" s="430">
        <v>41540</v>
      </c>
      <c r="R467" s="430">
        <v>41426</v>
      </c>
      <c r="S467" s="430">
        <v>42280</v>
      </c>
      <c r="T467" s="431">
        <v>0.5</v>
      </c>
      <c r="U467" s="390">
        <v>0</v>
      </c>
      <c r="V467" s="176"/>
      <c r="W467" s="177" t="s">
        <v>218</v>
      </c>
    </row>
    <row r="468" spans="1:23" ht="15.75" thickBot="1" x14ac:dyDescent="0.3">
      <c r="A468" s="143">
        <v>42124</v>
      </c>
      <c r="B468" s="172">
        <v>2011</v>
      </c>
      <c r="C468" s="173" t="s">
        <v>46</v>
      </c>
      <c r="D468" s="116" t="s">
        <v>127</v>
      </c>
      <c r="E468" s="127" t="s">
        <v>61</v>
      </c>
      <c r="F468" s="174" t="s">
        <v>123</v>
      </c>
      <c r="G468" s="116" t="s">
        <v>1704</v>
      </c>
      <c r="H468" s="173" t="s">
        <v>1705</v>
      </c>
      <c r="I468" s="173"/>
      <c r="J468" s="430">
        <v>40672</v>
      </c>
      <c r="K468" s="430">
        <v>40781</v>
      </c>
      <c r="L468" s="175" t="s">
        <v>1702</v>
      </c>
      <c r="M468" s="176" t="s">
        <v>1703</v>
      </c>
      <c r="N468" s="390">
        <v>14880</v>
      </c>
      <c r="O468" s="390">
        <v>14005</v>
      </c>
      <c r="P468" s="430">
        <v>40854</v>
      </c>
      <c r="Q468" s="430">
        <v>41540</v>
      </c>
      <c r="R468" s="430">
        <v>41426</v>
      </c>
      <c r="S468" s="430">
        <v>42307</v>
      </c>
      <c r="T468" s="431">
        <v>0.5</v>
      </c>
      <c r="U468" s="390">
        <v>0</v>
      </c>
      <c r="V468" s="176"/>
      <c r="W468" s="177" t="s">
        <v>218</v>
      </c>
    </row>
    <row r="469" spans="1:23" ht="15.75" thickBot="1" x14ac:dyDescent="0.3">
      <c r="A469" s="143">
        <v>42124</v>
      </c>
      <c r="B469" s="172">
        <v>2011</v>
      </c>
      <c r="C469" s="173" t="s">
        <v>46</v>
      </c>
      <c r="D469" s="116" t="s">
        <v>127</v>
      </c>
      <c r="E469" s="127" t="s">
        <v>19</v>
      </c>
      <c r="F469" s="174" t="s">
        <v>123</v>
      </c>
      <c r="G469" s="116" t="s">
        <v>1706</v>
      </c>
      <c r="H469" s="173" t="s">
        <v>1603</v>
      </c>
      <c r="I469" s="173"/>
      <c r="J469" s="430">
        <v>40794</v>
      </c>
      <c r="K469" s="430">
        <v>40801</v>
      </c>
      <c r="L469" s="175" t="s">
        <v>1707</v>
      </c>
      <c r="M469" s="176" t="s">
        <v>1708</v>
      </c>
      <c r="N469" s="390">
        <v>1547</v>
      </c>
      <c r="O469" s="390">
        <v>1590</v>
      </c>
      <c r="P469" s="430">
        <v>40852</v>
      </c>
      <c r="Q469" s="430">
        <v>41122</v>
      </c>
      <c r="R469" s="430">
        <v>41208</v>
      </c>
      <c r="S469" s="430">
        <v>41208</v>
      </c>
      <c r="T469" s="431">
        <v>0.99</v>
      </c>
      <c r="U469" s="390">
        <v>0</v>
      </c>
      <c r="V469" s="176"/>
      <c r="W469" s="177" t="s">
        <v>218</v>
      </c>
    </row>
    <row r="470" spans="1:23" ht="15.75" thickBot="1" x14ac:dyDescent="0.3">
      <c r="A470" s="143">
        <v>42124</v>
      </c>
      <c r="B470" s="172">
        <v>2011</v>
      </c>
      <c r="C470" s="173" t="s">
        <v>46</v>
      </c>
      <c r="D470" s="116" t="s">
        <v>127</v>
      </c>
      <c r="E470" s="127" t="s">
        <v>58</v>
      </c>
      <c r="F470" s="174" t="s">
        <v>115</v>
      </c>
      <c r="G470" s="116" t="s">
        <v>1709</v>
      </c>
      <c r="H470" s="173" t="s">
        <v>1710</v>
      </c>
      <c r="I470" s="173"/>
      <c r="J470" s="430">
        <v>41148</v>
      </c>
      <c r="K470" s="430">
        <v>41150</v>
      </c>
      <c r="L470" s="175" t="s">
        <v>1711</v>
      </c>
      <c r="M470" s="176" t="s">
        <v>1712</v>
      </c>
      <c r="N470" s="390">
        <v>9200</v>
      </c>
      <c r="O470" s="390">
        <v>9567</v>
      </c>
      <c r="P470" s="430">
        <v>41897</v>
      </c>
      <c r="Q470" s="430">
        <v>42030</v>
      </c>
      <c r="R470" s="430">
        <v>42030</v>
      </c>
      <c r="S470" s="430">
        <v>42030</v>
      </c>
      <c r="T470" s="431">
        <v>0</v>
      </c>
      <c r="U470" s="390">
        <v>0</v>
      </c>
      <c r="V470" s="176"/>
      <c r="W470" s="177" t="s">
        <v>218</v>
      </c>
    </row>
    <row r="471" spans="1:23" ht="15.75" thickBot="1" x14ac:dyDescent="0.3">
      <c r="A471" s="143">
        <v>42124</v>
      </c>
      <c r="B471" s="172">
        <v>2011</v>
      </c>
      <c r="C471" s="173" t="s">
        <v>46</v>
      </c>
      <c r="D471" s="116" t="s">
        <v>127</v>
      </c>
      <c r="E471" s="127" t="s">
        <v>58</v>
      </c>
      <c r="F471" s="174" t="s">
        <v>115</v>
      </c>
      <c r="G471" s="116" t="s">
        <v>1713</v>
      </c>
      <c r="H471" s="173" t="s">
        <v>1714</v>
      </c>
      <c r="I471" s="173"/>
      <c r="J471" s="430">
        <v>40745</v>
      </c>
      <c r="K471" s="430">
        <v>40808</v>
      </c>
      <c r="L471" s="175" t="s">
        <v>1715</v>
      </c>
      <c r="M471" s="176" t="s">
        <v>1716</v>
      </c>
      <c r="N471" s="390">
        <v>3077</v>
      </c>
      <c r="O471" s="390">
        <v>2562</v>
      </c>
      <c r="P471" s="430">
        <v>40854</v>
      </c>
      <c r="Q471" s="430">
        <v>41170</v>
      </c>
      <c r="R471" s="430">
        <v>41257</v>
      </c>
      <c r="S471" s="430">
        <v>41257</v>
      </c>
      <c r="T471" s="431">
        <v>0.65</v>
      </c>
      <c r="U471" s="390">
        <v>0</v>
      </c>
      <c r="V471" s="176"/>
      <c r="W471" s="177" t="s">
        <v>218</v>
      </c>
    </row>
    <row r="472" spans="1:23" ht="30.75" thickBot="1" x14ac:dyDescent="0.3">
      <c r="A472" s="143">
        <v>42124</v>
      </c>
      <c r="B472" s="172">
        <v>2011</v>
      </c>
      <c r="C472" s="173" t="s">
        <v>46</v>
      </c>
      <c r="D472" s="116" t="s">
        <v>127</v>
      </c>
      <c r="E472" s="127" t="s">
        <v>33</v>
      </c>
      <c r="F472" s="174" t="s">
        <v>123</v>
      </c>
      <c r="G472" s="116" t="s">
        <v>1717</v>
      </c>
      <c r="H472" s="173" t="s">
        <v>1718</v>
      </c>
      <c r="I472" s="173"/>
      <c r="J472" s="430">
        <v>40750</v>
      </c>
      <c r="K472" s="430">
        <v>41110</v>
      </c>
      <c r="L472" s="175" t="s">
        <v>1719</v>
      </c>
      <c r="M472" s="176" t="s">
        <v>1720</v>
      </c>
      <c r="N472" s="390">
        <v>19316</v>
      </c>
      <c r="O472" s="390">
        <v>21433</v>
      </c>
      <c r="P472" s="430">
        <v>41190</v>
      </c>
      <c r="Q472" s="430">
        <v>42035</v>
      </c>
      <c r="R472" s="430">
        <v>41746</v>
      </c>
      <c r="S472" s="430">
        <v>42094</v>
      </c>
      <c r="T472" s="431">
        <v>0.99</v>
      </c>
      <c r="U472" s="390">
        <v>0</v>
      </c>
      <c r="V472" s="176"/>
      <c r="W472" s="177" t="s">
        <v>1721</v>
      </c>
    </row>
    <row r="473" spans="1:23" ht="30.75" thickBot="1" x14ac:dyDescent="0.3">
      <c r="A473" s="143">
        <v>42124</v>
      </c>
      <c r="B473" s="172">
        <v>2011</v>
      </c>
      <c r="C473" s="173" t="s">
        <v>46</v>
      </c>
      <c r="D473" s="116" t="s">
        <v>127</v>
      </c>
      <c r="E473" s="127" t="s">
        <v>49</v>
      </c>
      <c r="F473" s="174" t="s">
        <v>123</v>
      </c>
      <c r="G473" s="116" t="s">
        <v>1722</v>
      </c>
      <c r="H473" s="173" t="s">
        <v>1626</v>
      </c>
      <c r="I473" s="173"/>
      <c r="J473" s="430">
        <v>40688</v>
      </c>
      <c r="K473" s="430">
        <v>40697</v>
      </c>
      <c r="L473" s="175" t="s">
        <v>1723</v>
      </c>
      <c r="M473" s="176" t="s">
        <v>1724</v>
      </c>
      <c r="N473" s="390">
        <v>18255</v>
      </c>
      <c r="O473" s="390">
        <v>17797</v>
      </c>
      <c r="P473" s="430">
        <v>40854</v>
      </c>
      <c r="Q473" s="430">
        <v>41334</v>
      </c>
      <c r="R473" s="430">
        <v>41288</v>
      </c>
      <c r="S473" s="430">
        <v>42156</v>
      </c>
      <c r="T473" s="431">
        <v>0.99</v>
      </c>
      <c r="U473" s="390">
        <v>0</v>
      </c>
      <c r="V473" s="176"/>
      <c r="W473" s="177" t="s">
        <v>1725</v>
      </c>
    </row>
    <row r="474" spans="1:23" ht="15.75" thickBot="1" x14ac:dyDescent="0.3">
      <c r="A474" s="143">
        <v>42124</v>
      </c>
      <c r="B474" s="172">
        <v>2011</v>
      </c>
      <c r="C474" s="173" t="s">
        <v>46</v>
      </c>
      <c r="D474" s="116" t="s">
        <v>127</v>
      </c>
      <c r="E474" s="127" t="s">
        <v>59</v>
      </c>
      <c r="F474" s="174" t="s">
        <v>1663</v>
      </c>
      <c r="G474" s="116" t="s">
        <v>1726</v>
      </c>
      <c r="H474" s="173" t="s">
        <v>1727</v>
      </c>
      <c r="I474" s="173"/>
      <c r="J474" s="430">
        <v>40682</v>
      </c>
      <c r="K474" s="430">
        <v>40792</v>
      </c>
      <c r="L474" s="175" t="s">
        <v>1666</v>
      </c>
      <c r="M474" s="176" t="s">
        <v>1728</v>
      </c>
      <c r="N474" s="390">
        <v>24850</v>
      </c>
      <c r="O474" s="390">
        <v>22324</v>
      </c>
      <c r="P474" s="430">
        <v>40848</v>
      </c>
      <c r="Q474" s="430">
        <v>41603</v>
      </c>
      <c r="R474" s="430">
        <v>41141</v>
      </c>
      <c r="S474" s="430">
        <v>41487</v>
      </c>
      <c r="T474" s="431">
        <v>0.62</v>
      </c>
      <c r="U474" s="390">
        <v>0</v>
      </c>
      <c r="V474" s="176"/>
      <c r="W474" s="177" t="s">
        <v>218</v>
      </c>
    </row>
    <row r="475" spans="1:23" ht="30.75" thickBot="1" x14ac:dyDescent="0.3">
      <c r="A475" s="143">
        <v>42124</v>
      </c>
      <c r="B475" s="172">
        <v>2011</v>
      </c>
      <c r="C475" s="173" t="s">
        <v>46</v>
      </c>
      <c r="D475" s="116" t="s">
        <v>127</v>
      </c>
      <c r="E475" s="127" t="s">
        <v>22</v>
      </c>
      <c r="F475" s="174" t="s">
        <v>123</v>
      </c>
      <c r="G475" s="116" t="s">
        <v>1729</v>
      </c>
      <c r="H475" s="173" t="s">
        <v>1730</v>
      </c>
      <c r="I475" s="173"/>
      <c r="J475" s="430">
        <v>40701</v>
      </c>
      <c r="K475" s="430">
        <v>40717</v>
      </c>
      <c r="L475" s="175" t="s">
        <v>1731</v>
      </c>
      <c r="M475" s="176"/>
      <c r="N475" s="390">
        <v>24880</v>
      </c>
      <c r="O475" s="390">
        <v>24115</v>
      </c>
      <c r="P475" s="430">
        <v>40777</v>
      </c>
      <c r="Q475" s="430">
        <v>41620</v>
      </c>
      <c r="R475" s="430">
        <v>41216</v>
      </c>
      <c r="S475" s="430">
        <v>41905</v>
      </c>
      <c r="T475" s="431">
        <v>1</v>
      </c>
      <c r="U475" s="390">
        <v>0</v>
      </c>
      <c r="V475" s="176"/>
      <c r="W475" s="177" t="s">
        <v>1732</v>
      </c>
    </row>
    <row r="476" spans="1:23" ht="15.75" thickBot="1" x14ac:dyDescent="0.3">
      <c r="A476" s="143">
        <v>42124</v>
      </c>
      <c r="B476" s="172">
        <v>2011</v>
      </c>
      <c r="C476" s="173" t="s">
        <v>46</v>
      </c>
      <c r="D476" s="116" t="s">
        <v>127</v>
      </c>
      <c r="E476" s="127" t="s">
        <v>62</v>
      </c>
      <c r="F476" s="174" t="s">
        <v>123</v>
      </c>
      <c r="G476" s="116" t="s">
        <v>1733</v>
      </c>
      <c r="H476" s="173" t="s">
        <v>1734</v>
      </c>
      <c r="I476" s="173"/>
      <c r="J476" s="430">
        <v>40771</v>
      </c>
      <c r="K476" s="430">
        <v>40801</v>
      </c>
      <c r="L476" s="175" t="s">
        <v>1735</v>
      </c>
      <c r="M476" s="176" t="s">
        <v>1736</v>
      </c>
      <c r="N476" s="390">
        <v>5689</v>
      </c>
      <c r="O476" s="390">
        <v>5960</v>
      </c>
      <c r="P476" s="430">
        <v>40848</v>
      </c>
      <c r="Q476" s="430">
        <v>41191</v>
      </c>
      <c r="R476" s="430">
        <v>41211</v>
      </c>
      <c r="S476" s="430">
        <v>41199</v>
      </c>
      <c r="T476" s="431">
        <v>0.94</v>
      </c>
      <c r="U476" s="390">
        <v>0</v>
      </c>
      <c r="V476" s="176"/>
      <c r="W476" s="177" t="s">
        <v>218</v>
      </c>
    </row>
    <row r="477" spans="1:23" ht="15.75" thickBot="1" x14ac:dyDescent="0.3">
      <c r="A477" s="143">
        <v>42124</v>
      </c>
      <c r="B477" s="172" t="s">
        <v>137</v>
      </c>
      <c r="C477" s="173" t="s">
        <v>46</v>
      </c>
      <c r="D477" s="116" t="s">
        <v>76</v>
      </c>
      <c r="E477" s="127" t="s">
        <v>47</v>
      </c>
      <c r="F477" s="174" t="s">
        <v>123</v>
      </c>
      <c r="G477" s="116" t="s">
        <v>1737</v>
      </c>
      <c r="H477" s="173" t="s">
        <v>1603</v>
      </c>
      <c r="I477" s="173"/>
      <c r="J477" s="430">
        <v>41165</v>
      </c>
      <c r="K477" s="430">
        <v>41175</v>
      </c>
      <c r="L477" s="175" t="s">
        <v>1738</v>
      </c>
      <c r="M477" s="176" t="s">
        <v>1739</v>
      </c>
      <c r="N477" s="390">
        <v>2000</v>
      </c>
      <c r="O477" s="390">
        <v>1999</v>
      </c>
      <c r="P477" s="430">
        <v>41231</v>
      </c>
      <c r="Q477" s="430">
        <v>41548</v>
      </c>
      <c r="R477" s="430">
        <v>41533</v>
      </c>
      <c r="S477" s="430">
        <v>41667</v>
      </c>
      <c r="T477" s="431">
        <v>0.1</v>
      </c>
      <c r="U477" s="390">
        <v>0</v>
      </c>
      <c r="V477" s="176"/>
      <c r="W477" s="177"/>
    </row>
    <row r="478" spans="1:23" ht="15.75" thickBot="1" x14ac:dyDescent="0.3">
      <c r="A478" s="143">
        <v>42124</v>
      </c>
      <c r="B478" s="172" t="s">
        <v>137</v>
      </c>
      <c r="C478" s="173" t="s">
        <v>46</v>
      </c>
      <c r="D478" s="116" t="s">
        <v>127</v>
      </c>
      <c r="E478" s="127" t="s">
        <v>47</v>
      </c>
      <c r="F478" s="174" t="s">
        <v>123</v>
      </c>
      <c r="G478" s="116" t="s">
        <v>1740</v>
      </c>
      <c r="H478" s="173" t="s">
        <v>1741</v>
      </c>
      <c r="I478" s="173"/>
      <c r="J478" s="430">
        <v>41075</v>
      </c>
      <c r="K478" s="430">
        <v>41081</v>
      </c>
      <c r="L478" s="175" t="s">
        <v>1619</v>
      </c>
      <c r="M478" s="176" t="s">
        <v>1742</v>
      </c>
      <c r="N478" s="390">
        <v>16413</v>
      </c>
      <c r="O478" s="390">
        <v>14492</v>
      </c>
      <c r="P478" s="430">
        <v>41166</v>
      </c>
      <c r="Q478" s="430">
        <v>41632</v>
      </c>
      <c r="R478" s="430">
        <v>41618</v>
      </c>
      <c r="S478" s="430">
        <v>41618</v>
      </c>
      <c r="T478" s="431">
        <v>0.05</v>
      </c>
      <c r="U478" s="390">
        <v>0</v>
      </c>
      <c r="V478" s="176"/>
      <c r="W478" s="177" t="s">
        <v>221</v>
      </c>
    </row>
    <row r="479" spans="1:23" ht="15.75" thickBot="1" x14ac:dyDescent="0.3">
      <c r="A479" s="143">
        <v>42124</v>
      </c>
      <c r="B479" s="172" t="s">
        <v>137</v>
      </c>
      <c r="C479" s="173" t="s">
        <v>46</v>
      </c>
      <c r="D479" s="116" t="s">
        <v>127</v>
      </c>
      <c r="E479" s="127" t="s">
        <v>12</v>
      </c>
      <c r="F479" s="174" t="s">
        <v>123</v>
      </c>
      <c r="G479" s="116" t="s">
        <v>1743</v>
      </c>
      <c r="H479" s="173" t="s">
        <v>1626</v>
      </c>
      <c r="I479" s="173"/>
      <c r="J479" s="430">
        <v>40954</v>
      </c>
      <c r="K479" s="430">
        <v>41137</v>
      </c>
      <c r="L479" s="175" t="s">
        <v>1744</v>
      </c>
      <c r="M479" s="176" t="s">
        <v>1745</v>
      </c>
      <c r="N479" s="390">
        <v>17771</v>
      </c>
      <c r="O479" s="390">
        <v>17655</v>
      </c>
      <c r="P479" s="430">
        <v>41164</v>
      </c>
      <c r="Q479" s="430">
        <v>41582</v>
      </c>
      <c r="R479" s="430">
        <v>41563</v>
      </c>
      <c r="S479" s="430">
        <v>41670</v>
      </c>
      <c r="T479" s="431">
        <v>0.05</v>
      </c>
      <c r="U479" s="390">
        <v>0</v>
      </c>
      <c r="V479" s="176"/>
      <c r="W479" s="177" t="s">
        <v>221</v>
      </c>
    </row>
    <row r="480" spans="1:23" ht="15.75" thickBot="1" x14ac:dyDescent="0.3">
      <c r="A480" s="143">
        <v>42124</v>
      </c>
      <c r="B480" s="172" t="s">
        <v>137</v>
      </c>
      <c r="C480" s="173" t="s">
        <v>46</v>
      </c>
      <c r="D480" s="116" t="s">
        <v>127</v>
      </c>
      <c r="E480" s="127" t="s">
        <v>60</v>
      </c>
      <c r="F480" s="174" t="s">
        <v>123</v>
      </c>
      <c r="G480" s="116" t="s">
        <v>1746</v>
      </c>
      <c r="H480" s="173" t="s">
        <v>1747</v>
      </c>
      <c r="I480" s="173"/>
      <c r="J480" s="430">
        <v>40953</v>
      </c>
      <c r="K480" s="430">
        <v>41137</v>
      </c>
      <c r="L480" s="175" t="s">
        <v>1748</v>
      </c>
      <c r="M480" s="176" t="s">
        <v>1749</v>
      </c>
      <c r="N480" s="390">
        <v>3500</v>
      </c>
      <c r="O480" s="390">
        <v>3604</v>
      </c>
      <c r="P480" s="430">
        <v>41220</v>
      </c>
      <c r="Q480" s="430">
        <v>41628</v>
      </c>
      <c r="R480" s="430">
        <v>41575</v>
      </c>
      <c r="S480" s="430">
        <v>41835</v>
      </c>
      <c r="T480" s="431">
        <v>0.99</v>
      </c>
      <c r="U480" s="390">
        <v>0</v>
      </c>
      <c r="V480" s="176"/>
      <c r="W480" s="177" t="s">
        <v>221</v>
      </c>
    </row>
    <row r="481" spans="1:23" ht="15.75" thickBot="1" x14ac:dyDescent="0.3">
      <c r="A481" s="143">
        <v>42124</v>
      </c>
      <c r="B481" s="172" t="s">
        <v>137</v>
      </c>
      <c r="C481" s="173" t="s">
        <v>46</v>
      </c>
      <c r="D481" s="116" t="s">
        <v>76</v>
      </c>
      <c r="E481" s="127" t="s">
        <v>60</v>
      </c>
      <c r="F481" s="174" t="s">
        <v>123</v>
      </c>
      <c r="G481" s="116" t="s">
        <v>1750</v>
      </c>
      <c r="H481" s="173" t="s">
        <v>1751</v>
      </c>
      <c r="I481" s="173"/>
      <c r="J481" s="430">
        <v>41529</v>
      </c>
      <c r="K481" s="430">
        <v>41535</v>
      </c>
      <c r="L481" s="175" t="s">
        <v>1752</v>
      </c>
      <c r="M481" s="176"/>
      <c r="N481" s="390">
        <v>1195</v>
      </c>
      <c r="O481" s="390">
        <v>1759</v>
      </c>
      <c r="P481" s="430">
        <v>41708</v>
      </c>
      <c r="Q481" s="430">
        <v>41813</v>
      </c>
      <c r="R481" s="430">
        <v>41813</v>
      </c>
      <c r="S481" s="430">
        <v>41995</v>
      </c>
      <c r="T481" s="431">
        <v>0.63</v>
      </c>
      <c r="U481" s="390">
        <v>0</v>
      </c>
      <c r="V481" s="176"/>
      <c r="W481" s="177"/>
    </row>
    <row r="482" spans="1:23" ht="15.75" thickBot="1" x14ac:dyDescent="0.3">
      <c r="A482" s="143">
        <v>42124</v>
      </c>
      <c r="B482" s="172" t="s">
        <v>137</v>
      </c>
      <c r="C482" s="173" t="s">
        <v>46</v>
      </c>
      <c r="D482" s="116" t="s">
        <v>127</v>
      </c>
      <c r="E482" s="127" t="s">
        <v>13</v>
      </c>
      <c r="F482" s="174" t="s">
        <v>123</v>
      </c>
      <c r="G482" s="116" t="s">
        <v>1753</v>
      </c>
      <c r="H482" s="173" t="s">
        <v>1754</v>
      </c>
      <c r="I482" s="173"/>
      <c r="J482" s="430">
        <v>41079</v>
      </c>
      <c r="K482" s="430">
        <v>41086</v>
      </c>
      <c r="L482" s="175" t="s">
        <v>1755</v>
      </c>
      <c r="M482" s="176" t="s">
        <v>1756</v>
      </c>
      <c r="N482" s="390">
        <v>7985</v>
      </c>
      <c r="O482" s="390">
        <v>7482</v>
      </c>
      <c r="P482" s="430">
        <v>41221</v>
      </c>
      <c r="Q482" s="430">
        <v>41567</v>
      </c>
      <c r="R482" s="430">
        <v>41561</v>
      </c>
      <c r="S482" s="430">
        <v>41796</v>
      </c>
      <c r="T482" s="431">
        <v>0.35</v>
      </c>
      <c r="U482" s="390">
        <v>0</v>
      </c>
      <c r="V482" s="176"/>
      <c r="W482" s="177" t="s">
        <v>221</v>
      </c>
    </row>
    <row r="483" spans="1:23" ht="15.75" thickBot="1" x14ac:dyDescent="0.3">
      <c r="A483" s="143">
        <v>42124</v>
      </c>
      <c r="B483" s="172" t="s">
        <v>137</v>
      </c>
      <c r="C483" s="173" t="s">
        <v>46</v>
      </c>
      <c r="D483" s="116" t="s">
        <v>76</v>
      </c>
      <c r="E483" s="127" t="s">
        <v>13</v>
      </c>
      <c r="F483" s="174" t="s">
        <v>123</v>
      </c>
      <c r="G483" s="116" t="s">
        <v>1757</v>
      </c>
      <c r="H483" s="173" t="s">
        <v>940</v>
      </c>
      <c r="I483" s="173"/>
      <c r="J483" s="430">
        <v>41087</v>
      </c>
      <c r="K483" s="430">
        <v>41180</v>
      </c>
      <c r="L483" s="175" t="s">
        <v>1758</v>
      </c>
      <c r="M483" s="176" t="s">
        <v>1759</v>
      </c>
      <c r="N483" s="390">
        <v>1400</v>
      </c>
      <c r="O483" s="390">
        <v>1131</v>
      </c>
      <c r="P483" s="430">
        <v>41197</v>
      </c>
      <c r="Q483" s="430">
        <v>41554</v>
      </c>
      <c r="R483" s="430">
        <v>41537</v>
      </c>
      <c r="S483" s="430">
        <v>41942</v>
      </c>
      <c r="T483" s="431">
        <v>0.99</v>
      </c>
      <c r="U483" s="390">
        <v>0</v>
      </c>
      <c r="V483" s="176"/>
      <c r="W483" s="177" t="s">
        <v>1760</v>
      </c>
    </row>
    <row r="484" spans="1:23" ht="15.75" thickBot="1" x14ac:dyDescent="0.3">
      <c r="A484" s="143">
        <v>42124</v>
      </c>
      <c r="B484" s="172" t="s">
        <v>137</v>
      </c>
      <c r="C484" s="173" t="s">
        <v>46</v>
      </c>
      <c r="D484" s="116" t="s">
        <v>127</v>
      </c>
      <c r="E484" s="127" t="s">
        <v>13</v>
      </c>
      <c r="F484" s="174" t="s">
        <v>123</v>
      </c>
      <c r="G484" s="116" t="s">
        <v>1761</v>
      </c>
      <c r="H484" s="173" t="s">
        <v>1689</v>
      </c>
      <c r="I484" s="173"/>
      <c r="J484" s="430">
        <v>41064</v>
      </c>
      <c r="K484" s="430">
        <v>41110</v>
      </c>
      <c r="L484" s="175" t="s">
        <v>1762</v>
      </c>
      <c r="M484" s="176" t="s">
        <v>1763</v>
      </c>
      <c r="N484" s="390">
        <v>6114</v>
      </c>
      <c r="O484" s="390">
        <v>5257</v>
      </c>
      <c r="P484" s="430">
        <v>41127</v>
      </c>
      <c r="Q484" s="430">
        <v>41589</v>
      </c>
      <c r="R484" s="430">
        <v>41575</v>
      </c>
      <c r="S484" s="430">
        <v>42157</v>
      </c>
      <c r="T484" s="431">
        <v>0.99</v>
      </c>
      <c r="U484" s="390">
        <v>0</v>
      </c>
      <c r="V484" s="176"/>
      <c r="W484" s="177" t="s">
        <v>1764</v>
      </c>
    </row>
    <row r="485" spans="1:23" ht="15.75" thickBot="1" x14ac:dyDescent="0.3">
      <c r="A485" s="143">
        <v>42124</v>
      </c>
      <c r="B485" s="172" t="s">
        <v>137</v>
      </c>
      <c r="C485" s="173" t="s">
        <v>46</v>
      </c>
      <c r="D485" s="116" t="s">
        <v>127</v>
      </c>
      <c r="E485" s="127" t="s">
        <v>14</v>
      </c>
      <c r="F485" s="174" t="s">
        <v>123</v>
      </c>
      <c r="G485" s="116" t="s">
        <v>1765</v>
      </c>
      <c r="H485" s="173" t="s">
        <v>1766</v>
      </c>
      <c r="I485" s="173"/>
      <c r="J485" s="430">
        <v>41151</v>
      </c>
      <c r="K485" s="430">
        <v>41156</v>
      </c>
      <c r="L485" s="175" t="s">
        <v>1767</v>
      </c>
      <c r="M485" s="176"/>
      <c r="N485" s="390">
        <v>42228</v>
      </c>
      <c r="O485" s="390">
        <v>43823</v>
      </c>
      <c r="P485" s="430">
        <v>41176</v>
      </c>
      <c r="Q485" s="430">
        <v>42037</v>
      </c>
      <c r="R485" s="430">
        <v>41575</v>
      </c>
      <c r="S485" s="430">
        <v>42094</v>
      </c>
      <c r="T485" s="431">
        <v>0.99</v>
      </c>
      <c r="U485" s="390">
        <v>0</v>
      </c>
      <c r="V485" s="176"/>
      <c r="W485" s="177" t="s">
        <v>221</v>
      </c>
    </row>
    <row r="486" spans="1:23" ht="15.75" thickBot="1" x14ac:dyDescent="0.3">
      <c r="A486" s="143">
        <v>42124</v>
      </c>
      <c r="B486" s="172" t="s">
        <v>137</v>
      </c>
      <c r="C486" s="173" t="s">
        <v>46</v>
      </c>
      <c r="D486" s="116" t="s">
        <v>127</v>
      </c>
      <c r="E486" s="127" t="s">
        <v>14</v>
      </c>
      <c r="F486" s="174" t="s">
        <v>123</v>
      </c>
      <c r="G486" s="116" t="s">
        <v>1768</v>
      </c>
      <c r="H486" s="173" t="s">
        <v>1689</v>
      </c>
      <c r="I486" s="173"/>
      <c r="J486" s="430">
        <v>41156</v>
      </c>
      <c r="K486" s="430">
        <v>41159</v>
      </c>
      <c r="L486" s="175" t="s">
        <v>1769</v>
      </c>
      <c r="M486" s="176"/>
      <c r="N486" s="390">
        <v>3592</v>
      </c>
      <c r="O486" s="390">
        <v>3900</v>
      </c>
      <c r="P486" s="430">
        <v>41218</v>
      </c>
      <c r="Q486" s="430">
        <v>41611</v>
      </c>
      <c r="R486" s="430">
        <v>41575</v>
      </c>
      <c r="S486" s="430">
        <v>42124</v>
      </c>
      <c r="T486" s="431">
        <v>0.99</v>
      </c>
      <c r="U486" s="390">
        <v>0</v>
      </c>
      <c r="V486" s="176"/>
      <c r="W486" s="177" t="s">
        <v>221</v>
      </c>
    </row>
    <row r="487" spans="1:23" ht="15.75" thickBot="1" x14ac:dyDescent="0.3">
      <c r="A487" s="143">
        <v>42124</v>
      </c>
      <c r="B487" s="172" t="s">
        <v>137</v>
      </c>
      <c r="C487" s="173" t="s">
        <v>46</v>
      </c>
      <c r="D487" s="116" t="s">
        <v>76</v>
      </c>
      <c r="E487" s="127" t="s">
        <v>15</v>
      </c>
      <c r="F487" s="174" t="s">
        <v>123</v>
      </c>
      <c r="G487" s="116" t="s">
        <v>1770</v>
      </c>
      <c r="H487" s="173" t="s">
        <v>1771</v>
      </c>
      <c r="I487" s="173"/>
      <c r="J487" s="430">
        <v>41151</v>
      </c>
      <c r="K487" s="430">
        <v>41166</v>
      </c>
      <c r="L487" s="175" t="s">
        <v>1772</v>
      </c>
      <c r="M487" s="176"/>
      <c r="N487" s="390">
        <v>821</v>
      </c>
      <c r="O487" s="390">
        <v>821</v>
      </c>
      <c r="P487" s="430">
        <v>41377</v>
      </c>
      <c r="Q487" s="430">
        <v>41566</v>
      </c>
      <c r="R487" s="430">
        <v>41529</v>
      </c>
      <c r="S487" s="430">
        <v>41529</v>
      </c>
      <c r="T487" s="431">
        <v>0.2</v>
      </c>
      <c r="U487" s="390">
        <v>0</v>
      </c>
      <c r="V487" s="176"/>
      <c r="W487" s="177"/>
    </row>
    <row r="488" spans="1:23" ht="30.75" thickBot="1" x14ac:dyDescent="0.3">
      <c r="A488" s="143">
        <v>42124</v>
      </c>
      <c r="B488" s="172" t="s">
        <v>137</v>
      </c>
      <c r="C488" s="173" t="s">
        <v>46</v>
      </c>
      <c r="D488" s="116" t="s">
        <v>127</v>
      </c>
      <c r="E488" s="127" t="s">
        <v>16</v>
      </c>
      <c r="F488" s="174" t="s">
        <v>123</v>
      </c>
      <c r="G488" s="116" t="s">
        <v>1773</v>
      </c>
      <c r="H488" s="173" t="s">
        <v>1774</v>
      </c>
      <c r="I488" s="173"/>
      <c r="J488" s="430">
        <v>40920</v>
      </c>
      <c r="K488" s="430">
        <v>41163</v>
      </c>
      <c r="L488" s="175" t="s">
        <v>1775</v>
      </c>
      <c r="M488" s="176" t="s">
        <v>1776</v>
      </c>
      <c r="N488" s="390">
        <v>19255</v>
      </c>
      <c r="O488" s="390">
        <v>20327</v>
      </c>
      <c r="P488" s="430">
        <v>41201</v>
      </c>
      <c r="Q488" s="430">
        <v>41596</v>
      </c>
      <c r="R488" s="430">
        <v>41575</v>
      </c>
      <c r="S488" s="430">
        <v>42231</v>
      </c>
      <c r="T488" s="431">
        <v>0.5</v>
      </c>
      <c r="U488" s="390">
        <v>0</v>
      </c>
      <c r="V488" s="176"/>
      <c r="W488" s="177" t="s">
        <v>1777</v>
      </c>
    </row>
    <row r="489" spans="1:23" ht="15.75" thickBot="1" x14ac:dyDescent="0.3">
      <c r="A489" s="143">
        <v>42124</v>
      </c>
      <c r="B489" s="172" t="s">
        <v>137</v>
      </c>
      <c r="C489" s="173" t="s">
        <v>46</v>
      </c>
      <c r="D489" s="116" t="s">
        <v>127</v>
      </c>
      <c r="E489" s="127" t="s">
        <v>16</v>
      </c>
      <c r="F489" s="174" t="s">
        <v>123</v>
      </c>
      <c r="G489" s="116" t="s">
        <v>1778</v>
      </c>
      <c r="H489" s="173" t="s">
        <v>1779</v>
      </c>
      <c r="I489" s="173"/>
      <c r="J489" s="430">
        <v>41134</v>
      </c>
      <c r="K489" s="430">
        <v>41137</v>
      </c>
      <c r="L489" s="175" t="s">
        <v>1780</v>
      </c>
      <c r="M489" s="176"/>
      <c r="N489" s="390">
        <v>14457</v>
      </c>
      <c r="O489" s="390">
        <v>14123</v>
      </c>
      <c r="P489" s="430">
        <v>41166</v>
      </c>
      <c r="Q489" s="430">
        <v>41376</v>
      </c>
      <c r="R489" s="430">
        <v>41712</v>
      </c>
      <c r="S489" s="430">
        <v>41926</v>
      </c>
      <c r="T489" s="431">
        <v>0.99</v>
      </c>
      <c r="U489" s="390">
        <v>0</v>
      </c>
      <c r="V489" s="176"/>
      <c r="W489" s="177" t="s">
        <v>221</v>
      </c>
    </row>
    <row r="490" spans="1:23" ht="15.75" thickBot="1" x14ac:dyDescent="0.3">
      <c r="A490" s="143">
        <v>42124</v>
      </c>
      <c r="B490" s="172" t="s">
        <v>137</v>
      </c>
      <c r="C490" s="173" t="s">
        <v>46</v>
      </c>
      <c r="D490" s="116" t="s">
        <v>127</v>
      </c>
      <c r="E490" s="127" t="s">
        <v>16</v>
      </c>
      <c r="F490" s="174" t="s">
        <v>123</v>
      </c>
      <c r="G490" s="116" t="s">
        <v>1781</v>
      </c>
      <c r="H490" s="173" t="s">
        <v>1626</v>
      </c>
      <c r="I490" s="173"/>
      <c r="J490" s="430">
        <v>41099</v>
      </c>
      <c r="K490" s="430">
        <v>41123</v>
      </c>
      <c r="L490" s="175" t="s">
        <v>1782</v>
      </c>
      <c r="M490" s="176"/>
      <c r="N490" s="390">
        <v>10991</v>
      </c>
      <c r="O490" s="390">
        <v>11239</v>
      </c>
      <c r="P490" s="430">
        <v>41162</v>
      </c>
      <c r="Q490" s="430">
        <v>41596</v>
      </c>
      <c r="R490" s="430">
        <v>41575</v>
      </c>
      <c r="S490" s="430">
        <v>41967</v>
      </c>
      <c r="T490" s="431">
        <v>0.99</v>
      </c>
      <c r="U490" s="390">
        <v>0</v>
      </c>
      <c r="V490" s="176"/>
      <c r="W490" s="177" t="s">
        <v>221</v>
      </c>
    </row>
    <row r="491" spans="1:23" ht="15.75" thickBot="1" x14ac:dyDescent="0.3">
      <c r="A491" s="143">
        <v>42124</v>
      </c>
      <c r="B491" s="172" t="s">
        <v>137</v>
      </c>
      <c r="C491" s="173" t="s">
        <v>46</v>
      </c>
      <c r="D491" s="116" t="s">
        <v>76</v>
      </c>
      <c r="E491" s="127" t="s">
        <v>26</v>
      </c>
      <c r="F491" s="174" t="s">
        <v>123</v>
      </c>
      <c r="G491" s="116" t="s">
        <v>1783</v>
      </c>
      <c r="H491" s="173" t="s">
        <v>1784</v>
      </c>
      <c r="I491" s="173"/>
      <c r="J491" s="430">
        <v>41176</v>
      </c>
      <c r="K491" s="430">
        <v>41176</v>
      </c>
      <c r="L491" s="175" t="s">
        <v>1785</v>
      </c>
      <c r="M491" s="176" t="s">
        <v>1786</v>
      </c>
      <c r="N491" s="390">
        <v>1210</v>
      </c>
      <c r="O491" s="390">
        <v>999</v>
      </c>
      <c r="P491" s="430">
        <v>41183</v>
      </c>
      <c r="Q491" s="430">
        <v>41540</v>
      </c>
      <c r="R491" s="430">
        <v>41578</v>
      </c>
      <c r="S491" s="430">
        <v>41597</v>
      </c>
      <c r="T491" s="431">
        <v>1</v>
      </c>
      <c r="U491" s="390">
        <v>0</v>
      </c>
      <c r="V491" s="176"/>
      <c r="W491" s="177" t="s">
        <v>1787</v>
      </c>
    </row>
    <row r="492" spans="1:23" ht="60.75" thickBot="1" x14ac:dyDescent="0.3">
      <c r="A492" s="143">
        <v>42124</v>
      </c>
      <c r="B492" s="172" t="s">
        <v>137</v>
      </c>
      <c r="C492" s="173" t="s">
        <v>46</v>
      </c>
      <c r="D492" s="116" t="s">
        <v>127</v>
      </c>
      <c r="E492" s="127" t="s">
        <v>27</v>
      </c>
      <c r="F492" s="174" t="s">
        <v>123</v>
      </c>
      <c r="G492" s="116" t="s">
        <v>1788</v>
      </c>
      <c r="H492" s="173" t="s">
        <v>1789</v>
      </c>
      <c r="I492" s="173"/>
      <c r="J492" s="430">
        <v>41171</v>
      </c>
      <c r="K492" s="430">
        <v>41171</v>
      </c>
      <c r="L492" s="175" t="s">
        <v>1790</v>
      </c>
      <c r="M492" s="176" t="s">
        <v>1791</v>
      </c>
      <c r="N492" s="390">
        <v>34971</v>
      </c>
      <c r="O492" s="390">
        <v>34803</v>
      </c>
      <c r="P492" s="430">
        <v>41228</v>
      </c>
      <c r="Q492" s="430">
        <v>41763</v>
      </c>
      <c r="R492" s="430">
        <v>41575</v>
      </c>
      <c r="S492" s="430">
        <v>42124</v>
      </c>
      <c r="T492" s="431">
        <v>0.99</v>
      </c>
      <c r="U492" s="390">
        <v>0</v>
      </c>
      <c r="V492" s="176"/>
      <c r="W492" s="177" t="s">
        <v>1792</v>
      </c>
    </row>
    <row r="493" spans="1:23" ht="15.75" thickBot="1" x14ac:dyDescent="0.3">
      <c r="A493" s="143">
        <v>42124</v>
      </c>
      <c r="B493" s="172" t="s">
        <v>137</v>
      </c>
      <c r="C493" s="173" t="s">
        <v>46</v>
      </c>
      <c r="D493" s="116" t="s">
        <v>127</v>
      </c>
      <c r="E493" s="127" t="s">
        <v>27</v>
      </c>
      <c r="F493" s="174" t="s">
        <v>123</v>
      </c>
      <c r="G493" s="116" t="s">
        <v>1793</v>
      </c>
      <c r="H493" s="173" t="s">
        <v>1794</v>
      </c>
      <c r="I493" s="173"/>
      <c r="J493" s="430">
        <v>41163</v>
      </c>
      <c r="K493" s="430">
        <v>41164</v>
      </c>
      <c r="L493" s="175" t="s">
        <v>1795</v>
      </c>
      <c r="M493" s="176" t="s">
        <v>1796</v>
      </c>
      <c r="N493" s="390">
        <v>20908</v>
      </c>
      <c r="O493" s="390">
        <v>19069</v>
      </c>
      <c r="P493" s="430">
        <v>41244</v>
      </c>
      <c r="Q493" s="430">
        <v>41797</v>
      </c>
      <c r="R493" s="430">
        <v>41797</v>
      </c>
      <c r="S493" s="430">
        <v>41797</v>
      </c>
      <c r="T493" s="431">
        <v>1</v>
      </c>
      <c r="U493" s="390">
        <v>0</v>
      </c>
      <c r="V493" s="176"/>
      <c r="W493" s="177" t="s">
        <v>221</v>
      </c>
    </row>
    <row r="494" spans="1:23" ht="15.75" thickBot="1" x14ac:dyDescent="0.3">
      <c r="A494" s="143">
        <v>42124</v>
      </c>
      <c r="B494" s="172" t="s">
        <v>137</v>
      </c>
      <c r="C494" s="173" t="s">
        <v>46</v>
      </c>
      <c r="D494" s="116" t="s">
        <v>127</v>
      </c>
      <c r="E494" s="127" t="s">
        <v>27</v>
      </c>
      <c r="F494" s="174" t="s">
        <v>123</v>
      </c>
      <c r="G494" s="116" t="s">
        <v>1797</v>
      </c>
      <c r="H494" s="173" t="s">
        <v>1798</v>
      </c>
      <c r="I494" s="173"/>
      <c r="J494" s="430">
        <v>41163</v>
      </c>
      <c r="K494" s="430">
        <v>41164</v>
      </c>
      <c r="L494" s="175" t="s">
        <v>1795</v>
      </c>
      <c r="M494" s="176" t="s">
        <v>1796</v>
      </c>
      <c r="N494" s="390">
        <v>8878</v>
      </c>
      <c r="O494" s="390">
        <v>8255</v>
      </c>
      <c r="P494" s="430">
        <v>41244</v>
      </c>
      <c r="Q494" s="430">
        <v>41797</v>
      </c>
      <c r="R494" s="430">
        <v>41797</v>
      </c>
      <c r="S494" s="430">
        <v>41797</v>
      </c>
      <c r="T494" s="431">
        <v>0.96</v>
      </c>
      <c r="U494" s="390">
        <v>0</v>
      </c>
      <c r="V494" s="176"/>
      <c r="W494" s="177" t="s">
        <v>221</v>
      </c>
    </row>
    <row r="495" spans="1:23" ht="15.75" thickBot="1" x14ac:dyDescent="0.3">
      <c r="A495" s="143">
        <v>42124</v>
      </c>
      <c r="B495" s="172" t="s">
        <v>137</v>
      </c>
      <c r="C495" s="173" t="s">
        <v>46</v>
      </c>
      <c r="D495" s="116" t="s">
        <v>127</v>
      </c>
      <c r="E495" s="127" t="s">
        <v>27</v>
      </c>
      <c r="F495" s="174" t="s">
        <v>123</v>
      </c>
      <c r="G495" s="116" t="s">
        <v>1799</v>
      </c>
      <c r="H495" s="173" t="s">
        <v>1800</v>
      </c>
      <c r="I495" s="173"/>
      <c r="J495" s="430">
        <v>41011</v>
      </c>
      <c r="K495" s="430">
        <v>41046</v>
      </c>
      <c r="L495" s="175" t="s">
        <v>1801</v>
      </c>
      <c r="M495" s="176" t="s">
        <v>1802</v>
      </c>
      <c r="N495" s="390">
        <v>24991</v>
      </c>
      <c r="O495" s="390">
        <v>26136</v>
      </c>
      <c r="P495" s="430">
        <v>41244</v>
      </c>
      <c r="Q495" s="430">
        <v>41760</v>
      </c>
      <c r="R495" s="430">
        <v>41760</v>
      </c>
      <c r="S495" s="430">
        <v>41760</v>
      </c>
      <c r="T495" s="431">
        <v>1</v>
      </c>
      <c r="U495" s="390">
        <v>0</v>
      </c>
      <c r="V495" s="176"/>
      <c r="W495" s="177" t="s">
        <v>221</v>
      </c>
    </row>
    <row r="496" spans="1:23" ht="15.75" thickBot="1" x14ac:dyDescent="0.3">
      <c r="A496" s="143">
        <v>42124</v>
      </c>
      <c r="B496" s="172" t="s">
        <v>137</v>
      </c>
      <c r="C496" s="173" t="s">
        <v>46</v>
      </c>
      <c r="D496" s="116" t="s">
        <v>127</v>
      </c>
      <c r="E496" s="127" t="s">
        <v>27</v>
      </c>
      <c r="F496" s="174" t="s">
        <v>123</v>
      </c>
      <c r="G496" s="116" t="s">
        <v>1803</v>
      </c>
      <c r="H496" s="173" t="s">
        <v>1804</v>
      </c>
      <c r="I496" s="173"/>
      <c r="J496" s="430">
        <v>41011</v>
      </c>
      <c r="K496" s="430">
        <v>41046</v>
      </c>
      <c r="L496" s="175" t="s">
        <v>1801</v>
      </c>
      <c r="M496" s="176" t="s">
        <v>1802</v>
      </c>
      <c r="N496" s="390">
        <v>27000</v>
      </c>
      <c r="O496" s="390">
        <v>27520</v>
      </c>
      <c r="P496" s="430">
        <v>41244</v>
      </c>
      <c r="Q496" s="430">
        <v>41760</v>
      </c>
      <c r="R496" s="430">
        <v>41760</v>
      </c>
      <c r="S496" s="430">
        <v>41760</v>
      </c>
      <c r="T496" s="431">
        <v>1</v>
      </c>
      <c r="U496" s="390">
        <v>0</v>
      </c>
      <c r="V496" s="176"/>
      <c r="W496" s="177" t="s">
        <v>221</v>
      </c>
    </row>
    <row r="497" spans="1:23" ht="15.75" thickBot="1" x14ac:dyDescent="0.3">
      <c r="A497" s="143">
        <v>42124</v>
      </c>
      <c r="B497" s="172" t="s">
        <v>137</v>
      </c>
      <c r="C497" s="173" t="s">
        <v>46</v>
      </c>
      <c r="D497" s="116" t="s">
        <v>76</v>
      </c>
      <c r="E497" s="127" t="s">
        <v>28</v>
      </c>
      <c r="F497" s="174" t="s">
        <v>123</v>
      </c>
      <c r="G497" s="116" t="s">
        <v>1805</v>
      </c>
      <c r="H497" s="173" t="s">
        <v>1806</v>
      </c>
      <c r="I497" s="173"/>
      <c r="J497" s="430">
        <v>40991</v>
      </c>
      <c r="K497" s="430">
        <v>41061</v>
      </c>
      <c r="L497" s="175" t="s">
        <v>1807</v>
      </c>
      <c r="M497" s="176" t="s">
        <v>1808</v>
      </c>
      <c r="N497" s="390">
        <v>2972</v>
      </c>
      <c r="O497" s="390">
        <v>2881</v>
      </c>
      <c r="P497" s="430">
        <v>41075</v>
      </c>
      <c r="Q497" s="430">
        <v>41470</v>
      </c>
      <c r="R497" s="430">
        <v>41442</v>
      </c>
      <c r="S497" s="430">
        <v>41975</v>
      </c>
      <c r="T497" s="431">
        <v>1</v>
      </c>
      <c r="U497" s="390">
        <v>0</v>
      </c>
      <c r="V497" s="176"/>
      <c r="W497" s="177"/>
    </row>
    <row r="498" spans="1:23" ht="15.75" thickBot="1" x14ac:dyDescent="0.3">
      <c r="A498" s="143">
        <v>42124</v>
      </c>
      <c r="B498" s="172" t="s">
        <v>137</v>
      </c>
      <c r="C498" s="173" t="s">
        <v>46</v>
      </c>
      <c r="D498" s="116" t="s">
        <v>127</v>
      </c>
      <c r="E498" s="127" t="s">
        <v>30</v>
      </c>
      <c r="F498" s="174" t="s">
        <v>123</v>
      </c>
      <c r="G498" s="116" t="s">
        <v>1809</v>
      </c>
      <c r="H498" s="173" t="s">
        <v>1626</v>
      </c>
      <c r="I498" s="173"/>
      <c r="J498" s="430">
        <v>41004</v>
      </c>
      <c r="K498" s="430">
        <v>41178</v>
      </c>
      <c r="L498" s="175" t="s">
        <v>1810</v>
      </c>
      <c r="M498" s="176"/>
      <c r="N498" s="390">
        <v>14390</v>
      </c>
      <c r="O498" s="390">
        <v>14919</v>
      </c>
      <c r="P498" s="430">
        <v>41178</v>
      </c>
      <c r="Q498" s="430" t="s">
        <v>1811</v>
      </c>
      <c r="R498" s="430">
        <v>41831</v>
      </c>
      <c r="S498" s="430">
        <v>42196</v>
      </c>
      <c r="T498" s="431">
        <v>0.92</v>
      </c>
      <c r="U498" s="390">
        <v>0</v>
      </c>
      <c r="V498" s="176"/>
      <c r="W498" s="177" t="s">
        <v>221</v>
      </c>
    </row>
    <row r="499" spans="1:23" ht="15.75" thickBot="1" x14ac:dyDescent="0.3">
      <c r="A499" s="143">
        <v>42124</v>
      </c>
      <c r="B499" s="172" t="s">
        <v>137</v>
      </c>
      <c r="C499" s="173" t="s">
        <v>46</v>
      </c>
      <c r="D499" s="116" t="s">
        <v>127</v>
      </c>
      <c r="E499" s="127" t="s">
        <v>30</v>
      </c>
      <c r="F499" s="174" t="s">
        <v>123</v>
      </c>
      <c r="G499" s="116" t="s">
        <v>1812</v>
      </c>
      <c r="H499" s="173" t="s">
        <v>1657</v>
      </c>
      <c r="I499" s="173"/>
      <c r="J499" s="430">
        <v>41223</v>
      </c>
      <c r="K499" s="430">
        <v>41178</v>
      </c>
      <c r="L499" s="175" t="s">
        <v>1813</v>
      </c>
      <c r="M499" s="176"/>
      <c r="N499" s="390">
        <v>23058</v>
      </c>
      <c r="O499" s="390">
        <v>24354</v>
      </c>
      <c r="P499" s="430">
        <v>41178</v>
      </c>
      <c r="Q499" s="430">
        <v>42086</v>
      </c>
      <c r="R499" s="430">
        <v>41924</v>
      </c>
      <c r="S499" s="430">
        <v>42185</v>
      </c>
      <c r="T499" s="431">
        <v>0.99</v>
      </c>
      <c r="U499" s="390">
        <v>0</v>
      </c>
      <c r="V499" s="176"/>
      <c r="W499" s="177" t="s">
        <v>1814</v>
      </c>
    </row>
    <row r="500" spans="1:23" ht="15.75" thickBot="1" x14ac:dyDescent="0.3">
      <c r="A500" s="143">
        <v>42124</v>
      </c>
      <c r="B500" s="172" t="s">
        <v>137</v>
      </c>
      <c r="C500" s="173" t="s">
        <v>46</v>
      </c>
      <c r="D500" s="116" t="s">
        <v>127</v>
      </c>
      <c r="E500" s="127" t="s">
        <v>29</v>
      </c>
      <c r="F500" s="174" t="s">
        <v>123</v>
      </c>
      <c r="G500" s="116" t="s">
        <v>1815</v>
      </c>
      <c r="H500" s="173" t="s">
        <v>1816</v>
      </c>
      <c r="I500" s="173"/>
      <c r="J500" s="430">
        <v>41150</v>
      </c>
      <c r="K500" s="430">
        <v>41163</v>
      </c>
      <c r="L500" s="175" t="s">
        <v>1609</v>
      </c>
      <c r="M500" s="176" t="s">
        <v>1817</v>
      </c>
      <c r="N500" s="390">
        <v>15771</v>
      </c>
      <c r="O500" s="390">
        <v>12069</v>
      </c>
      <c r="P500" s="430">
        <v>41183</v>
      </c>
      <c r="Q500" s="430">
        <v>42175</v>
      </c>
      <c r="R500" s="430">
        <v>41904</v>
      </c>
      <c r="S500" s="430">
        <v>42177</v>
      </c>
      <c r="T500" s="431">
        <v>0.65</v>
      </c>
      <c r="U500" s="390">
        <v>0</v>
      </c>
      <c r="V500" s="176"/>
      <c r="W500" s="177" t="s">
        <v>221</v>
      </c>
    </row>
    <row r="501" spans="1:23" ht="15.75" thickBot="1" x14ac:dyDescent="0.3">
      <c r="A501" s="143">
        <v>42124</v>
      </c>
      <c r="B501" s="172" t="s">
        <v>137</v>
      </c>
      <c r="C501" s="173" t="s">
        <v>46</v>
      </c>
      <c r="D501" s="116" t="s">
        <v>127</v>
      </c>
      <c r="E501" s="127" t="s">
        <v>29</v>
      </c>
      <c r="F501" s="174" t="s">
        <v>123</v>
      </c>
      <c r="G501" s="116" t="s">
        <v>1818</v>
      </c>
      <c r="H501" s="173" t="s">
        <v>1816</v>
      </c>
      <c r="I501" s="173"/>
      <c r="J501" s="430">
        <v>41113</v>
      </c>
      <c r="K501" s="430">
        <v>41163</v>
      </c>
      <c r="L501" s="175" t="s">
        <v>1819</v>
      </c>
      <c r="M501" s="176" t="s">
        <v>1820</v>
      </c>
      <c r="N501" s="390">
        <v>10296</v>
      </c>
      <c r="O501" s="390">
        <v>8202</v>
      </c>
      <c r="P501" s="430">
        <v>41183</v>
      </c>
      <c r="Q501" s="430">
        <v>42064</v>
      </c>
      <c r="R501" s="430">
        <v>41904</v>
      </c>
      <c r="S501" s="430">
        <v>42083</v>
      </c>
      <c r="T501" s="431">
        <v>0.99</v>
      </c>
      <c r="U501" s="390">
        <v>0</v>
      </c>
      <c r="V501" s="176"/>
      <c r="W501" s="177" t="s">
        <v>221</v>
      </c>
    </row>
    <row r="502" spans="1:23" ht="15.75" thickBot="1" x14ac:dyDescent="0.3">
      <c r="A502" s="143">
        <v>42124</v>
      </c>
      <c r="B502" s="172" t="s">
        <v>137</v>
      </c>
      <c r="C502" s="173" t="s">
        <v>46</v>
      </c>
      <c r="D502" s="116" t="s">
        <v>127</v>
      </c>
      <c r="E502" s="127" t="s">
        <v>29</v>
      </c>
      <c r="F502" s="174" t="s">
        <v>123</v>
      </c>
      <c r="G502" s="116" t="s">
        <v>1821</v>
      </c>
      <c r="H502" s="173" t="s">
        <v>1822</v>
      </c>
      <c r="I502" s="173"/>
      <c r="J502" s="430">
        <v>41158</v>
      </c>
      <c r="K502" s="430">
        <v>41171</v>
      </c>
      <c r="L502" s="175" t="s">
        <v>1823</v>
      </c>
      <c r="M502" s="176" t="s">
        <v>1824</v>
      </c>
      <c r="N502" s="390">
        <v>9000</v>
      </c>
      <c r="O502" s="390">
        <v>10075</v>
      </c>
      <c r="P502" s="430">
        <v>41183</v>
      </c>
      <c r="Q502" s="430">
        <v>42196</v>
      </c>
      <c r="R502" s="430">
        <v>41904</v>
      </c>
      <c r="S502" s="430">
        <v>42186</v>
      </c>
      <c r="T502" s="431">
        <v>0.68</v>
      </c>
      <c r="U502" s="390">
        <v>0</v>
      </c>
      <c r="V502" s="176"/>
      <c r="W502" s="177" t="s">
        <v>221</v>
      </c>
    </row>
    <row r="503" spans="1:23" ht="15.75" thickBot="1" x14ac:dyDescent="0.3">
      <c r="A503" s="143">
        <v>42124</v>
      </c>
      <c r="B503" s="172" t="s">
        <v>137</v>
      </c>
      <c r="C503" s="173" t="s">
        <v>46</v>
      </c>
      <c r="D503" s="116" t="s">
        <v>127</v>
      </c>
      <c r="E503" s="127" t="s">
        <v>43</v>
      </c>
      <c r="F503" s="174" t="s">
        <v>123</v>
      </c>
      <c r="G503" s="116" t="s">
        <v>1825</v>
      </c>
      <c r="H503" s="173" t="s">
        <v>1626</v>
      </c>
      <c r="I503" s="173"/>
      <c r="J503" s="430">
        <v>41143</v>
      </c>
      <c r="K503" s="430">
        <v>41166</v>
      </c>
      <c r="L503" s="175" t="s">
        <v>1826</v>
      </c>
      <c r="M503" s="176" t="s">
        <v>1827</v>
      </c>
      <c r="N503" s="390">
        <v>8986</v>
      </c>
      <c r="O503" s="390">
        <v>9630</v>
      </c>
      <c r="P503" s="430">
        <v>41244</v>
      </c>
      <c r="Q503" s="430">
        <v>41596</v>
      </c>
      <c r="R503" s="430">
        <v>41575</v>
      </c>
      <c r="S503" s="430">
        <v>41940</v>
      </c>
      <c r="T503" s="431">
        <v>0.75</v>
      </c>
      <c r="U503" s="390">
        <v>0</v>
      </c>
      <c r="V503" s="176"/>
      <c r="W503" s="177" t="s">
        <v>1814</v>
      </c>
    </row>
    <row r="504" spans="1:23" ht="15.75" thickBot="1" x14ac:dyDescent="0.3">
      <c r="A504" s="143">
        <v>42124</v>
      </c>
      <c r="B504" s="172" t="s">
        <v>137</v>
      </c>
      <c r="C504" s="173" t="s">
        <v>46</v>
      </c>
      <c r="D504" s="116" t="s">
        <v>76</v>
      </c>
      <c r="E504" s="127" t="s">
        <v>43</v>
      </c>
      <c r="F504" s="174" t="s">
        <v>123</v>
      </c>
      <c r="G504" s="116" t="s">
        <v>1828</v>
      </c>
      <c r="H504" s="173" t="s">
        <v>1829</v>
      </c>
      <c r="I504" s="173"/>
      <c r="J504" s="430">
        <v>41207</v>
      </c>
      <c r="K504" s="430">
        <v>41228</v>
      </c>
      <c r="L504" s="175" t="s">
        <v>1830</v>
      </c>
      <c r="M504" s="176" t="s">
        <v>1831</v>
      </c>
      <c r="N504" s="390">
        <v>2504</v>
      </c>
      <c r="O504" s="390">
        <v>2394</v>
      </c>
      <c r="P504" s="430">
        <v>41337</v>
      </c>
      <c r="Q504" s="430">
        <v>41568</v>
      </c>
      <c r="R504" s="430">
        <v>41568</v>
      </c>
      <c r="S504" s="430">
        <v>41933</v>
      </c>
      <c r="T504" s="431">
        <v>0.12</v>
      </c>
      <c r="U504" s="390">
        <v>0</v>
      </c>
      <c r="V504" s="176"/>
      <c r="W504" s="177" t="s">
        <v>1832</v>
      </c>
    </row>
    <row r="505" spans="1:23" ht="15.75" thickBot="1" x14ac:dyDescent="0.3">
      <c r="A505" s="143">
        <v>42124</v>
      </c>
      <c r="B505" s="172" t="s">
        <v>137</v>
      </c>
      <c r="C505" s="173" t="s">
        <v>46</v>
      </c>
      <c r="D505" s="116" t="s">
        <v>127</v>
      </c>
      <c r="E505" s="127" t="s">
        <v>40</v>
      </c>
      <c r="F505" s="174" t="s">
        <v>123</v>
      </c>
      <c r="G505" s="116" t="s">
        <v>1833</v>
      </c>
      <c r="H505" s="173" t="s">
        <v>1834</v>
      </c>
      <c r="I505" s="173"/>
      <c r="J505" s="430">
        <v>41100</v>
      </c>
      <c r="K505" s="430">
        <v>41122</v>
      </c>
      <c r="L505" s="175" t="s">
        <v>1835</v>
      </c>
      <c r="M505" s="176" t="s">
        <v>1836</v>
      </c>
      <c r="N505" s="390">
        <v>4718</v>
      </c>
      <c r="O505" s="390">
        <v>4477</v>
      </c>
      <c r="P505" s="430">
        <v>41169</v>
      </c>
      <c r="Q505" s="430">
        <v>41657</v>
      </c>
      <c r="R505" s="430">
        <v>41623</v>
      </c>
      <c r="S505" s="430">
        <v>41791</v>
      </c>
      <c r="T505" s="431">
        <v>0.99</v>
      </c>
      <c r="U505" s="390">
        <v>0</v>
      </c>
      <c r="V505" s="176"/>
      <c r="W505" s="177" t="s">
        <v>1837</v>
      </c>
    </row>
    <row r="506" spans="1:23" ht="15.75" thickBot="1" x14ac:dyDescent="0.3">
      <c r="A506" s="143">
        <v>42124</v>
      </c>
      <c r="B506" s="172" t="s">
        <v>137</v>
      </c>
      <c r="C506" s="173" t="s">
        <v>46</v>
      </c>
      <c r="D506" s="116" t="s">
        <v>76</v>
      </c>
      <c r="E506" s="127" t="s">
        <v>55</v>
      </c>
      <c r="F506" s="174" t="s">
        <v>123</v>
      </c>
      <c r="G506" s="116" t="s">
        <v>1838</v>
      </c>
      <c r="H506" s="173" t="s">
        <v>1839</v>
      </c>
      <c r="I506" s="173"/>
      <c r="J506" s="430">
        <v>41088</v>
      </c>
      <c r="K506" s="430">
        <v>41131</v>
      </c>
      <c r="L506" s="175" t="s">
        <v>1840</v>
      </c>
      <c r="M506" s="176"/>
      <c r="N506" s="390">
        <v>1536</v>
      </c>
      <c r="O506" s="390">
        <v>1659</v>
      </c>
      <c r="P506" s="430">
        <v>41136</v>
      </c>
      <c r="Q506" s="430">
        <v>41558</v>
      </c>
      <c r="R506" s="430">
        <v>41536</v>
      </c>
      <c r="S506" s="430">
        <v>41791</v>
      </c>
      <c r="T506" s="431">
        <v>1</v>
      </c>
      <c r="U506" s="390">
        <v>0</v>
      </c>
      <c r="V506" s="176"/>
      <c r="W506" s="177"/>
    </row>
    <row r="507" spans="1:23" ht="15.75" thickBot="1" x14ac:dyDescent="0.3">
      <c r="A507" s="143">
        <v>42124</v>
      </c>
      <c r="B507" s="172">
        <v>2012</v>
      </c>
      <c r="C507" s="173" t="s">
        <v>46</v>
      </c>
      <c r="D507" s="116" t="s">
        <v>76</v>
      </c>
      <c r="E507" s="127" t="s">
        <v>61</v>
      </c>
      <c r="F507" s="174" t="s">
        <v>123</v>
      </c>
      <c r="G507" s="116" t="s">
        <v>1841</v>
      </c>
      <c r="H507" s="173" t="s">
        <v>1603</v>
      </c>
      <c r="I507" s="173"/>
      <c r="J507" s="430">
        <v>41148</v>
      </c>
      <c r="K507" s="430">
        <v>41156</v>
      </c>
      <c r="L507" s="175" t="s">
        <v>1842</v>
      </c>
      <c r="M507" s="176" t="s">
        <v>1843</v>
      </c>
      <c r="N507" s="390">
        <v>1947</v>
      </c>
      <c r="O507" s="390">
        <v>1943</v>
      </c>
      <c r="P507" s="430">
        <v>41189</v>
      </c>
      <c r="Q507" s="430">
        <v>41484</v>
      </c>
      <c r="R507" s="430">
        <v>41499</v>
      </c>
      <c r="S507" s="430">
        <v>41499</v>
      </c>
      <c r="T507" s="431">
        <v>1</v>
      </c>
      <c r="U507" s="390">
        <v>0</v>
      </c>
      <c r="V507" s="176"/>
      <c r="W507" s="177" t="s">
        <v>1844</v>
      </c>
    </row>
    <row r="508" spans="1:23" ht="15.75" thickBot="1" x14ac:dyDescent="0.3">
      <c r="A508" s="143">
        <v>42124</v>
      </c>
      <c r="B508" s="172" t="s">
        <v>137</v>
      </c>
      <c r="C508" s="173" t="s">
        <v>46</v>
      </c>
      <c r="D508" s="116" t="s">
        <v>127</v>
      </c>
      <c r="E508" s="127" t="s">
        <v>37</v>
      </c>
      <c r="F508" s="174" t="s">
        <v>123</v>
      </c>
      <c r="G508" s="116" t="s">
        <v>1845</v>
      </c>
      <c r="H508" s="173" t="s">
        <v>146</v>
      </c>
      <c r="I508" s="173"/>
      <c r="J508" s="430">
        <v>40954</v>
      </c>
      <c r="K508" s="430">
        <v>41171</v>
      </c>
      <c r="L508" s="175" t="s">
        <v>1846</v>
      </c>
      <c r="M508" s="176" t="s">
        <v>1847</v>
      </c>
      <c r="N508" s="390">
        <v>48795</v>
      </c>
      <c r="O508" s="390">
        <v>46258</v>
      </c>
      <c r="P508" s="430">
        <v>41171</v>
      </c>
      <c r="Q508" s="430">
        <v>42035</v>
      </c>
      <c r="R508" s="430">
        <v>41930</v>
      </c>
      <c r="S508" s="430">
        <v>42035</v>
      </c>
      <c r="T508" s="431">
        <v>0.99</v>
      </c>
      <c r="U508" s="390">
        <v>0</v>
      </c>
      <c r="V508" s="176"/>
      <c r="W508" s="177" t="s">
        <v>221</v>
      </c>
    </row>
    <row r="509" spans="1:23" ht="15.75" thickBot="1" x14ac:dyDescent="0.3">
      <c r="A509" s="143">
        <v>42124</v>
      </c>
      <c r="B509" s="172" t="s">
        <v>137</v>
      </c>
      <c r="C509" s="173" t="s">
        <v>46</v>
      </c>
      <c r="D509" s="116" t="s">
        <v>127</v>
      </c>
      <c r="E509" s="127" t="s">
        <v>44</v>
      </c>
      <c r="F509" s="174" t="s">
        <v>123</v>
      </c>
      <c r="G509" s="116" t="s">
        <v>1848</v>
      </c>
      <c r="H509" s="173" t="s">
        <v>1849</v>
      </c>
      <c r="I509" s="173"/>
      <c r="J509" s="430">
        <v>40920</v>
      </c>
      <c r="K509" s="430">
        <v>41137</v>
      </c>
      <c r="L509" s="175" t="s">
        <v>1850</v>
      </c>
      <c r="M509" s="176" t="s">
        <v>1851</v>
      </c>
      <c r="N509" s="390">
        <v>10343</v>
      </c>
      <c r="O509" s="390">
        <v>9308</v>
      </c>
      <c r="P509" s="430">
        <v>41214</v>
      </c>
      <c r="Q509" s="430">
        <v>41705</v>
      </c>
      <c r="R509" s="430">
        <v>41689</v>
      </c>
      <c r="S509" s="430">
        <v>42020</v>
      </c>
      <c r="T509" s="431">
        <v>0.99</v>
      </c>
      <c r="U509" s="390">
        <v>0</v>
      </c>
      <c r="V509" s="176"/>
      <c r="W509" s="177" t="s">
        <v>221</v>
      </c>
    </row>
    <row r="510" spans="1:23" ht="15.75" thickBot="1" x14ac:dyDescent="0.3">
      <c r="A510" s="143">
        <v>42124</v>
      </c>
      <c r="B510" s="172" t="s">
        <v>137</v>
      </c>
      <c r="C510" s="173" t="s">
        <v>46</v>
      </c>
      <c r="D510" s="116" t="s">
        <v>127</v>
      </c>
      <c r="E510" s="127" t="s">
        <v>44</v>
      </c>
      <c r="F510" s="174" t="s">
        <v>123</v>
      </c>
      <c r="G510" s="116" t="s">
        <v>1852</v>
      </c>
      <c r="H510" s="173" t="s">
        <v>1714</v>
      </c>
      <c r="I510" s="173"/>
      <c r="J510" s="430">
        <v>40932</v>
      </c>
      <c r="K510" s="430">
        <v>41136</v>
      </c>
      <c r="L510" s="175" t="s">
        <v>1850</v>
      </c>
      <c r="M510" s="176" t="s">
        <v>1853</v>
      </c>
      <c r="N510" s="390">
        <v>2995</v>
      </c>
      <c r="O510" s="390">
        <v>3161</v>
      </c>
      <c r="P510" s="430">
        <v>41214</v>
      </c>
      <c r="Q510" s="430">
        <v>41705</v>
      </c>
      <c r="R510" s="430">
        <v>41689</v>
      </c>
      <c r="S510" s="430">
        <v>41818</v>
      </c>
      <c r="T510" s="431">
        <v>0.99</v>
      </c>
      <c r="U510" s="390">
        <v>0</v>
      </c>
      <c r="V510" s="176"/>
      <c r="W510" s="177" t="s">
        <v>221</v>
      </c>
    </row>
    <row r="511" spans="1:23" ht="15.75" thickBot="1" x14ac:dyDescent="0.3">
      <c r="A511" s="143">
        <v>42124</v>
      </c>
      <c r="B511" s="172" t="s">
        <v>137</v>
      </c>
      <c r="C511" s="173" t="s">
        <v>46</v>
      </c>
      <c r="D511" s="116" t="s">
        <v>127</v>
      </c>
      <c r="E511" s="127" t="s">
        <v>57</v>
      </c>
      <c r="F511" s="174" t="s">
        <v>123</v>
      </c>
      <c r="G511" s="116" t="s">
        <v>1854</v>
      </c>
      <c r="H511" s="173" t="s">
        <v>1626</v>
      </c>
      <c r="I511" s="173"/>
      <c r="J511" s="430">
        <v>40970</v>
      </c>
      <c r="K511" s="430">
        <v>40987</v>
      </c>
      <c r="L511" s="175" t="s">
        <v>1855</v>
      </c>
      <c r="M511" s="176" t="s">
        <v>1856</v>
      </c>
      <c r="N511" s="390">
        <v>13800</v>
      </c>
      <c r="O511" s="390">
        <v>13190</v>
      </c>
      <c r="P511" s="430">
        <v>41244</v>
      </c>
      <c r="Q511" s="430">
        <v>41691</v>
      </c>
      <c r="R511" s="430">
        <v>41636</v>
      </c>
      <c r="S511" s="430">
        <v>41718</v>
      </c>
      <c r="T511" s="431">
        <v>1</v>
      </c>
      <c r="U511" s="390">
        <v>0</v>
      </c>
      <c r="V511" s="176"/>
      <c r="W511" s="177" t="s">
        <v>221</v>
      </c>
    </row>
    <row r="512" spans="1:23" ht="15.75" thickBot="1" x14ac:dyDescent="0.3">
      <c r="A512" s="143">
        <v>42124</v>
      </c>
      <c r="B512" s="172" t="s">
        <v>137</v>
      </c>
      <c r="C512" s="173" t="s">
        <v>46</v>
      </c>
      <c r="D512" s="116" t="s">
        <v>127</v>
      </c>
      <c r="E512" s="127" t="s">
        <v>58</v>
      </c>
      <c r="F512" s="174" t="s">
        <v>115</v>
      </c>
      <c r="G512" s="116" t="s">
        <v>1857</v>
      </c>
      <c r="H512" s="173" t="s">
        <v>1626</v>
      </c>
      <c r="I512" s="173"/>
      <c r="J512" s="430">
        <v>41162</v>
      </c>
      <c r="K512" s="430">
        <v>41170</v>
      </c>
      <c r="L512" s="175" t="s">
        <v>1858</v>
      </c>
      <c r="M512" s="176" t="s">
        <v>1859</v>
      </c>
      <c r="N512" s="390">
        <v>40565</v>
      </c>
      <c r="O512" s="390">
        <v>38365</v>
      </c>
      <c r="P512" s="430">
        <v>41244</v>
      </c>
      <c r="Q512" s="430">
        <v>41978</v>
      </c>
      <c r="R512" s="430">
        <v>41575</v>
      </c>
      <c r="S512" s="430">
        <v>42063</v>
      </c>
      <c r="T512" s="431">
        <v>0.98</v>
      </c>
      <c r="U512" s="390">
        <v>0</v>
      </c>
      <c r="V512" s="176"/>
      <c r="W512" s="177" t="s">
        <v>1860</v>
      </c>
    </row>
    <row r="513" spans="1:23" ht="15.75" thickBot="1" x14ac:dyDescent="0.3">
      <c r="A513" s="143">
        <v>42124</v>
      </c>
      <c r="B513" s="172" t="s">
        <v>137</v>
      </c>
      <c r="C513" s="173" t="s">
        <v>46</v>
      </c>
      <c r="D513" s="116" t="s">
        <v>127</v>
      </c>
      <c r="E513" s="127" t="s">
        <v>34</v>
      </c>
      <c r="F513" s="174" t="s">
        <v>123</v>
      </c>
      <c r="G513" s="116" t="s">
        <v>1861</v>
      </c>
      <c r="H513" s="173" t="s">
        <v>1603</v>
      </c>
      <c r="I513" s="173"/>
      <c r="J513" s="430">
        <v>41176</v>
      </c>
      <c r="K513" s="430">
        <v>41177</v>
      </c>
      <c r="L513" s="175" t="s">
        <v>1862</v>
      </c>
      <c r="M513" s="176"/>
      <c r="N513" s="390">
        <v>4290</v>
      </c>
      <c r="O513" s="390">
        <v>4255</v>
      </c>
      <c r="P513" s="430">
        <v>41183</v>
      </c>
      <c r="Q513" s="430">
        <v>41518</v>
      </c>
      <c r="R513" s="430">
        <v>41575</v>
      </c>
      <c r="S513" s="430">
        <v>41575</v>
      </c>
      <c r="T513" s="431">
        <v>0.1</v>
      </c>
      <c r="U513" s="390">
        <v>0</v>
      </c>
      <c r="V513" s="176"/>
      <c r="W513" s="177" t="s">
        <v>221</v>
      </c>
    </row>
    <row r="514" spans="1:23" ht="15.75" thickBot="1" x14ac:dyDescent="0.3">
      <c r="A514" s="143">
        <v>42124</v>
      </c>
      <c r="B514" s="172" t="s">
        <v>137</v>
      </c>
      <c r="C514" s="173" t="s">
        <v>46</v>
      </c>
      <c r="D514" s="116" t="s">
        <v>127</v>
      </c>
      <c r="E514" s="127" t="s">
        <v>21</v>
      </c>
      <c r="F514" s="174" t="s">
        <v>123</v>
      </c>
      <c r="G514" s="116" t="s">
        <v>1863</v>
      </c>
      <c r="H514" s="173" t="s">
        <v>1669</v>
      </c>
      <c r="I514" s="173"/>
      <c r="J514" s="430">
        <v>41221</v>
      </c>
      <c r="K514" s="430">
        <v>41310</v>
      </c>
      <c r="L514" s="175" t="s">
        <v>1864</v>
      </c>
      <c r="M514" s="176" t="s">
        <v>1865</v>
      </c>
      <c r="N514" s="390">
        <v>8316</v>
      </c>
      <c r="O514" s="390">
        <v>8874</v>
      </c>
      <c r="P514" s="430">
        <v>41374</v>
      </c>
      <c r="Q514" s="430">
        <v>42104</v>
      </c>
      <c r="R514" s="430">
        <v>41921</v>
      </c>
      <c r="S514" s="430">
        <v>42062</v>
      </c>
      <c r="T514" s="431">
        <v>0.98</v>
      </c>
      <c r="U514" s="390">
        <v>0</v>
      </c>
      <c r="V514" s="176"/>
      <c r="W514" s="177" t="s">
        <v>221</v>
      </c>
    </row>
    <row r="515" spans="1:23" ht="15.75" thickBot="1" x14ac:dyDescent="0.3">
      <c r="A515" s="143">
        <v>42124</v>
      </c>
      <c r="B515" s="172" t="s">
        <v>137</v>
      </c>
      <c r="C515" s="173" t="s">
        <v>46</v>
      </c>
      <c r="D515" s="116" t="s">
        <v>127</v>
      </c>
      <c r="E515" s="127" t="s">
        <v>36</v>
      </c>
      <c r="F515" s="174" t="s">
        <v>123</v>
      </c>
      <c r="G515" s="116" t="s">
        <v>1866</v>
      </c>
      <c r="H515" s="173" t="s">
        <v>1867</v>
      </c>
      <c r="I515" s="173"/>
      <c r="J515" s="430">
        <v>41172</v>
      </c>
      <c r="K515" s="430">
        <v>41177</v>
      </c>
      <c r="L515" s="175" t="s">
        <v>1868</v>
      </c>
      <c r="M515" s="176" t="s">
        <v>1869</v>
      </c>
      <c r="N515" s="390">
        <v>9991</v>
      </c>
      <c r="O515" s="390">
        <v>11545</v>
      </c>
      <c r="P515" s="430">
        <v>41214</v>
      </c>
      <c r="Q515" s="430">
        <v>41876</v>
      </c>
      <c r="R515" s="430">
        <v>41955</v>
      </c>
      <c r="S515" s="430">
        <v>41955</v>
      </c>
      <c r="T515" s="431">
        <v>0.75</v>
      </c>
      <c r="U515" s="390">
        <v>0</v>
      </c>
      <c r="V515" s="176"/>
      <c r="W515" s="177" t="s">
        <v>221</v>
      </c>
    </row>
    <row r="516" spans="1:23" ht="15.75" thickBot="1" x14ac:dyDescent="0.3">
      <c r="A516" s="143">
        <v>42124</v>
      </c>
      <c r="B516" s="172" t="s">
        <v>137</v>
      </c>
      <c r="C516" s="173" t="s">
        <v>46</v>
      </c>
      <c r="D516" s="116" t="s">
        <v>127</v>
      </c>
      <c r="E516" s="127" t="s">
        <v>62</v>
      </c>
      <c r="F516" s="174" t="s">
        <v>123</v>
      </c>
      <c r="G516" s="116" t="s">
        <v>1870</v>
      </c>
      <c r="H516" s="173" t="s">
        <v>1689</v>
      </c>
      <c r="I516" s="173"/>
      <c r="J516" s="430">
        <v>41025</v>
      </c>
      <c r="K516" s="430">
        <v>41059</v>
      </c>
      <c r="L516" s="175" t="s">
        <v>1871</v>
      </c>
      <c r="M516" s="176" t="s">
        <v>1872</v>
      </c>
      <c r="N516" s="390">
        <v>4250</v>
      </c>
      <c r="O516" s="390">
        <v>3935</v>
      </c>
      <c r="P516" s="430">
        <v>41091</v>
      </c>
      <c r="Q516" s="430">
        <v>41567</v>
      </c>
      <c r="R516" s="430">
        <v>41414</v>
      </c>
      <c r="S516" s="430">
        <v>41789</v>
      </c>
      <c r="T516" s="431">
        <v>0.99</v>
      </c>
      <c r="U516" s="390">
        <v>0</v>
      </c>
      <c r="V516" s="176"/>
      <c r="W516" s="177" t="s">
        <v>1873</v>
      </c>
    </row>
    <row r="517" spans="1:23" ht="15.75" thickBot="1" x14ac:dyDescent="0.3">
      <c r="A517" s="143">
        <v>42124</v>
      </c>
      <c r="B517" s="172">
        <v>2013</v>
      </c>
      <c r="C517" s="173" t="s">
        <v>46</v>
      </c>
      <c r="D517" s="116" t="s">
        <v>76</v>
      </c>
      <c r="E517" s="127" t="s">
        <v>47</v>
      </c>
      <c r="F517" s="174" t="s">
        <v>123</v>
      </c>
      <c r="G517" s="116" t="s">
        <v>1874</v>
      </c>
      <c r="H517" s="173" t="s">
        <v>1875</v>
      </c>
      <c r="I517" s="173"/>
      <c r="J517" s="430">
        <v>41541</v>
      </c>
      <c r="K517" s="430">
        <v>41543</v>
      </c>
      <c r="L517" s="175" t="s">
        <v>1876</v>
      </c>
      <c r="M517" s="176" t="s">
        <v>1877</v>
      </c>
      <c r="N517" s="390">
        <v>1920</v>
      </c>
      <c r="O517" s="390">
        <v>1904</v>
      </c>
      <c r="P517" s="430">
        <v>41673</v>
      </c>
      <c r="Q517" s="430">
        <v>42118</v>
      </c>
      <c r="R517" s="430">
        <v>42118</v>
      </c>
      <c r="S517" s="430">
        <v>42118</v>
      </c>
      <c r="T517" s="431">
        <v>0.99</v>
      </c>
      <c r="U517" s="390">
        <v>0</v>
      </c>
      <c r="V517" s="176"/>
      <c r="W517" s="177"/>
    </row>
    <row r="518" spans="1:23" ht="30.75" thickBot="1" x14ac:dyDescent="0.3">
      <c r="A518" s="143">
        <v>42124</v>
      </c>
      <c r="B518" s="172">
        <v>2013</v>
      </c>
      <c r="C518" s="173" t="s">
        <v>46</v>
      </c>
      <c r="D518" s="116" t="s">
        <v>127</v>
      </c>
      <c r="E518" s="127" t="s">
        <v>47</v>
      </c>
      <c r="F518" s="174" t="s">
        <v>123</v>
      </c>
      <c r="G518" s="117" t="s">
        <v>1878</v>
      </c>
      <c r="H518" s="178" t="s">
        <v>1714</v>
      </c>
      <c r="I518" s="173"/>
      <c r="J518" s="430">
        <v>41487</v>
      </c>
      <c r="K518" s="430">
        <v>41509</v>
      </c>
      <c r="L518" s="175" t="s">
        <v>1879</v>
      </c>
      <c r="M518" s="176" t="s">
        <v>1880</v>
      </c>
      <c r="N518" s="390">
        <v>5223</v>
      </c>
      <c r="O518" s="390">
        <v>5437</v>
      </c>
      <c r="P518" s="430">
        <v>41540</v>
      </c>
      <c r="Q518" s="430">
        <v>41866</v>
      </c>
      <c r="R518" s="430">
        <v>41866</v>
      </c>
      <c r="S518" s="430">
        <v>42116</v>
      </c>
      <c r="T518" s="431">
        <v>0.95</v>
      </c>
      <c r="U518" s="390">
        <v>0</v>
      </c>
      <c r="V518" s="176"/>
      <c r="W518" s="177" t="s">
        <v>1881</v>
      </c>
    </row>
    <row r="519" spans="1:23" ht="15.75" thickBot="1" x14ac:dyDescent="0.3">
      <c r="A519" s="143">
        <v>42124</v>
      </c>
      <c r="B519" s="172">
        <v>2013</v>
      </c>
      <c r="C519" s="173" t="s">
        <v>46</v>
      </c>
      <c r="D519" s="116" t="s">
        <v>76</v>
      </c>
      <c r="E519" s="127" t="s">
        <v>12</v>
      </c>
      <c r="F519" s="174" t="s">
        <v>123</v>
      </c>
      <c r="G519" s="117" t="s">
        <v>1882</v>
      </c>
      <c r="H519" s="178" t="s">
        <v>1883</v>
      </c>
      <c r="I519" s="173"/>
      <c r="J519" s="430">
        <v>41540</v>
      </c>
      <c r="K519" s="430">
        <v>41733</v>
      </c>
      <c r="L519" s="175" t="s">
        <v>1884</v>
      </c>
      <c r="M519" s="176" t="s">
        <v>1885</v>
      </c>
      <c r="N519" s="390">
        <v>2000</v>
      </c>
      <c r="O519" s="390">
        <v>1833</v>
      </c>
      <c r="P519" s="430">
        <v>41764</v>
      </c>
      <c r="Q519" s="430">
        <v>41943</v>
      </c>
      <c r="R519" s="430">
        <v>41943</v>
      </c>
      <c r="S519" s="430">
        <v>41943</v>
      </c>
      <c r="T519" s="431">
        <v>0</v>
      </c>
      <c r="U519" s="390">
        <v>0</v>
      </c>
      <c r="V519" s="176"/>
      <c r="W519" s="177"/>
    </row>
    <row r="520" spans="1:23" ht="30.75" thickBot="1" x14ac:dyDescent="0.3">
      <c r="A520" s="143">
        <v>42124</v>
      </c>
      <c r="B520" s="172">
        <v>2013</v>
      </c>
      <c r="C520" s="173" t="s">
        <v>46</v>
      </c>
      <c r="D520" s="116" t="s">
        <v>127</v>
      </c>
      <c r="E520" s="127" t="s">
        <v>60</v>
      </c>
      <c r="F520" s="174" t="s">
        <v>123</v>
      </c>
      <c r="G520" s="117" t="s">
        <v>1886</v>
      </c>
      <c r="H520" s="178" t="s">
        <v>1754</v>
      </c>
      <c r="I520" s="173"/>
      <c r="J520" s="430">
        <v>41442</v>
      </c>
      <c r="K520" s="430">
        <v>41465</v>
      </c>
      <c r="L520" s="175" t="s">
        <v>1887</v>
      </c>
      <c r="M520" s="176">
        <v>9751312</v>
      </c>
      <c r="N520" s="390">
        <v>6577</v>
      </c>
      <c r="O520" s="390">
        <v>5231</v>
      </c>
      <c r="P520" s="430">
        <v>41516</v>
      </c>
      <c r="Q520" s="430">
        <v>41939</v>
      </c>
      <c r="R520" s="430">
        <v>41913</v>
      </c>
      <c r="S520" s="430">
        <v>41913</v>
      </c>
      <c r="T520" s="431">
        <v>0.99</v>
      </c>
      <c r="U520" s="390">
        <v>0</v>
      </c>
      <c r="V520" s="176"/>
      <c r="W520" s="177" t="s">
        <v>224</v>
      </c>
    </row>
    <row r="521" spans="1:23" ht="60.75" thickBot="1" x14ac:dyDescent="0.3">
      <c r="A521" s="143">
        <v>42124</v>
      </c>
      <c r="B521" s="172">
        <v>2013</v>
      </c>
      <c r="C521" s="173" t="s">
        <v>46</v>
      </c>
      <c r="D521" s="116" t="s">
        <v>127</v>
      </c>
      <c r="E521" s="127" t="s">
        <v>13</v>
      </c>
      <c r="F521" s="174" t="s">
        <v>123</v>
      </c>
      <c r="G521" s="117" t="s">
        <v>1639</v>
      </c>
      <c r="H521" s="178" t="s">
        <v>1888</v>
      </c>
      <c r="I521" s="173"/>
      <c r="J521" s="430">
        <v>41487</v>
      </c>
      <c r="K521" s="430">
        <v>41537</v>
      </c>
      <c r="L521" s="175" t="s">
        <v>1329</v>
      </c>
      <c r="M521" s="176" t="s">
        <v>1889</v>
      </c>
      <c r="N521" s="390">
        <v>31793</v>
      </c>
      <c r="O521" s="390">
        <v>30572</v>
      </c>
      <c r="P521" s="430">
        <v>41568</v>
      </c>
      <c r="Q521" s="430">
        <v>41913</v>
      </c>
      <c r="R521" s="430">
        <v>41913</v>
      </c>
      <c r="S521" s="430">
        <v>42277</v>
      </c>
      <c r="T521" s="431">
        <v>0.97</v>
      </c>
      <c r="U521" s="390">
        <v>0</v>
      </c>
      <c r="V521" s="176"/>
      <c r="W521" s="177" t="s">
        <v>1890</v>
      </c>
    </row>
    <row r="522" spans="1:23" ht="30.75" thickBot="1" x14ac:dyDescent="0.3">
      <c r="A522" s="143">
        <v>42124</v>
      </c>
      <c r="B522" s="172">
        <v>2013</v>
      </c>
      <c r="C522" s="173" t="s">
        <v>46</v>
      </c>
      <c r="D522" s="116" t="s">
        <v>127</v>
      </c>
      <c r="E522" s="127" t="s">
        <v>24</v>
      </c>
      <c r="F522" s="174" t="s">
        <v>123</v>
      </c>
      <c r="G522" s="117" t="s">
        <v>1891</v>
      </c>
      <c r="H522" s="178" t="s">
        <v>1730</v>
      </c>
      <c r="I522" s="173"/>
      <c r="J522" s="430">
        <v>41450</v>
      </c>
      <c r="K522" s="430">
        <v>41513</v>
      </c>
      <c r="L522" s="175" t="s">
        <v>1892</v>
      </c>
      <c r="M522" s="176" t="s">
        <v>1893</v>
      </c>
      <c r="N522" s="390">
        <v>30951</v>
      </c>
      <c r="O522" s="390">
        <v>29988</v>
      </c>
      <c r="P522" s="430">
        <v>41755</v>
      </c>
      <c r="Q522" s="430">
        <v>42278</v>
      </c>
      <c r="R522" s="430">
        <v>42278</v>
      </c>
      <c r="S522" s="430">
        <v>42286</v>
      </c>
      <c r="T522" s="431">
        <v>0.6</v>
      </c>
      <c r="U522" s="390">
        <v>0</v>
      </c>
      <c r="V522" s="176"/>
      <c r="W522" s="177" t="s">
        <v>224</v>
      </c>
    </row>
    <row r="523" spans="1:23" ht="30.75" thickBot="1" x14ac:dyDescent="0.3">
      <c r="A523" s="143">
        <v>42124</v>
      </c>
      <c r="B523" s="172">
        <v>2013</v>
      </c>
      <c r="C523" s="173" t="s">
        <v>46</v>
      </c>
      <c r="D523" s="116" t="s">
        <v>127</v>
      </c>
      <c r="E523" s="127" t="s">
        <v>24</v>
      </c>
      <c r="F523" s="174" t="s">
        <v>123</v>
      </c>
      <c r="G523" s="117" t="s">
        <v>1894</v>
      </c>
      <c r="H523" s="178" t="s">
        <v>1895</v>
      </c>
      <c r="I523" s="173"/>
      <c r="J523" s="430">
        <v>41879</v>
      </c>
      <c r="K523" s="430">
        <v>41893</v>
      </c>
      <c r="L523" s="175" t="s">
        <v>1896</v>
      </c>
      <c r="M523" s="176" t="s">
        <v>1897</v>
      </c>
      <c r="N523" s="390">
        <v>3600</v>
      </c>
      <c r="O523" s="390">
        <v>1398</v>
      </c>
      <c r="P523" s="430">
        <v>41904</v>
      </c>
      <c r="Q523" s="430">
        <v>42094</v>
      </c>
      <c r="R523" s="430">
        <v>42094</v>
      </c>
      <c r="S523" s="430">
        <v>42136</v>
      </c>
      <c r="T523" s="431">
        <v>0.75</v>
      </c>
      <c r="U523" s="390">
        <v>0</v>
      </c>
      <c r="V523" s="176"/>
      <c r="W523" s="177" t="s">
        <v>1898</v>
      </c>
    </row>
    <row r="524" spans="1:23" ht="45.75" thickBot="1" x14ac:dyDescent="0.3">
      <c r="A524" s="143">
        <v>42124</v>
      </c>
      <c r="B524" s="172">
        <v>2013</v>
      </c>
      <c r="C524" s="173" t="s">
        <v>46</v>
      </c>
      <c r="D524" s="116" t="s">
        <v>127</v>
      </c>
      <c r="E524" s="127" t="s">
        <v>45</v>
      </c>
      <c r="F524" s="174" t="s">
        <v>123</v>
      </c>
      <c r="G524" s="117" t="s">
        <v>1899</v>
      </c>
      <c r="H524" s="178" t="s">
        <v>1900</v>
      </c>
      <c r="I524" s="173"/>
      <c r="J524" s="430">
        <v>41446</v>
      </c>
      <c r="K524" s="430">
        <v>41480</v>
      </c>
      <c r="L524" s="175" t="s">
        <v>1901</v>
      </c>
      <c r="M524" s="176">
        <v>40325</v>
      </c>
      <c r="N524" s="390">
        <v>5319</v>
      </c>
      <c r="O524" s="390">
        <v>5287</v>
      </c>
      <c r="P524" s="430">
        <v>41540</v>
      </c>
      <c r="Q524" s="430">
        <v>41988</v>
      </c>
      <c r="R524" s="430">
        <v>41905</v>
      </c>
      <c r="S524" s="430">
        <v>41977</v>
      </c>
      <c r="T524" s="431">
        <v>0.99</v>
      </c>
      <c r="U524" s="390">
        <v>0</v>
      </c>
      <c r="V524" s="176"/>
      <c r="W524" s="177" t="s">
        <v>1902</v>
      </c>
    </row>
    <row r="525" spans="1:23" ht="30.75" thickBot="1" x14ac:dyDescent="0.3">
      <c r="A525" s="143">
        <v>42124</v>
      </c>
      <c r="B525" s="172">
        <v>2013</v>
      </c>
      <c r="C525" s="173" t="s">
        <v>46</v>
      </c>
      <c r="D525" s="116" t="s">
        <v>127</v>
      </c>
      <c r="E525" s="127" t="s">
        <v>15</v>
      </c>
      <c r="F525" s="174" t="s">
        <v>123</v>
      </c>
      <c r="G525" s="117" t="s">
        <v>1903</v>
      </c>
      <c r="H525" s="178" t="s">
        <v>1626</v>
      </c>
      <c r="I525" s="173"/>
      <c r="J525" s="430">
        <v>41528</v>
      </c>
      <c r="K525" s="430">
        <v>41535</v>
      </c>
      <c r="L525" s="175" t="s">
        <v>1904</v>
      </c>
      <c r="M525" s="176"/>
      <c r="N525" s="390">
        <v>19345</v>
      </c>
      <c r="O525" s="390">
        <v>21104</v>
      </c>
      <c r="P525" s="430">
        <v>41701</v>
      </c>
      <c r="Q525" s="430">
        <v>42055</v>
      </c>
      <c r="R525" s="430">
        <v>42055</v>
      </c>
      <c r="S525" s="430">
        <v>42260</v>
      </c>
      <c r="T525" s="431">
        <v>0.6</v>
      </c>
      <c r="U525" s="390">
        <v>0</v>
      </c>
      <c r="V525" s="176"/>
      <c r="W525" s="177" t="s">
        <v>224</v>
      </c>
    </row>
    <row r="526" spans="1:23" ht="30.75" thickBot="1" x14ac:dyDescent="0.3">
      <c r="A526" s="143">
        <v>42124</v>
      </c>
      <c r="B526" s="172">
        <v>2013</v>
      </c>
      <c r="C526" s="173" t="s">
        <v>46</v>
      </c>
      <c r="D526" s="116" t="s">
        <v>127</v>
      </c>
      <c r="E526" s="127" t="s">
        <v>15</v>
      </c>
      <c r="F526" s="174" t="s">
        <v>123</v>
      </c>
      <c r="G526" s="117" t="s">
        <v>1905</v>
      </c>
      <c r="H526" s="178" t="s">
        <v>1849</v>
      </c>
      <c r="I526" s="173"/>
      <c r="J526" s="430">
        <v>41432</v>
      </c>
      <c r="K526" s="430">
        <v>41450</v>
      </c>
      <c r="L526" s="175" t="s">
        <v>1906</v>
      </c>
      <c r="M526" s="176"/>
      <c r="N526" s="390">
        <v>8705</v>
      </c>
      <c r="O526" s="390">
        <v>6452</v>
      </c>
      <c r="P526" s="430">
        <v>41551</v>
      </c>
      <c r="Q526" s="430">
        <v>41932</v>
      </c>
      <c r="R526" s="430">
        <v>41913</v>
      </c>
      <c r="S526" s="430">
        <v>41913</v>
      </c>
      <c r="T526" s="431">
        <v>0.02</v>
      </c>
      <c r="U526" s="390">
        <v>0</v>
      </c>
      <c r="V526" s="176"/>
      <c r="W526" s="177" t="s">
        <v>224</v>
      </c>
    </row>
    <row r="527" spans="1:23" ht="15.75" thickBot="1" x14ac:dyDescent="0.3">
      <c r="A527" s="143">
        <v>42124</v>
      </c>
      <c r="B527" s="172">
        <v>2013</v>
      </c>
      <c r="C527" s="173" t="s">
        <v>46</v>
      </c>
      <c r="D527" s="116" t="s">
        <v>76</v>
      </c>
      <c r="E527" s="127" t="s">
        <v>15</v>
      </c>
      <c r="F527" s="174" t="s">
        <v>123</v>
      </c>
      <c r="G527" s="117" t="s">
        <v>1907</v>
      </c>
      <c r="H527" s="178" t="s">
        <v>1908</v>
      </c>
      <c r="I527" s="173"/>
      <c r="J527" s="430">
        <v>41522</v>
      </c>
      <c r="K527" s="430">
        <v>41527</v>
      </c>
      <c r="L527" s="175" t="s">
        <v>1909</v>
      </c>
      <c r="M527" s="176"/>
      <c r="N527" s="390">
        <v>1939</v>
      </c>
      <c r="O527" s="390">
        <v>1920</v>
      </c>
      <c r="P527" s="430">
        <v>41561</v>
      </c>
      <c r="Q527" s="430">
        <v>41942</v>
      </c>
      <c r="R527" s="430">
        <v>41942</v>
      </c>
      <c r="S527" s="430">
        <v>41942</v>
      </c>
      <c r="T527" s="431">
        <v>0</v>
      </c>
      <c r="U527" s="390">
        <v>0</v>
      </c>
      <c r="V527" s="176"/>
      <c r="W527" s="177"/>
    </row>
    <row r="528" spans="1:23" ht="30.75" thickBot="1" x14ac:dyDescent="0.3">
      <c r="A528" s="143">
        <v>42124</v>
      </c>
      <c r="B528" s="172">
        <v>2013</v>
      </c>
      <c r="C528" s="173" t="s">
        <v>46</v>
      </c>
      <c r="D528" s="116" t="s">
        <v>127</v>
      </c>
      <c r="E528" s="127" t="s">
        <v>164</v>
      </c>
      <c r="F528" s="174" t="s">
        <v>109</v>
      </c>
      <c r="G528" s="117" t="s">
        <v>1910</v>
      </c>
      <c r="H528" s="178" t="s">
        <v>1911</v>
      </c>
      <c r="I528" s="173"/>
      <c r="J528" s="430">
        <v>41508</v>
      </c>
      <c r="K528" s="430">
        <v>41541</v>
      </c>
      <c r="L528" s="175" t="s">
        <v>1912</v>
      </c>
      <c r="M528" s="176" t="s">
        <v>1913</v>
      </c>
      <c r="N528" s="390">
        <v>8221</v>
      </c>
      <c r="O528" s="390">
        <v>8089</v>
      </c>
      <c r="P528" s="430">
        <v>41568</v>
      </c>
      <c r="Q528" s="430">
        <v>41932</v>
      </c>
      <c r="R528" s="430">
        <v>41932</v>
      </c>
      <c r="S528" s="430">
        <v>41932</v>
      </c>
      <c r="T528" s="431">
        <v>0</v>
      </c>
      <c r="U528" s="390">
        <v>0</v>
      </c>
      <c r="V528" s="176"/>
      <c r="W528" s="177" t="s">
        <v>224</v>
      </c>
    </row>
    <row r="529" spans="1:23" ht="60.75" thickBot="1" x14ac:dyDescent="0.3">
      <c r="A529" s="143">
        <v>42124</v>
      </c>
      <c r="B529" s="172">
        <v>2013</v>
      </c>
      <c r="C529" s="173" t="s">
        <v>46</v>
      </c>
      <c r="D529" s="116" t="s">
        <v>127</v>
      </c>
      <c r="E529" s="127" t="s">
        <v>17</v>
      </c>
      <c r="F529" s="174" t="s">
        <v>123</v>
      </c>
      <c r="G529" s="117" t="s">
        <v>1914</v>
      </c>
      <c r="H529" s="178" t="s">
        <v>1915</v>
      </c>
      <c r="I529" s="173"/>
      <c r="J529" s="430">
        <v>41591</v>
      </c>
      <c r="K529" s="430">
        <v>41893</v>
      </c>
      <c r="L529" s="175" t="s">
        <v>1916</v>
      </c>
      <c r="M529" s="176" t="s">
        <v>1917</v>
      </c>
      <c r="N529" s="390">
        <v>35078</v>
      </c>
      <c r="O529" s="390">
        <v>33617</v>
      </c>
      <c r="P529" s="430">
        <v>41904</v>
      </c>
      <c r="Q529" s="430">
        <v>42658</v>
      </c>
      <c r="R529" s="430">
        <v>42658</v>
      </c>
      <c r="S529" s="430">
        <v>42675</v>
      </c>
      <c r="T529" s="431">
        <v>0.15</v>
      </c>
      <c r="U529" s="390">
        <v>0</v>
      </c>
      <c r="V529" s="176"/>
      <c r="W529" s="177" t="s">
        <v>1918</v>
      </c>
    </row>
    <row r="530" spans="1:23" ht="30.75" thickBot="1" x14ac:dyDescent="0.3">
      <c r="A530" s="143">
        <v>42124</v>
      </c>
      <c r="B530" s="172">
        <v>2013</v>
      </c>
      <c r="C530" s="173" t="s">
        <v>46</v>
      </c>
      <c r="D530" s="116" t="s">
        <v>127</v>
      </c>
      <c r="E530" s="127" t="s">
        <v>41</v>
      </c>
      <c r="F530" s="174" t="s">
        <v>123</v>
      </c>
      <c r="G530" s="117" t="s">
        <v>1919</v>
      </c>
      <c r="H530" s="178" t="s">
        <v>1920</v>
      </c>
      <c r="I530" s="173"/>
      <c r="J530" s="430">
        <v>41452</v>
      </c>
      <c r="K530" s="430">
        <v>41544</v>
      </c>
      <c r="L530" s="175" t="s">
        <v>1921</v>
      </c>
      <c r="M530" s="176" t="s">
        <v>1922</v>
      </c>
      <c r="N530" s="390">
        <v>38692</v>
      </c>
      <c r="O530" s="390">
        <v>37843</v>
      </c>
      <c r="P530" s="430">
        <v>41554</v>
      </c>
      <c r="Q530" s="430">
        <v>41852</v>
      </c>
      <c r="R530" s="430">
        <v>41852</v>
      </c>
      <c r="S530" s="430">
        <v>42409</v>
      </c>
      <c r="T530" s="431">
        <v>0.63</v>
      </c>
      <c r="U530" s="390">
        <v>0</v>
      </c>
      <c r="V530" s="176"/>
      <c r="W530" s="177" t="s">
        <v>224</v>
      </c>
    </row>
    <row r="531" spans="1:23" ht="30.75" thickBot="1" x14ac:dyDescent="0.3">
      <c r="A531" s="143">
        <v>42124</v>
      </c>
      <c r="B531" s="172">
        <v>2013</v>
      </c>
      <c r="C531" s="173" t="s">
        <v>46</v>
      </c>
      <c r="D531" s="116" t="s">
        <v>127</v>
      </c>
      <c r="E531" s="127" t="s">
        <v>27</v>
      </c>
      <c r="F531" s="174" t="s">
        <v>123</v>
      </c>
      <c r="G531" s="117" t="s">
        <v>1923</v>
      </c>
      <c r="H531" s="178" t="s">
        <v>1754</v>
      </c>
      <c r="I531" s="173"/>
      <c r="J531" s="430">
        <v>41541</v>
      </c>
      <c r="K531" s="430">
        <v>41541</v>
      </c>
      <c r="L531" s="175" t="s">
        <v>1924</v>
      </c>
      <c r="M531" s="176" t="s">
        <v>1925</v>
      </c>
      <c r="N531" s="390">
        <v>8705</v>
      </c>
      <c r="O531" s="390">
        <v>8545</v>
      </c>
      <c r="P531" s="430">
        <v>41841</v>
      </c>
      <c r="Q531" s="430">
        <v>41998</v>
      </c>
      <c r="R531" s="430">
        <v>41998</v>
      </c>
      <c r="S531" s="430">
        <v>42186</v>
      </c>
      <c r="T531" s="431">
        <v>0.75</v>
      </c>
      <c r="U531" s="390">
        <v>0</v>
      </c>
      <c r="V531" s="176"/>
      <c r="W531" s="177" t="s">
        <v>224</v>
      </c>
    </row>
    <row r="532" spans="1:23" ht="30.75" thickBot="1" x14ac:dyDescent="0.3">
      <c r="A532" s="143">
        <v>42124</v>
      </c>
      <c r="B532" s="172">
        <v>2013</v>
      </c>
      <c r="C532" s="173" t="s">
        <v>46</v>
      </c>
      <c r="D532" s="116" t="s">
        <v>127</v>
      </c>
      <c r="E532" s="127" t="s">
        <v>27</v>
      </c>
      <c r="F532" s="174" t="s">
        <v>123</v>
      </c>
      <c r="G532" s="117" t="s">
        <v>1926</v>
      </c>
      <c r="H532" s="178" t="s">
        <v>1927</v>
      </c>
      <c r="I532" s="173"/>
      <c r="J532" s="430">
        <v>41537</v>
      </c>
      <c r="K532" s="430">
        <v>41537</v>
      </c>
      <c r="L532" s="175" t="s">
        <v>1928</v>
      </c>
      <c r="M532" s="176" t="s">
        <v>1929</v>
      </c>
      <c r="N532" s="390">
        <v>20311</v>
      </c>
      <c r="O532" s="390">
        <v>22016</v>
      </c>
      <c r="P532" s="430">
        <v>41750</v>
      </c>
      <c r="Q532" s="430">
        <v>42153</v>
      </c>
      <c r="R532" s="430">
        <v>42239</v>
      </c>
      <c r="S532" s="430">
        <v>42153</v>
      </c>
      <c r="T532" s="431">
        <v>0.89</v>
      </c>
      <c r="U532" s="390">
        <v>0</v>
      </c>
      <c r="V532" s="176"/>
      <c r="W532" s="177" t="s">
        <v>1930</v>
      </c>
    </row>
    <row r="533" spans="1:23" ht="30.75" thickBot="1" x14ac:dyDescent="0.3">
      <c r="A533" s="143">
        <v>42124</v>
      </c>
      <c r="B533" s="172">
        <v>2013</v>
      </c>
      <c r="C533" s="173" t="s">
        <v>46</v>
      </c>
      <c r="D533" s="116" t="s">
        <v>127</v>
      </c>
      <c r="E533" s="127" t="s">
        <v>52</v>
      </c>
      <c r="F533" s="174" t="s">
        <v>123</v>
      </c>
      <c r="G533" s="117" t="s">
        <v>1931</v>
      </c>
      <c r="H533" s="178" t="s">
        <v>1932</v>
      </c>
      <c r="I533" s="173"/>
      <c r="J533" s="430">
        <v>41415</v>
      </c>
      <c r="K533" s="430">
        <v>41439</v>
      </c>
      <c r="L533" s="175" t="s">
        <v>1933</v>
      </c>
      <c r="M533" s="176"/>
      <c r="N533" s="390">
        <v>9188</v>
      </c>
      <c r="O533" s="390">
        <v>8555</v>
      </c>
      <c r="P533" s="430">
        <v>41477</v>
      </c>
      <c r="Q533" s="430">
        <v>41761</v>
      </c>
      <c r="R533" s="430">
        <v>41913</v>
      </c>
      <c r="S533" s="430">
        <v>41824</v>
      </c>
      <c r="T533" s="431">
        <v>0.7</v>
      </c>
      <c r="U533" s="390">
        <v>0</v>
      </c>
      <c r="V533" s="176"/>
      <c r="W533" s="177" t="s">
        <v>224</v>
      </c>
    </row>
    <row r="534" spans="1:23" ht="15.75" thickBot="1" x14ac:dyDescent="0.3">
      <c r="A534" s="143">
        <v>42124</v>
      </c>
      <c r="B534" s="172">
        <v>2013</v>
      </c>
      <c r="C534" s="173" t="s">
        <v>46</v>
      </c>
      <c r="D534" s="116" t="s">
        <v>76</v>
      </c>
      <c r="E534" s="127" t="s">
        <v>52</v>
      </c>
      <c r="F534" s="174" t="s">
        <v>123</v>
      </c>
      <c r="G534" s="117" t="s">
        <v>1934</v>
      </c>
      <c r="H534" s="178" t="s">
        <v>1935</v>
      </c>
      <c r="I534" s="173"/>
      <c r="J534" s="430">
        <v>41533</v>
      </c>
      <c r="K534" s="430">
        <v>41541</v>
      </c>
      <c r="L534" s="175" t="s">
        <v>1936</v>
      </c>
      <c r="M534" s="176" t="s">
        <v>1937</v>
      </c>
      <c r="N534" s="390">
        <v>1440</v>
      </c>
      <c r="O534" s="390">
        <v>1627</v>
      </c>
      <c r="P534" s="430">
        <v>41736</v>
      </c>
      <c r="Q534" s="430">
        <v>41803</v>
      </c>
      <c r="R534" s="430">
        <v>41803</v>
      </c>
      <c r="S534" s="430">
        <v>42096</v>
      </c>
      <c r="T534" s="431">
        <v>0.95</v>
      </c>
      <c r="U534" s="390">
        <v>0</v>
      </c>
      <c r="V534" s="176"/>
      <c r="W534" s="177"/>
    </row>
    <row r="535" spans="1:23" ht="30.75" thickBot="1" x14ac:dyDescent="0.3">
      <c r="A535" s="143">
        <v>42124</v>
      </c>
      <c r="B535" s="172">
        <v>2013</v>
      </c>
      <c r="C535" s="173" t="s">
        <v>46</v>
      </c>
      <c r="D535" s="116" t="s">
        <v>127</v>
      </c>
      <c r="E535" s="127" t="s">
        <v>18</v>
      </c>
      <c r="F535" s="174" t="s">
        <v>123</v>
      </c>
      <c r="G535" s="117" t="s">
        <v>1938</v>
      </c>
      <c r="H535" s="178" t="s">
        <v>146</v>
      </c>
      <c r="I535" s="173"/>
      <c r="J535" s="430">
        <v>41411</v>
      </c>
      <c r="K535" s="430">
        <v>41429</v>
      </c>
      <c r="L535" s="175" t="s">
        <v>1939</v>
      </c>
      <c r="M535" s="176" t="s">
        <v>1940</v>
      </c>
      <c r="N535" s="390">
        <v>30953</v>
      </c>
      <c r="O535" s="390">
        <v>26572</v>
      </c>
      <c r="P535" s="430">
        <v>41463</v>
      </c>
      <c r="Q535" s="430">
        <v>41953</v>
      </c>
      <c r="R535" s="430">
        <v>41913</v>
      </c>
      <c r="S535" s="430">
        <v>42155</v>
      </c>
      <c r="T535" s="431">
        <v>0.87</v>
      </c>
      <c r="U535" s="390">
        <v>0</v>
      </c>
      <c r="V535" s="176"/>
      <c r="W535" s="177" t="s">
        <v>224</v>
      </c>
    </row>
    <row r="536" spans="1:23" ht="45.75" thickBot="1" x14ac:dyDescent="0.3">
      <c r="A536" s="143">
        <v>42124</v>
      </c>
      <c r="B536" s="172">
        <v>2013</v>
      </c>
      <c r="C536" s="173" t="s">
        <v>46</v>
      </c>
      <c r="D536" s="116" t="s">
        <v>127</v>
      </c>
      <c r="E536" s="127" t="s">
        <v>28</v>
      </c>
      <c r="F536" s="174" t="s">
        <v>123</v>
      </c>
      <c r="G536" s="117" t="s">
        <v>1941</v>
      </c>
      <c r="H536" s="178" t="s">
        <v>1942</v>
      </c>
      <c r="I536" s="173"/>
      <c r="J536" s="430">
        <v>41887</v>
      </c>
      <c r="K536" s="430">
        <v>41897</v>
      </c>
      <c r="L536" s="175" t="s">
        <v>1943</v>
      </c>
      <c r="M536" s="176" t="s">
        <v>1944</v>
      </c>
      <c r="N536" s="390">
        <v>9300</v>
      </c>
      <c r="O536" s="390">
        <v>8937</v>
      </c>
      <c r="P536" s="430">
        <v>41904</v>
      </c>
      <c r="Q536" s="430">
        <v>42673</v>
      </c>
      <c r="R536" s="430">
        <v>42673</v>
      </c>
      <c r="S536" s="430">
        <v>42673</v>
      </c>
      <c r="T536" s="431">
        <v>0.05</v>
      </c>
      <c r="U536" s="390">
        <v>0</v>
      </c>
      <c r="V536" s="176"/>
      <c r="W536" s="177" t="s">
        <v>1945</v>
      </c>
    </row>
    <row r="537" spans="1:23" ht="45.75" thickBot="1" x14ac:dyDescent="0.3">
      <c r="A537" s="143">
        <v>42124</v>
      </c>
      <c r="B537" s="172">
        <v>2013</v>
      </c>
      <c r="C537" s="173" t="s">
        <v>46</v>
      </c>
      <c r="D537" s="116" t="s">
        <v>127</v>
      </c>
      <c r="E537" s="127" t="s">
        <v>28</v>
      </c>
      <c r="F537" s="174" t="s">
        <v>123</v>
      </c>
      <c r="G537" s="117" t="s">
        <v>1946</v>
      </c>
      <c r="H537" s="178" t="s">
        <v>1947</v>
      </c>
      <c r="I537" s="173"/>
      <c r="J537" s="430">
        <v>41480</v>
      </c>
      <c r="K537" s="430">
        <v>41845</v>
      </c>
      <c r="L537" s="175" t="s">
        <v>1948</v>
      </c>
      <c r="M537" s="176" t="s">
        <v>1949</v>
      </c>
      <c r="N537" s="390">
        <v>5700</v>
      </c>
      <c r="O537" s="390">
        <v>3817</v>
      </c>
      <c r="P537" s="430">
        <v>41845</v>
      </c>
      <c r="Q537" s="430">
        <v>41927</v>
      </c>
      <c r="R537" s="430">
        <v>41927</v>
      </c>
      <c r="S537" s="430">
        <v>41927</v>
      </c>
      <c r="T537" s="431">
        <v>1</v>
      </c>
      <c r="U537" s="390">
        <v>0</v>
      </c>
      <c r="V537" s="176"/>
      <c r="W537" s="177" t="s">
        <v>1950</v>
      </c>
    </row>
    <row r="538" spans="1:23" ht="15.75" thickBot="1" x14ac:dyDescent="0.3">
      <c r="A538" s="143">
        <v>42124</v>
      </c>
      <c r="B538" s="172">
        <v>2013</v>
      </c>
      <c r="C538" s="173" t="s">
        <v>46</v>
      </c>
      <c r="D538" s="116" t="s">
        <v>76</v>
      </c>
      <c r="E538" s="127" t="s">
        <v>29</v>
      </c>
      <c r="F538" s="174" t="s">
        <v>123</v>
      </c>
      <c r="G538" s="117" t="s">
        <v>1951</v>
      </c>
      <c r="H538" s="178" t="s">
        <v>1952</v>
      </c>
      <c r="I538" s="173"/>
      <c r="J538" s="430">
        <v>41543</v>
      </c>
      <c r="K538" s="430">
        <v>41544</v>
      </c>
      <c r="L538" s="175" t="s">
        <v>1953</v>
      </c>
      <c r="M538" s="176" t="s">
        <v>1954</v>
      </c>
      <c r="N538" s="390">
        <v>1920</v>
      </c>
      <c r="O538" s="390">
        <v>1740</v>
      </c>
      <c r="P538" s="430">
        <v>41645</v>
      </c>
      <c r="Q538" s="430">
        <v>42265</v>
      </c>
      <c r="R538" s="430">
        <v>41904</v>
      </c>
      <c r="S538" s="430">
        <v>42265</v>
      </c>
      <c r="T538" s="431">
        <v>0.2</v>
      </c>
      <c r="U538" s="390">
        <v>0</v>
      </c>
      <c r="V538" s="176"/>
      <c r="W538" s="177"/>
    </row>
    <row r="539" spans="1:23" ht="30.75" thickBot="1" x14ac:dyDescent="0.3">
      <c r="A539" s="143">
        <v>42124</v>
      </c>
      <c r="B539" s="172">
        <v>2013</v>
      </c>
      <c r="C539" s="173" t="s">
        <v>46</v>
      </c>
      <c r="D539" s="116" t="s">
        <v>127</v>
      </c>
      <c r="E539" s="127" t="s">
        <v>43</v>
      </c>
      <c r="F539" s="174" t="s">
        <v>123</v>
      </c>
      <c r="G539" s="117" t="s">
        <v>1955</v>
      </c>
      <c r="H539" s="178" t="s">
        <v>1956</v>
      </c>
      <c r="I539" s="173"/>
      <c r="J539" s="430">
        <v>41444</v>
      </c>
      <c r="K539" s="430">
        <v>41579</v>
      </c>
      <c r="L539" s="175" t="s">
        <v>1957</v>
      </c>
      <c r="M539" s="176" t="s">
        <v>1958</v>
      </c>
      <c r="N539" s="390">
        <v>21279</v>
      </c>
      <c r="O539" s="390">
        <v>21242</v>
      </c>
      <c r="P539" s="430">
        <v>41736</v>
      </c>
      <c r="Q539" s="430">
        <v>42215</v>
      </c>
      <c r="R539" s="430">
        <v>42215</v>
      </c>
      <c r="S539" s="430">
        <v>42292</v>
      </c>
      <c r="T539" s="431">
        <v>0.35</v>
      </c>
      <c r="U539" s="390">
        <v>0</v>
      </c>
      <c r="V539" s="176"/>
      <c r="W539" s="177" t="s">
        <v>224</v>
      </c>
    </row>
    <row r="540" spans="1:23" ht="15.75" thickBot="1" x14ac:dyDescent="0.3">
      <c r="A540" s="143">
        <v>42124</v>
      </c>
      <c r="B540" s="172">
        <v>2013</v>
      </c>
      <c r="C540" s="173" t="s">
        <v>46</v>
      </c>
      <c r="D540" s="116" t="s">
        <v>76</v>
      </c>
      <c r="E540" s="127" t="s">
        <v>43</v>
      </c>
      <c r="F540" s="174" t="s">
        <v>123</v>
      </c>
      <c r="G540" s="117" t="s">
        <v>1959</v>
      </c>
      <c r="H540" s="178" t="s">
        <v>1960</v>
      </c>
      <c r="I540" s="173"/>
      <c r="J540" s="430">
        <v>41403</v>
      </c>
      <c r="K540" s="430">
        <v>41411</v>
      </c>
      <c r="L540" s="175" t="s">
        <v>1961</v>
      </c>
      <c r="M540" s="176"/>
      <c r="N540" s="390">
        <v>2000</v>
      </c>
      <c r="O540" s="390">
        <v>1838</v>
      </c>
      <c r="P540" s="430">
        <v>41428</v>
      </c>
      <c r="Q540" s="430">
        <v>41610</v>
      </c>
      <c r="R540" s="430">
        <v>41609</v>
      </c>
      <c r="S540" s="430">
        <v>41609</v>
      </c>
      <c r="T540" s="431">
        <v>0</v>
      </c>
      <c r="U540" s="390">
        <v>0</v>
      </c>
      <c r="V540" s="176"/>
      <c r="W540" s="177"/>
    </row>
    <row r="541" spans="1:23" ht="30.75" thickBot="1" x14ac:dyDescent="0.3">
      <c r="A541" s="143">
        <v>42124</v>
      </c>
      <c r="B541" s="172">
        <v>2013</v>
      </c>
      <c r="C541" s="173" t="s">
        <v>46</v>
      </c>
      <c r="D541" s="116" t="s">
        <v>127</v>
      </c>
      <c r="E541" s="127" t="s">
        <v>40</v>
      </c>
      <c r="F541" s="174" t="s">
        <v>123</v>
      </c>
      <c r="G541" s="117" t="s">
        <v>1962</v>
      </c>
      <c r="H541" s="178" t="s">
        <v>1963</v>
      </c>
      <c r="I541" s="173"/>
      <c r="J541" s="430">
        <v>41512</v>
      </c>
      <c r="K541" s="430">
        <v>41540</v>
      </c>
      <c r="L541" s="175" t="s">
        <v>1964</v>
      </c>
      <c r="M541" s="176" t="s">
        <v>1965</v>
      </c>
      <c r="N541" s="390">
        <v>12783</v>
      </c>
      <c r="O541" s="390">
        <v>13274</v>
      </c>
      <c r="P541" s="430">
        <v>41540</v>
      </c>
      <c r="Q541" s="430">
        <v>42217</v>
      </c>
      <c r="R541" s="430">
        <v>42278</v>
      </c>
      <c r="S541" s="430">
        <v>42370</v>
      </c>
      <c r="T541" s="431">
        <v>0.62</v>
      </c>
      <c r="U541" s="390">
        <v>0</v>
      </c>
      <c r="V541" s="176"/>
      <c r="W541" s="177" t="s">
        <v>224</v>
      </c>
    </row>
    <row r="542" spans="1:23" ht="30.75" thickBot="1" x14ac:dyDescent="0.3">
      <c r="A542" s="143">
        <v>42124</v>
      </c>
      <c r="B542" s="172">
        <v>2013</v>
      </c>
      <c r="C542" s="173" t="s">
        <v>46</v>
      </c>
      <c r="D542" s="116" t="s">
        <v>127</v>
      </c>
      <c r="E542" s="127" t="s">
        <v>40</v>
      </c>
      <c r="F542" s="174" t="s">
        <v>123</v>
      </c>
      <c r="G542" s="117" t="s">
        <v>1966</v>
      </c>
      <c r="H542" s="178" t="s">
        <v>1626</v>
      </c>
      <c r="I542" s="173"/>
      <c r="J542" s="430">
        <v>41494</v>
      </c>
      <c r="K542" s="430">
        <v>41500</v>
      </c>
      <c r="L542" s="175" t="s">
        <v>1967</v>
      </c>
      <c r="M542" s="176" t="s">
        <v>1968</v>
      </c>
      <c r="N542" s="390">
        <v>16443</v>
      </c>
      <c r="O542" s="390">
        <v>17505</v>
      </c>
      <c r="P542" s="430">
        <v>41547</v>
      </c>
      <c r="Q542" s="430">
        <v>42292</v>
      </c>
      <c r="R542" s="430">
        <v>42292</v>
      </c>
      <c r="S542" s="430">
        <v>42305</v>
      </c>
      <c r="T542" s="431">
        <v>0.62</v>
      </c>
      <c r="U542" s="390">
        <v>0</v>
      </c>
      <c r="V542" s="176"/>
      <c r="W542" s="177" t="s">
        <v>224</v>
      </c>
    </row>
    <row r="543" spans="1:23" ht="30.75" thickBot="1" x14ac:dyDescent="0.3">
      <c r="A543" s="143">
        <v>42124</v>
      </c>
      <c r="B543" s="172">
        <v>2013</v>
      </c>
      <c r="C543" s="173" t="s">
        <v>46</v>
      </c>
      <c r="D543" s="116" t="s">
        <v>127</v>
      </c>
      <c r="E543" s="127" t="s">
        <v>53</v>
      </c>
      <c r="F543" s="174" t="s">
        <v>123</v>
      </c>
      <c r="G543" s="117" t="s">
        <v>1969</v>
      </c>
      <c r="H543" s="178" t="s">
        <v>151</v>
      </c>
      <c r="I543" s="173"/>
      <c r="J543" s="430">
        <v>41481</v>
      </c>
      <c r="K543" s="430">
        <v>41487</v>
      </c>
      <c r="L543" s="175" t="s">
        <v>1970</v>
      </c>
      <c r="M543" s="176" t="s">
        <v>1971</v>
      </c>
      <c r="N543" s="390">
        <v>17410</v>
      </c>
      <c r="O543" s="390">
        <v>15849</v>
      </c>
      <c r="P543" s="430">
        <v>41617</v>
      </c>
      <c r="Q543" s="430">
        <v>42063</v>
      </c>
      <c r="R543" s="430">
        <v>42063</v>
      </c>
      <c r="S543" s="430">
        <v>42211</v>
      </c>
      <c r="T543" s="431">
        <v>0.93</v>
      </c>
      <c r="U543" s="390">
        <v>0</v>
      </c>
      <c r="V543" s="176"/>
      <c r="W543" s="177" t="s">
        <v>224</v>
      </c>
    </row>
    <row r="544" spans="1:23" ht="30.75" thickBot="1" x14ac:dyDescent="0.3">
      <c r="A544" s="143">
        <v>42124</v>
      </c>
      <c r="B544" s="172">
        <v>2013</v>
      </c>
      <c r="C544" s="173" t="s">
        <v>46</v>
      </c>
      <c r="D544" s="116" t="s">
        <v>127</v>
      </c>
      <c r="E544" s="127" t="s">
        <v>54</v>
      </c>
      <c r="F544" s="174" t="s">
        <v>123</v>
      </c>
      <c r="G544" s="117" t="s">
        <v>1972</v>
      </c>
      <c r="H544" s="178" t="s">
        <v>1626</v>
      </c>
      <c r="I544" s="173"/>
      <c r="J544" s="430">
        <v>41385</v>
      </c>
      <c r="K544" s="430">
        <v>41449</v>
      </c>
      <c r="L544" s="175" t="s">
        <v>1973</v>
      </c>
      <c r="M544" s="176" t="s">
        <v>1974</v>
      </c>
      <c r="N544" s="390">
        <v>11606</v>
      </c>
      <c r="O544" s="390">
        <v>12497</v>
      </c>
      <c r="P544" s="430">
        <v>41463</v>
      </c>
      <c r="Q544" s="430">
        <v>41988</v>
      </c>
      <c r="R544" s="430">
        <v>42013</v>
      </c>
      <c r="S544" s="430">
        <v>42025</v>
      </c>
      <c r="T544" s="431">
        <v>1</v>
      </c>
      <c r="U544" s="390">
        <v>0</v>
      </c>
      <c r="V544" s="176"/>
      <c r="W544" s="177" t="s">
        <v>224</v>
      </c>
    </row>
    <row r="545" spans="1:23" ht="30.75" thickBot="1" x14ac:dyDescent="0.3">
      <c r="A545" s="143">
        <v>42124</v>
      </c>
      <c r="B545" s="172">
        <v>2013</v>
      </c>
      <c r="C545" s="173" t="s">
        <v>46</v>
      </c>
      <c r="D545" s="116" t="s">
        <v>127</v>
      </c>
      <c r="E545" s="127" t="s">
        <v>37</v>
      </c>
      <c r="F545" s="174" t="s">
        <v>123</v>
      </c>
      <c r="G545" s="117" t="s">
        <v>1975</v>
      </c>
      <c r="H545" s="178" t="s">
        <v>151</v>
      </c>
      <c r="I545" s="173"/>
      <c r="J545" s="430">
        <v>41442</v>
      </c>
      <c r="K545" s="430">
        <v>41547</v>
      </c>
      <c r="L545" s="175" t="s">
        <v>1976</v>
      </c>
      <c r="M545" s="176" t="s">
        <v>1977</v>
      </c>
      <c r="N545" s="390">
        <v>32885</v>
      </c>
      <c r="O545" s="390">
        <v>32027</v>
      </c>
      <c r="P545" s="430">
        <v>41927</v>
      </c>
      <c r="Q545" s="430">
        <v>42412</v>
      </c>
      <c r="R545" s="430">
        <v>42412</v>
      </c>
      <c r="S545" s="430">
        <v>42412</v>
      </c>
      <c r="T545" s="431">
        <v>0.2</v>
      </c>
      <c r="U545" s="390">
        <v>0</v>
      </c>
      <c r="V545" s="176"/>
      <c r="W545" s="177" t="s">
        <v>224</v>
      </c>
    </row>
    <row r="546" spans="1:23" ht="30.75" thickBot="1" x14ac:dyDescent="0.3">
      <c r="A546" s="143">
        <v>42124</v>
      </c>
      <c r="B546" s="179">
        <v>2013</v>
      </c>
      <c r="C546" s="178" t="s">
        <v>46</v>
      </c>
      <c r="D546" s="117" t="s">
        <v>127</v>
      </c>
      <c r="E546" s="128" t="s">
        <v>37</v>
      </c>
      <c r="F546" s="180" t="s">
        <v>123</v>
      </c>
      <c r="G546" s="117" t="s">
        <v>1978</v>
      </c>
      <c r="H546" s="178" t="s">
        <v>1979</v>
      </c>
      <c r="I546" s="178"/>
      <c r="J546" s="430">
        <v>41901</v>
      </c>
      <c r="K546" s="430">
        <v>41908</v>
      </c>
      <c r="L546" s="175" t="s">
        <v>1980</v>
      </c>
      <c r="M546" s="176" t="s">
        <v>1981</v>
      </c>
      <c r="N546" s="432">
        <v>2228</v>
      </c>
      <c r="O546" s="432">
        <v>1481</v>
      </c>
      <c r="P546" s="430">
        <v>41915</v>
      </c>
      <c r="Q546" s="430">
        <v>42247</v>
      </c>
      <c r="R546" s="430">
        <v>42247</v>
      </c>
      <c r="S546" s="430">
        <v>42247</v>
      </c>
      <c r="T546" s="431">
        <v>7.0000000000000007E-2</v>
      </c>
      <c r="U546" s="432">
        <v>0</v>
      </c>
      <c r="V546" s="176"/>
      <c r="W546" s="177" t="s">
        <v>1982</v>
      </c>
    </row>
    <row r="547" spans="1:23" x14ac:dyDescent="0.25">
      <c r="A547" s="691">
        <v>42124</v>
      </c>
      <c r="B547" s="692">
        <v>2013</v>
      </c>
      <c r="C547" s="694" t="s">
        <v>46</v>
      </c>
      <c r="D547" s="696" t="s">
        <v>76</v>
      </c>
      <c r="E547" s="697" t="s">
        <v>56</v>
      </c>
      <c r="F547" s="699" t="s">
        <v>123</v>
      </c>
      <c r="G547" s="696" t="s">
        <v>1983</v>
      </c>
      <c r="H547" s="694" t="s">
        <v>1984</v>
      </c>
      <c r="I547" s="694"/>
      <c r="J547" s="104">
        <v>41869</v>
      </c>
      <c r="K547" s="181">
        <v>41906</v>
      </c>
      <c r="L547" s="182" t="s">
        <v>1985</v>
      </c>
      <c r="M547" s="183" t="s">
        <v>1986</v>
      </c>
      <c r="N547" s="433">
        <v>1194</v>
      </c>
      <c r="O547" s="433">
        <v>2000</v>
      </c>
      <c r="P547" s="181">
        <v>41918</v>
      </c>
      <c r="Q547" s="181">
        <v>42307</v>
      </c>
      <c r="R547" s="181">
        <v>42307</v>
      </c>
      <c r="S547" s="181">
        <v>42307</v>
      </c>
      <c r="T547" s="184">
        <v>0.01</v>
      </c>
      <c r="U547" s="433">
        <v>0</v>
      </c>
      <c r="V547" s="434"/>
      <c r="W547" s="185"/>
    </row>
    <row r="548" spans="1:23" x14ac:dyDescent="0.25">
      <c r="A548" s="691"/>
      <c r="B548" s="692"/>
      <c r="C548" s="694"/>
      <c r="D548" s="696"/>
      <c r="E548" s="697"/>
      <c r="F548" s="699"/>
      <c r="G548" s="696"/>
      <c r="H548" s="694"/>
      <c r="I548" s="694"/>
      <c r="J548" s="186"/>
      <c r="K548" s="186"/>
      <c r="L548" s="187" t="s">
        <v>1987</v>
      </c>
      <c r="M548" s="188" t="s">
        <v>1988</v>
      </c>
      <c r="N548" s="435">
        <v>468</v>
      </c>
      <c r="O548" s="435"/>
      <c r="P548" s="186"/>
      <c r="Q548" s="186"/>
      <c r="R548" s="186"/>
      <c r="S548" s="186"/>
      <c r="T548" s="189"/>
      <c r="U548" s="435"/>
      <c r="V548" s="131"/>
      <c r="W548" s="190"/>
    </row>
    <row r="549" spans="1:23" ht="15.75" thickBot="1" x14ac:dyDescent="0.3">
      <c r="A549" s="691"/>
      <c r="B549" s="693"/>
      <c r="C549" s="695"/>
      <c r="D549" s="695"/>
      <c r="E549" s="698"/>
      <c r="F549" s="698"/>
      <c r="G549" s="695"/>
      <c r="H549" s="695"/>
      <c r="I549" s="695"/>
      <c r="J549" s="99"/>
      <c r="K549" s="191"/>
      <c r="L549" s="124" t="s">
        <v>1989</v>
      </c>
      <c r="M549" s="125" t="s">
        <v>1990</v>
      </c>
      <c r="N549" s="436">
        <v>311</v>
      </c>
      <c r="O549" s="436"/>
      <c r="P549" s="191"/>
      <c r="Q549" s="191"/>
      <c r="R549" s="191"/>
      <c r="S549" s="191"/>
      <c r="T549" s="192"/>
      <c r="U549" s="436"/>
      <c r="V549" s="114"/>
      <c r="W549" s="193"/>
    </row>
    <row r="550" spans="1:23" ht="16.5" thickTop="1" thickBot="1" x14ac:dyDescent="0.3">
      <c r="A550" s="143">
        <v>42124</v>
      </c>
      <c r="B550" s="172">
        <v>2013</v>
      </c>
      <c r="C550" s="173" t="s">
        <v>46</v>
      </c>
      <c r="D550" s="116" t="s">
        <v>76</v>
      </c>
      <c r="E550" s="127" t="s">
        <v>56</v>
      </c>
      <c r="F550" s="174" t="s">
        <v>123</v>
      </c>
      <c r="G550" s="117" t="s">
        <v>1991</v>
      </c>
      <c r="H550" s="178" t="s">
        <v>1895</v>
      </c>
      <c r="I550" s="173"/>
      <c r="J550" s="430">
        <v>41519</v>
      </c>
      <c r="K550" s="430">
        <v>41610</v>
      </c>
      <c r="L550" s="175" t="s">
        <v>1992</v>
      </c>
      <c r="M550" s="176" t="s">
        <v>1993</v>
      </c>
      <c r="N550" s="436">
        <v>1688</v>
      </c>
      <c r="O550" s="436">
        <v>1889</v>
      </c>
      <c r="P550" s="430">
        <v>41617</v>
      </c>
      <c r="Q550" s="430">
        <v>41881</v>
      </c>
      <c r="R550" s="430">
        <v>41881</v>
      </c>
      <c r="S550" s="430">
        <v>42185</v>
      </c>
      <c r="T550" s="431">
        <v>0.91</v>
      </c>
      <c r="U550" s="436">
        <v>0</v>
      </c>
      <c r="V550" s="176"/>
      <c r="W550" s="177"/>
    </row>
    <row r="551" spans="1:23" ht="30.75" thickBot="1" x14ac:dyDescent="0.3">
      <c r="A551" s="143">
        <v>42124</v>
      </c>
      <c r="B551" s="172">
        <v>2013</v>
      </c>
      <c r="C551" s="173" t="s">
        <v>46</v>
      </c>
      <c r="D551" s="116" t="s">
        <v>127</v>
      </c>
      <c r="E551" s="127" t="s">
        <v>42</v>
      </c>
      <c r="F551" s="174" t="s">
        <v>123</v>
      </c>
      <c r="G551" s="117" t="s">
        <v>1994</v>
      </c>
      <c r="H551" s="178" t="s">
        <v>1626</v>
      </c>
      <c r="I551" s="173"/>
      <c r="J551" s="430">
        <v>41365</v>
      </c>
      <c r="K551" s="430">
        <v>41397</v>
      </c>
      <c r="L551" s="175" t="s">
        <v>1995</v>
      </c>
      <c r="M551" s="176" t="s">
        <v>1996</v>
      </c>
      <c r="N551" s="436">
        <v>11607</v>
      </c>
      <c r="O551" s="436">
        <v>8781</v>
      </c>
      <c r="P551" s="430">
        <v>41487</v>
      </c>
      <c r="Q551" s="430">
        <v>42076</v>
      </c>
      <c r="R551" s="430">
        <v>41609</v>
      </c>
      <c r="S551" s="430">
        <v>42076</v>
      </c>
      <c r="T551" s="431">
        <v>0.99</v>
      </c>
      <c r="U551" s="436">
        <v>0</v>
      </c>
      <c r="V551" s="176"/>
      <c r="W551" s="177" t="s">
        <v>224</v>
      </c>
    </row>
    <row r="552" spans="1:23" ht="30.75" thickBot="1" x14ac:dyDescent="0.3">
      <c r="A552" s="143">
        <v>42124</v>
      </c>
      <c r="B552" s="172">
        <v>2013</v>
      </c>
      <c r="C552" s="173" t="s">
        <v>46</v>
      </c>
      <c r="D552" s="116" t="s">
        <v>127</v>
      </c>
      <c r="E552" s="127" t="s">
        <v>42</v>
      </c>
      <c r="F552" s="174" t="s">
        <v>123</v>
      </c>
      <c r="G552" s="117" t="s">
        <v>1997</v>
      </c>
      <c r="H552" s="178" t="s">
        <v>1998</v>
      </c>
      <c r="I552" s="173"/>
      <c r="J552" s="430">
        <v>41432</v>
      </c>
      <c r="K552" s="430">
        <v>41536</v>
      </c>
      <c r="L552" s="175" t="s">
        <v>1999</v>
      </c>
      <c r="M552" s="176" t="s">
        <v>2000</v>
      </c>
      <c r="N552" s="436">
        <v>2998</v>
      </c>
      <c r="O552" s="436">
        <v>3017</v>
      </c>
      <c r="P552" s="430">
        <v>41582</v>
      </c>
      <c r="Q552" s="430">
        <v>42073</v>
      </c>
      <c r="R552" s="430">
        <v>41822</v>
      </c>
      <c r="S552" s="430">
        <v>42073</v>
      </c>
      <c r="T552" s="431">
        <v>0.99</v>
      </c>
      <c r="U552" s="436">
        <v>0</v>
      </c>
      <c r="V552" s="176"/>
      <c r="W552" s="177" t="s">
        <v>224</v>
      </c>
    </row>
    <row r="553" spans="1:23" ht="30.75" thickBot="1" x14ac:dyDescent="0.3">
      <c r="A553" s="143">
        <v>42124</v>
      </c>
      <c r="B553" s="172">
        <v>2013</v>
      </c>
      <c r="C553" s="173" t="s">
        <v>46</v>
      </c>
      <c r="D553" s="116" t="s">
        <v>127</v>
      </c>
      <c r="E553" s="127" t="s">
        <v>42</v>
      </c>
      <c r="F553" s="174" t="s">
        <v>123</v>
      </c>
      <c r="G553" s="117" t="s">
        <v>2001</v>
      </c>
      <c r="H553" s="178" t="s">
        <v>2002</v>
      </c>
      <c r="I553" s="173"/>
      <c r="J553" s="430">
        <v>41771</v>
      </c>
      <c r="K553" s="430">
        <v>41829</v>
      </c>
      <c r="L553" s="175" t="s">
        <v>2003</v>
      </c>
      <c r="M553" s="176" t="s">
        <v>2004</v>
      </c>
      <c r="N553" s="436">
        <v>2900</v>
      </c>
      <c r="O553" s="436">
        <v>2671</v>
      </c>
      <c r="P553" s="430">
        <v>41836</v>
      </c>
      <c r="Q553" s="430">
        <v>42170</v>
      </c>
      <c r="R553" s="430">
        <v>42170</v>
      </c>
      <c r="S553" s="430">
        <v>42170</v>
      </c>
      <c r="T553" s="431">
        <v>0.83</v>
      </c>
      <c r="U553" s="436">
        <v>0</v>
      </c>
      <c r="V553" s="176"/>
      <c r="W553" s="177" t="s">
        <v>2005</v>
      </c>
    </row>
    <row r="554" spans="1:23" ht="45.75" thickBot="1" x14ac:dyDescent="0.3">
      <c r="A554" s="143">
        <v>42124</v>
      </c>
      <c r="B554" s="172">
        <v>2013</v>
      </c>
      <c r="C554" s="173" t="s">
        <v>46</v>
      </c>
      <c r="D554" s="116" t="s">
        <v>127</v>
      </c>
      <c r="E554" s="127" t="s">
        <v>44</v>
      </c>
      <c r="F554" s="174" t="s">
        <v>123</v>
      </c>
      <c r="G554" s="117" t="s">
        <v>2006</v>
      </c>
      <c r="H554" s="178" t="s">
        <v>2007</v>
      </c>
      <c r="I554" s="173"/>
      <c r="J554" s="430">
        <v>41506</v>
      </c>
      <c r="K554" s="430">
        <v>41515</v>
      </c>
      <c r="L554" s="175" t="s">
        <v>2008</v>
      </c>
      <c r="M554" s="176">
        <v>13231</v>
      </c>
      <c r="N554" s="436">
        <v>29197</v>
      </c>
      <c r="O554" s="436">
        <v>27761</v>
      </c>
      <c r="P554" s="430">
        <v>41572</v>
      </c>
      <c r="Q554" s="430">
        <v>41913</v>
      </c>
      <c r="R554" s="430">
        <v>41913</v>
      </c>
      <c r="S554" s="430">
        <v>42422</v>
      </c>
      <c r="T554" s="431">
        <v>0.35</v>
      </c>
      <c r="U554" s="436">
        <v>0</v>
      </c>
      <c r="V554" s="176"/>
      <c r="W554" s="177" t="s">
        <v>2009</v>
      </c>
    </row>
    <row r="555" spans="1:23" ht="15.75" thickBot="1" x14ac:dyDescent="0.3">
      <c r="A555" s="143">
        <v>42124</v>
      </c>
      <c r="B555" s="172">
        <v>2013</v>
      </c>
      <c r="C555" s="173" t="s">
        <v>46</v>
      </c>
      <c r="D555" s="116" t="s">
        <v>76</v>
      </c>
      <c r="E555" s="127" t="s">
        <v>32</v>
      </c>
      <c r="F555" s="174" t="s">
        <v>123</v>
      </c>
      <c r="G555" s="117" t="s">
        <v>2010</v>
      </c>
      <c r="H555" s="178" t="s">
        <v>2011</v>
      </c>
      <c r="I555" s="173"/>
      <c r="J555" s="430">
        <v>41842</v>
      </c>
      <c r="K555" s="430">
        <v>41936</v>
      </c>
      <c r="L555" s="175" t="s">
        <v>2012</v>
      </c>
      <c r="M555" s="176" t="s">
        <v>2013</v>
      </c>
      <c r="N555" s="436">
        <v>1896</v>
      </c>
      <c r="O555" s="436">
        <v>1921</v>
      </c>
      <c r="P555" s="430">
        <v>41942</v>
      </c>
      <c r="Q555" s="430">
        <v>42321</v>
      </c>
      <c r="R555" s="430">
        <v>42321</v>
      </c>
      <c r="S555" s="430">
        <v>42321</v>
      </c>
      <c r="T555" s="431">
        <v>0</v>
      </c>
      <c r="U555" s="436">
        <v>0</v>
      </c>
      <c r="V555" s="176"/>
      <c r="W555" s="177" t="s">
        <v>2014</v>
      </c>
    </row>
    <row r="556" spans="1:23" ht="60.75" thickBot="1" x14ac:dyDescent="0.3">
      <c r="A556" s="143">
        <v>42124</v>
      </c>
      <c r="B556" s="172">
        <v>2013</v>
      </c>
      <c r="C556" s="173" t="s">
        <v>46</v>
      </c>
      <c r="D556" s="116" t="s">
        <v>127</v>
      </c>
      <c r="E556" s="127" t="s">
        <v>58</v>
      </c>
      <c r="F556" s="174" t="s">
        <v>115</v>
      </c>
      <c r="G556" s="117" t="s">
        <v>2015</v>
      </c>
      <c r="H556" s="178" t="s">
        <v>1727</v>
      </c>
      <c r="I556" s="173"/>
      <c r="J556" s="430">
        <v>41452</v>
      </c>
      <c r="K556" s="430">
        <v>41543</v>
      </c>
      <c r="L556" s="175" t="s">
        <v>2016</v>
      </c>
      <c r="M556" s="176" t="s">
        <v>2017</v>
      </c>
      <c r="N556" s="436">
        <v>18294</v>
      </c>
      <c r="O556" s="436">
        <v>17628</v>
      </c>
      <c r="P556" s="430">
        <v>41701</v>
      </c>
      <c r="Q556" s="430">
        <v>42265</v>
      </c>
      <c r="R556" s="430">
        <v>42265</v>
      </c>
      <c r="S556" s="430">
        <v>42272</v>
      </c>
      <c r="T556" s="431">
        <v>0.4</v>
      </c>
      <c r="U556" s="436">
        <v>0</v>
      </c>
      <c r="V556" s="176"/>
      <c r="W556" s="177" t="s">
        <v>2018</v>
      </c>
    </row>
    <row r="557" spans="1:23" ht="15.75" thickBot="1" x14ac:dyDescent="0.3">
      <c r="A557" s="143">
        <v>42124</v>
      </c>
      <c r="B557" s="172">
        <v>2013</v>
      </c>
      <c r="C557" s="173" t="s">
        <v>46</v>
      </c>
      <c r="D557" s="116" t="s">
        <v>76</v>
      </c>
      <c r="E557" s="127" t="s">
        <v>58</v>
      </c>
      <c r="F557" s="174" t="s">
        <v>115</v>
      </c>
      <c r="G557" s="117" t="s">
        <v>2019</v>
      </c>
      <c r="H557" s="178" t="s">
        <v>2020</v>
      </c>
      <c r="I557" s="173"/>
      <c r="J557" s="430">
        <v>41733</v>
      </c>
      <c r="K557" s="430">
        <v>41878</v>
      </c>
      <c r="L557" s="175" t="s">
        <v>2021</v>
      </c>
      <c r="M557" s="176" t="s">
        <v>2022</v>
      </c>
      <c r="N557" s="436">
        <v>1535</v>
      </c>
      <c r="O557" s="436">
        <v>1897</v>
      </c>
      <c r="P557" s="430">
        <v>41897</v>
      </c>
      <c r="Q557" s="430">
        <v>42181</v>
      </c>
      <c r="R557" s="430">
        <v>42181</v>
      </c>
      <c r="S557" s="430">
        <v>42181</v>
      </c>
      <c r="T557" s="431">
        <v>0</v>
      </c>
      <c r="U557" s="436">
        <v>0</v>
      </c>
      <c r="V557" s="176"/>
      <c r="W557" s="177"/>
    </row>
    <row r="558" spans="1:23" ht="30.75" thickBot="1" x14ac:dyDescent="0.3">
      <c r="A558" s="143">
        <v>42124</v>
      </c>
      <c r="B558" s="172">
        <v>2013</v>
      </c>
      <c r="C558" s="173" t="s">
        <v>46</v>
      </c>
      <c r="D558" s="116" t="s">
        <v>127</v>
      </c>
      <c r="E558" s="127" t="s">
        <v>58</v>
      </c>
      <c r="F558" s="174" t="s">
        <v>115</v>
      </c>
      <c r="G558" s="117" t="s">
        <v>2023</v>
      </c>
      <c r="H558" s="178" t="s">
        <v>2024</v>
      </c>
      <c r="I558" s="173"/>
      <c r="J558" s="430">
        <v>41450</v>
      </c>
      <c r="K558" s="430">
        <v>41537</v>
      </c>
      <c r="L558" s="175" t="s">
        <v>2025</v>
      </c>
      <c r="M558" s="176"/>
      <c r="N558" s="436">
        <v>2128</v>
      </c>
      <c r="O558" s="436">
        <v>433</v>
      </c>
      <c r="P558" s="430">
        <v>41575</v>
      </c>
      <c r="Q558" s="430">
        <v>42132</v>
      </c>
      <c r="R558" s="430">
        <v>42132</v>
      </c>
      <c r="S558" s="430">
        <v>42132</v>
      </c>
      <c r="T558" s="431">
        <v>0.06</v>
      </c>
      <c r="U558" s="436">
        <v>0</v>
      </c>
      <c r="V558" s="176"/>
      <c r="W558" s="177" t="s">
        <v>1930</v>
      </c>
    </row>
    <row r="559" spans="1:23" ht="30.75" thickBot="1" x14ac:dyDescent="0.3">
      <c r="A559" s="143">
        <v>42124</v>
      </c>
      <c r="B559" s="172">
        <v>2013</v>
      </c>
      <c r="C559" s="173" t="s">
        <v>46</v>
      </c>
      <c r="D559" s="116" t="s">
        <v>127</v>
      </c>
      <c r="E559" s="127" t="s">
        <v>58</v>
      </c>
      <c r="F559" s="174" t="s">
        <v>115</v>
      </c>
      <c r="G559" s="117" t="s">
        <v>2026</v>
      </c>
      <c r="H559" s="178" t="s">
        <v>1626</v>
      </c>
      <c r="I559" s="173"/>
      <c r="J559" s="430">
        <v>41431</v>
      </c>
      <c r="K559" s="430">
        <v>41543</v>
      </c>
      <c r="L559" s="175" t="s">
        <v>2027</v>
      </c>
      <c r="M559" s="176" t="s">
        <v>2028</v>
      </c>
      <c r="N559" s="436">
        <v>3675</v>
      </c>
      <c r="O559" s="436">
        <v>3667</v>
      </c>
      <c r="P559" s="430">
        <v>41680</v>
      </c>
      <c r="Q559" s="430">
        <v>42139</v>
      </c>
      <c r="R559" s="430">
        <v>42139</v>
      </c>
      <c r="S559" s="430">
        <v>42174</v>
      </c>
      <c r="T559" s="431">
        <v>0</v>
      </c>
      <c r="U559" s="436">
        <v>0</v>
      </c>
      <c r="V559" s="176"/>
      <c r="W559" s="177" t="s">
        <v>1930</v>
      </c>
    </row>
    <row r="560" spans="1:23" ht="15.75" thickBot="1" x14ac:dyDescent="0.3">
      <c r="A560" s="143">
        <v>42124</v>
      </c>
      <c r="B560" s="172">
        <v>2013</v>
      </c>
      <c r="C560" s="173" t="s">
        <v>46</v>
      </c>
      <c r="D560" s="116" t="s">
        <v>76</v>
      </c>
      <c r="E560" s="127" t="s">
        <v>33</v>
      </c>
      <c r="F560" s="174" t="s">
        <v>123</v>
      </c>
      <c r="G560" s="117" t="s">
        <v>2029</v>
      </c>
      <c r="H560" s="178" t="s">
        <v>1121</v>
      </c>
      <c r="I560" s="173"/>
      <c r="J560" s="430">
        <v>41866</v>
      </c>
      <c r="K560" s="430">
        <v>42010</v>
      </c>
      <c r="L560" s="175" t="s">
        <v>2030</v>
      </c>
      <c r="M560" s="176" t="s">
        <v>2031</v>
      </c>
      <c r="N560" s="436">
        <v>1032</v>
      </c>
      <c r="O560" s="436">
        <v>1096</v>
      </c>
      <c r="P560" s="430">
        <v>42010</v>
      </c>
      <c r="Q560" s="430">
        <v>42062</v>
      </c>
      <c r="R560" s="430">
        <v>42062</v>
      </c>
      <c r="S560" s="430">
        <v>42062</v>
      </c>
      <c r="T560" s="431">
        <v>0</v>
      </c>
      <c r="U560" s="436">
        <v>0</v>
      </c>
      <c r="V560" s="176"/>
      <c r="W560" s="177"/>
    </row>
    <row r="561" spans="1:23" ht="30.75" thickBot="1" x14ac:dyDescent="0.3">
      <c r="A561" s="143">
        <v>42124</v>
      </c>
      <c r="B561" s="172">
        <v>2013</v>
      </c>
      <c r="C561" s="173" t="s">
        <v>46</v>
      </c>
      <c r="D561" s="116" t="s">
        <v>127</v>
      </c>
      <c r="E561" s="127" t="s">
        <v>39</v>
      </c>
      <c r="F561" s="174" t="s">
        <v>123</v>
      </c>
      <c r="G561" s="117" t="s">
        <v>2032</v>
      </c>
      <c r="H561" s="178" t="s">
        <v>2033</v>
      </c>
      <c r="I561" s="173"/>
      <c r="J561" s="430">
        <v>41431</v>
      </c>
      <c r="K561" s="430">
        <v>41478</v>
      </c>
      <c r="L561" s="175" t="s">
        <v>2034</v>
      </c>
      <c r="M561" s="176">
        <v>137861</v>
      </c>
      <c r="N561" s="436">
        <v>14508</v>
      </c>
      <c r="O561" s="436">
        <v>15859</v>
      </c>
      <c r="P561" s="430">
        <v>41498</v>
      </c>
      <c r="Q561" s="430">
        <v>41953</v>
      </c>
      <c r="R561" s="430">
        <v>41913</v>
      </c>
      <c r="S561" s="430">
        <v>41973</v>
      </c>
      <c r="T561" s="431">
        <v>0.99</v>
      </c>
      <c r="U561" s="436">
        <v>0</v>
      </c>
      <c r="V561" s="176"/>
      <c r="W561" s="177" t="s">
        <v>1881</v>
      </c>
    </row>
    <row r="562" spans="1:23" ht="45.75" thickBot="1" x14ac:dyDescent="0.3">
      <c r="A562" s="143">
        <v>42124</v>
      </c>
      <c r="B562" s="172">
        <v>2013</v>
      </c>
      <c r="C562" s="173" t="s">
        <v>46</v>
      </c>
      <c r="D562" s="116" t="s">
        <v>127</v>
      </c>
      <c r="E562" s="127" t="s">
        <v>39</v>
      </c>
      <c r="F562" s="174" t="s">
        <v>123</v>
      </c>
      <c r="G562" s="117" t="s">
        <v>2035</v>
      </c>
      <c r="H562" s="178" t="s">
        <v>2036</v>
      </c>
      <c r="I562" s="173"/>
      <c r="J562" s="430">
        <v>41438</v>
      </c>
      <c r="K562" s="430">
        <v>41485</v>
      </c>
      <c r="L562" s="175" t="s">
        <v>2037</v>
      </c>
      <c r="M562" s="176">
        <v>137862</v>
      </c>
      <c r="N562" s="436">
        <v>28772</v>
      </c>
      <c r="O562" s="436">
        <v>28367</v>
      </c>
      <c r="P562" s="430">
        <v>41512</v>
      </c>
      <c r="Q562" s="430">
        <v>41912</v>
      </c>
      <c r="R562" s="430">
        <v>41912</v>
      </c>
      <c r="S562" s="430">
        <v>42093</v>
      </c>
      <c r="T562" s="431">
        <v>0.98</v>
      </c>
      <c r="U562" s="436">
        <v>0</v>
      </c>
      <c r="V562" s="176"/>
      <c r="W562" s="177" t="s">
        <v>2038</v>
      </c>
    </row>
    <row r="563" spans="1:23" ht="15.75" thickBot="1" x14ac:dyDescent="0.3">
      <c r="A563" s="143">
        <v>42124</v>
      </c>
      <c r="B563" s="172">
        <v>2013</v>
      </c>
      <c r="C563" s="173" t="s">
        <v>46</v>
      </c>
      <c r="D563" s="116" t="s">
        <v>76</v>
      </c>
      <c r="E563" s="127" t="s">
        <v>39</v>
      </c>
      <c r="F563" s="174" t="s">
        <v>123</v>
      </c>
      <c r="G563" s="117" t="s">
        <v>2039</v>
      </c>
      <c r="H563" s="178" t="s">
        <v>2040</v>
      </c>
      <c r="I563" s="173"/>
      <c r="J563" s="430">
        <v>41584</v>
      </c>
      <c r="K563" s="430">
        <v>41838</v>
      </c>
      <c r="L563" s="175" t="s">
        <v>2041</v>
      </c>
      <c r="M563" s="176">
        <v>147589</v>
      </c>
      <c r="N563" s="436">
        <v>2000</v>
      </c>
      <c r="O563" s="436">
        <v>1925</v>
      </c>
      <c r="P563" s="430">
        <v>42395</v>
      </c>
      <c r="Q563" s="430">
        <v>42395</v>
      </c>
      <c r="R563" s="430">
        <v>42395</v>
      </c>
      <c r="S563" s="430">
        <v>42395</v>
      </c>
      <c r="T563" s="431">
        <v>0.3</v>
      </c>
      <c r="U563" s="436">
        <v>0</v>
      </c>
      <c r="V563" s="176"/>
      <c r="W563" s="177"/>
    </row>
    <row r="564" spans="1:23" ht="30.75" thickBot="1" x14ac:dyDescent="0.3">
      <c r="A564" s="143">
        <v>42124</v>
      </c>
      <c r="B564" s="172">
        <v>2013</v>
      </c>
      <c r="C564" s="173" t="s">
        <v>46</v>
      </c>
      <c r="D564" s="116" t="s">
        <v>127</v>
      </c>
      <c r="E564" s="127" t="s">
        <v>22</v>
      </c>
      <c r="F564" s="174" t="s">
        <v>123</v>
      </c>
      <c r="G564" s="117" t="s">
        <v>2042</v>
      </c>
      <c r="H564" s="178" t="s">
        <v>1626</v>
      </c>
      <c r="I564" s="173"/>
      <c r="J564" s="430">
        <v>41484</v>
      </c>
      <c r="K564" s="430">
        <v>41487</v>
      </c>
      <c r="L564" s="175" t="s">
        <v>2043</v>
      </c>
      <c r="M564" s="176" t="s">
        <v>2044</v>
      </c>
      <c r="N564" s="436">
        <v>33853</v>
      </c>
      <c r="O564" s="436">
        <v>30935</v>
      </c>
      <c r="P564" s="430">
        <v>41540</v>
      </c>
      <c r="Q564" s="430">
        <v>42303</v>
      </c>
      <c r="R564" s="430">
        <v>42236</v>
      </c>
      <c r="S564" s="430">
        <v>42243</v>
      </c>
      <c r="T564" s="431">
        <v>0.78</v>
      </c>
      <c r="U564" s="436">
        <v>0</v>
      </c>
      <c r="V564" s="176"/>
      <c r="W564" s="177" t="s">
        <v>224</v>
      </c>
    </row>
    <row r="565" spans="1:23" ht="60.75" thickBot="1" x14ac:dyDescent="0.3">
      <c r="A565" s="143">
        <v>42124</v>
      </c>
      <c r="B565" s="172">
        <v>2013</v>
      </c>
      <c r="C565" s="173" t="s">
        <v>46</v>
      </c>
      <c r="D565" s="116" t="s">
        <v>127</v>
      </c>
      <c r="E565" s="127" t="s">
        <v>22</v>
      </c>
      <c r="F565" s="174" t="s">
        <v>123</v>
      </c>
      <c r="G565" s="117" t="s">
        <v>2045</v>
      </c>
      <c r="H565" s="178" t="s">
        <v>1942</v>
      </c>
      <c r="I565" s="173"/>
      <c r="J565" s="430">
        <v>41866</v>
      </c>
      <c r="K565" s="430">
        <v>41871</v>
      </c>
      <c r="L565" s="175" t="s">
        <v>2046</v>
      </c>
      <c r="M565" s="176" t="s">
        <v>2046</v>
      </c>
      <c r="N565" s="436">
        <v>26000</v>
      </c>
      <c r="O565" s="436">
        <v>23821</v>
      </c>
      <c r="P565" s="430">
        <v>41918</v>
      </c>
      <c r="Q565" s="430">
        <v>42551</v>
      </c>
      <c r="R565" s="430">
        <v>42551</v>
      </c>
      <c r="S565" s="430">
        <v>42551</v>
      </c>
      <c r="T565" s="431">
        <v>0.3</v>
      </c>
      <c r="U565" s="436">
        <v>0</v>
      </c>
      <c r="V565" s="176"/>
      <c r="W565" s="177" t="s">
        <v>2047</v>
      </c>
    </row>
    <row r="566" spans="1:23" ht="30.75" thickBot="1" x14ac:dyDescent="0.3">
      <c r="A566" s="143">
        <v>42124</v>
      </c>
      <c r="B566" s="172">
        <v>2013</v>
      </c>
      <c r="C566" s="173" t="s">
        <v>46</v>
      </c>
      <c r="D566" s="116" t="s">
        <v>127</v>
      </c>
      <c r="E566" s="127" t="s">
        <v>36</v>
      </c>
      <c r="F566" s="174" t="s">
        <v>123</v>
      </c>
      <c r="G566" s="117" t="s">
        <v>2048</v>
      </c>
      <c r="H566" s="178" t="s">
        <v>1626</v>
      </c>
      <c r="I566" s="173"/>
      <c r="J566" s="430">
        <v>41530</v>
      </c>
      <c r="K566" s="430">
        <v>41535</v>
      </c>
      <c r="L566" s="175" t="s">
        <v>1868</v>
      </c>
      <c r="M566" s="176" t="s">
        <v>2049</v>
      </c>
      <c r="N566" s="436">
        <v>13734</v>
      </c>
      <c r="O566" s="436">
        <v>14988</v>
      </c>
      <c r="P566" s="430">
        <v>41736</v>
      </c>
      <c r="Q566" s="430">
        <v>42258</v>
      </c>
      <c r="R566" s="430">
        <v>42258</v>
      </c>
      <c r="S566" s="430">
        <v>42258</v>
      </c>
      <c r="T566" s="431">
        <v>0.7</v>
      </c>
      <c r="U566" s="436">
        <v>0</v>
      </c>
      <c r="V566" s="176"/>
      <c r="W566" s="177" t="s">
        <v>224</v>
      </c>
    </row>
    <row r="567" spans="1:23" ht="30.75" thickBot="1" x14ac:dyDescent="0.3">
      <c r="A567" s="143">
        <v>42124</v>
      </c>
      <c r="B567" s="172">
        <v>2013</v>
      </c>
      <c r="C567" s="173" t="s">
        <v>46</v>
      </c>
      <c r="D567" s="116" t="s">
        <v>127</v>
      </c>
      <c r="E567" s="127" t="s">
        <v>62</v>
      </c>
      <c r="F567" s="174" t="s">
        <v>123</v>
      </c>
      <c r="G567" s="117" t="s">
        <v>2050</v>
      </c>
      <c r="H567" s="178" t="s">
        <v>1754</v>
      </c>
      <c r="I567" s="173"/>
      <c r="J567" s="430">
        <v>41495</v>
      </c>
      <c r="K567" s="430">
        <v>41527</v>
      </c>
      <c r="L567" s="175" t="s">
        <v>2051</v>
      </c>
      <c r="M567" s="176" t="s">
        <v>2052</v>
      </c>
      <c r="N567" s="436">
        <v>9673</v>
      </c>
      <c r="O567" s="436">
        <v>9609</v>
      </c>
      <c r="P567" s="430">
        <v>41575</v>
      </c>
      <c r="Q567" s="430">
        <v>41913</v>
      </c>
      <c r="R567" s="430">
        <v>41913</v>
      </c>
      <c r="S567" s="430">
        <v>42170</v>
      </c>
      <c r="T567" s="431">
        <v>0.85</v>
      </c>
      <c r="U567" s="436">
        <v>0</v>
      </c>
      <c r="V567" s="176"/>
      <c r="W567" s="177" t="s">
        <v>224</v>
      </c>
    </row>
    <row r="568" spans="1:23" ht="15.75" thickBot="1" x14ac:dyDescent="0.3">
      <c r="A568" s="143">
        <v>42124</v>
      </c>
      <c r="B568" s="172">
        <v>2014</v>
      </c>
      <c r="C568" s="173" t="s">
        <v>46</v>
      </c>
      <c r="D568" s="116" t="s">
        <v>127</v>
      </c>
      <c r="E568" s="127" t="s">
        <v>47</v>
      </c>
      <c r="F568" s="174" t="s">
        <v>123</v>
      </c>
      <c r="G568" s="117" t="s">
        <v>2053</v>
      </c>
      <c r="H568" s="178" t="s">
        <v>2054</v>
      </c>
      <c r="I568" s="173"/>
      <c r="J568" s="430">
        <v>41865</v>
      </c>
      <c r="K568" s="430">
        <v>41870</v>
      </c>
      <c r="L568" s="175" t="s">
        <v>2055</v>
      </c>
      <c r="M568" s="176" t="s">
        <v>2056</v>
      </c>
      <c r="N568" s="436">
        <v>4000</v>
      </c>
      <c r="O568" s="436">
        <v>3756</v>
      </c>
      <c r="P568" s="430">
        <v>41918</v>
      </c>
      <c r="Q568" s="430">
        <v>42216</v>
      </c>
      <c r="R568" s="430">
        <v>42216</v>
      </c>
      <c r="S568" s="430">
        <v>42216</v>
      </c>
      <c r="T568" s="431">
        <v>0</v>
      </c>
      <c r="U568" s="436">
        <v>0</v>
      </c>
      <c r="V568" s="176"/>
      <c r="W568" s="177"/>
    </row>
    <row r="569" spans="1:23" ht="15.75" thickBot="1" x14ac:dyDescent="0.3">
      <c r="A569" s="143">
        <v>42124</v>
      </c>
      <c r="B569" s="172">
        <v>2014</v>
      </c>
      <c r="C569" s="173" t="s">
        <v>46</v>
      </c>
      <c r="D569" s="116" t="s">
        <v>127</v>
      </c>
      <c r="E569" s="127" t="s">
        <v>60</v>
      </c>
      <c r="F569" s="174" t="s">
        <v>123</v>
      </c>
      <c r="G569" s="117" t="s">
        <v>2057</v>
      </c>
      <c r="H569" s="178" t="s">
        <v>2058</v>
      </c>
      <c r="I569" s="173"/>
      <c r="J569" s="430">
        <v>41718</v>
      </c>
      <c r="K569" s="430">
        <v>41885</v>
      </c>
      <c r="L569" s="175" t="s">
        <v>2059</v>
      </c>
      <c r="M569" s="176" t="s">
        <v>2060</v>
      </c>
      <c r="N569" s="436">
        <v>21000</v>
      </c>
      <c r="O569" s="436">
        <v>16758</v>
      </c>
      <c r="P569" s="430">
        <v>41932</v>
      </c>
      <c r="Q569" s="430">
        <v>42185</v>
      </c>
      <c r="R569" s="430">
        <v>42185</v>
      </c>
      <c r="S569" s="430">
        <v>42185</v>
      </c>
      <c r="T569" s="431">
        <v>0</v>
      </c>
      <c r="U569" s="436">
        <v>0</v>
      </c>
      <c r="V569" s="176"/>
      <c r="W569" s="177"/>
    </row>
    <row r="570" spans="1:23" ht="15.75" thickBot="1" x14ac:dyDescent="0.3">
      <c r="A570" s="143">
        <v>42124</v>
      </c>
      <c r="B570" s="172">
        <v>2014</v>
      </c>
      <c r="C570" s="173" t="s">
        <v>46</v>
      </c>
      <c r="D570" s="116" t="s">
        <v>127</v>
      </c>
      <c r="E570" s="127" t="s">
        <v>15</v>
      </c>
      <c r="F570" s="174" t="s">
        <v>123</v>
      </c>
      <c r="G570" s="117" t="s">
        <v>2061</v>
      </c>
      <c r="H570" s="178" t="s">
        <v>1908</v>
      </c>
      <c r="I570" s="173"/>
      <c r="J570" s="430">
        <v>41689</v>
      </c>
      <c r="K570" s="430">
        <v>41709</v>
      </c>
      <c r="L570" s="175" t="s">
        <v>2062</v>
      </c>
      <c r="M570" s="176" t="s">
        <v>2063</v>
      </c>
      <c r="N570" s="436">
        <v>5700</v>
      </c>
      <c r="O570" s="436">
        <v>5300</v>
      </c>
      <c r="P570" s="430">
        <v>41743</v>
      </c>
      <c r="Q570" s="430">
        <v>42278</v>
      </c>
      <c r="R570" s="430">
        <v>42278</v>
      </c>
      <c r="S570" s="430">
        <v>42278</v>
      </c>
      <c r="T570" s="431">
        <v>0</v>
      </c>
      <c r="U570" s="436">
        <v>0</v>
      </c>
      <c r="V570" s="176"/>
      <c r="W570" s="177"/>
    </row>
    <row r="571" spans="1:23" ht="15.75" thickBot="1" x14ac:dyDescent="0.3">
      <c r="A571" s="143">
        <v>42124</v>
      </c>
      <c r="B571" s="172">
        <v>2014</v>
      </c>
      <c r="C571" s="173" t="s">
        <v>46</v>
      </c>
      <c r="D571" s="116" t="s">
        <v>127</v>
      </c>
      <c r="E571" s="127" t="s">
        <v>26</v>
      </c>
      <c r="F571" s="174" t="s">
        <v>123</v>
      </c>
      <c r="G571" s="117" t="s">
        <v>149</v>
      </c>
      <c r="H571" s="178" t="s">
        <v>1942</v>
      </c>
      <c r="I571" s="173"/>
      <c r="J571" s="430">
        <v>41801</v>
      </c>
      <c r="K571" s="430">
        <v>41817</v>
      </c>
      <c r="L571" s="175" t="s">
        <v>2064</v>
      </c>
      <c r="M571" s="176" t="s">
        <v>2065</v>
      </c>
      <c r="N571" s="436">
        <v>14000</v>
      </c>
      <c r="O571" s="436">
        <v>16000</v>
      </c>
      <c r="P571" s="430">
        <v>41841</v>
      </c>
      <c r="Q571" s="430">
        <v>42644</v>
      </c>
      <c r="R571" s="430">
        <v>42644</v>
      </c>
      <c r="S571" s="430">
        <v>42644</v>
      </c>
      <c r="T571" s="431">
        <v>0</v>
      </c>
      <c r="U571" s="436">
        <v>0</v>
      </c>
      <c r="V571" s="176"/>
      <c r="W571" s="177"/>
    </row>
    <row r="572" spans="1:23" ht="15.75" thickBot="1" x14ac:dyDescent="0.3">
      <c r="A572" s="143">
        <v>42124</v>
      </c>
      <c r="B572" s="172">
        <v>2014</v>
      </c>
      <c r="C572" s="173" t="s">
        <v>46</v>
      </c>
      <c r="D572" s="116" t="s">
        <v>127</v>
      </c>
      <c r="E572" s="127" t="s">
        <v>26</v>
      </c>
      <c r="F572" s="174" t="s">
        <v>123</v>
      </c>
      <c r="G572" s="117" t="s">
        <v>157</v>
      </c>
      <c r="H572" s="178" t="s">
        <v>1240</v>
      </c>
      <c r="I572" s="173"/>
      <c r="J572" s="430">
        <v>41801</v>
      </c>
      <c r="K572" s="430">
        <v>41817</v>
      </c>
      <c r="L572" s="175" t="s">
        <v>2064</v>
      </c>
      <c r="M572" s="176" t="s">
        <v>2066</v>
      </c>
      <c r="N572" s="436">
        <v>28000</v>
      </c>
      <c r="O572" s="436">
        <v>30000</v>
      </c>
      <c r="P572" s="430">
        <v>41841</v>
      </c>
      <c r="Q572" s="430">
        <v>42644</v>
      </c>
      <c r="R572" s="430">
        <v>42644</v>
      </c>
      <c r="S572" s="430">
        <v>42644</v>
      </c>
      <c r="T572" s="431">
        <v>0</v>
      </c>
      <c r="U572" s="436">
        <v>0</v>
      </c>
      <c r="V572" s="176"/>
      <c r="W572" s="177"/>
    </row>
    <row r="573" spans="1:23" ht="15.75" thickBot="1" x14ac:dyDescent="0.3">
      <c r="A573" s="143">
        <v>42124</v>
      </c>
      <c r="B573" s="172">
        <v>2014</v>
      </c>
      <c r="C573" s="173" t="s">
        <v>46</v>
      </c>
      <c r="D573" s="116" t="s">
        <v>127</v>
      </c>
      <c r="E573" s="127" t="s">
        <v>43</v>
      </c>
      <c r="F573" s="174" t="s">
        <v>123</v>
      </c>
      <c r="G573" s="117" t="s">
        <v>2067</v>
      </c>
      <c r="H573" s="178" t="s">
        <v>2068</v>
      </c>
      <c r="I573" s="173"/>
      <c r="J573" s="430">
        <v>41841</v>
      </c>
      <c r="K573" s="430">
        <v>41900</v>
      </c>
      <c r="L573" s="175" t="s">
        <v>2069</v>
      </c>
      <c r="M573" s="176" t="s">
        <v>2070</v>
      </c>
      <c r="N573" s="436">
        <v>19000</v>
      </c>
      <c r="O573" s="436">
        <v>20559</v>
      </c>
      <c r="P573" s="430">
        <v>41897</v>
      </c>
      <c r="Q573" s="430">
        <v>42675</v>
      </c>
      <c r="R573" s="430">
        <v>42675</v>
      </c>
      <c r="S573" s="430">
        <v>42675</v>
      </c>
      <c r="T573" s="431">
        <v>0</v>
      </c>
      <c r="U573" s="436">
        <v>0</v>
      </c>
      <c r="V573" s="176"/>
      <c r="W573" s="177"/>
    </row>
    <row r="574" spans="1:23" ht="15.75" thickBot="1" x14ac:dyDescent="0.3">
      <c r="A574" s="143">
        <v>42124</v>
      </c>
      <c r="B574" s="172">
        <v>2014</v>
      </c>
      <c r="C574" s="173" t="s">
        <v>46</v>
      </c>
      <c r="D574" s="116" t="s">
        <v>127</v>
      </c>
      <c r="E574" s="127" t="s">
        <v>48</v>
      </c>
      <c r="F574" s="174" t="s">
        <v>123</v>
      </c>
      <c r="G574" s="117" t="s">
        <v>2071</v>
      </c>
      <c r="H574" s="178" t="s">
        <v>2072</v>
      </c>
      <c r="I574" s="173"/>
      <c r="J574" s="430">
        <v>41805</v>
      </c>
      <c r="K574" s="430">
        <v>41817</v>
      </c>
      <c r="L574" s="175" t="s">
        <v>2073</v>
      </c>
      <c r="M574" s="176" t="s">
        <v>2074</v>
      </c>
      <c r="N574" s="436">
        <v>17000</v>
      </c>
      <c r="O574" s="436">
        <v>17645</v>
      </c>
      <c r="P574" s="430">
        <v>41862</v>
      </c>
      <c r="Q574" s="430">
        <v>42644</v>
      </c>
      <c r="R574" s="430">
        <v>42644</v>
      </c>
      <c r="S574" s="430">
        <v>42644</v>
      </c>
      <c r="T574" s="431">
        <v>0.45</v>
      </c>
      <c r="U574" s="436">
        <v>0</v>
      </c>
      <c r="V574" s="176"/>
      <c r="W574" s="177"/>
    </row>
    <row r="575" spans="1:23" ht="15.75" thickBot="1" x14ac:dyDescent="0.3">
      <c r="A575" s="143">
        <v>42124</v>
      </c>
      <c r="B575" s="172">
        <v>2014</v>
      </c>
      <c r="C575" s="173" t="s">
        <v>46</v>
      </c>
      <c r="D575" s="116" t="s">
        <v>127</v>
      </c>
      <c r="E575" s="127" t="s">
        <v>40</v>
      </c>
      <c r="F575" s="174" t="s">
        <v>123</v>
      </c>
      <c r="G575" s="117" t="s">
        <v>2075</v>
      </c>
      <c r="H575" s="178" t="s">
        <v>1942</v>
      </c>
      <c r="I575" s="173"/>
      <c r="J575" s="430">
        <v>41891</v>
      </c>
      <c r="K575" s="430">
        <v>41894</v>
      </c>
      <c r="L575" s="175" t="s">
        <v>2076</v>
      </c>
      <c r="M575" s="176">
        <v>835457</v>
      </c>
      <c r="N575" s="436">
        <v>17000</v>
      </c>
      <c r="O575" s="436">
        <v>17943</v>
      </c>
      <c r="P575" s="430">
        <v>41934</v>
      </c>
      <c r="Q575" s="430">
        <v>42475</v>
      </c>
      <c r="R575" s="430">
        <v>42475</v>
      </c>
      <c r="S575" s="430">
        <v>42475</v>
      </c>
      <c r="T575" s="431">
        <v>0.05</v>
      </c>
      <c r="U575" s="436">
        <v>0</v>
      </c>
      <c r="V575" s="176"/>
      <c r="W575" s="177"/>
    </row>
    <row r="576" spans="1:23" ht="15.75" thickBot="1" x14ac:dyDescent="0.3">
      <c r="A576" s="143">
        <v>42124</v>
      </c>
      <c r="B576" s="172">
        <v>2014</v>
      </c>
      <c r="C576" s="173" t="s">
        <v>46</v>
      </c>
      <c r="D576" s="116" t="s">
        <v>76</v>
      </c>
      <c r="E576" s="127" t="s">
        <v>38</v>
      </c>
      <c r="F576" s="174" t="s">
        <v>123</v>
      </c>
      <c r="G576" s="117" t="s">
        <v>2077</v>
      </c>
      <c r="H576" s="178" t="s">
        <v>2078</v>
      </c>
      <c r="I576" s="173"/>
      <c r="J576" s="430">
        <v>41906</v>
      </c>
      <c r="K576" s="430">
        <v>41908</v>
      </c>
      <c r="L576" s="175" t="s">
        <v>2079</v>
      </c>
      <c r="M576" s="176" t="s">
        <v>2080</v>
      </c>
      <c r="N576" s="436">
        <v>1950</v>
      </c>
      <c r="O576" s="436">
        <v>1039</v>
      </c>
      <c r="P576" s="430">
        <v>41912</v>
      </c>
      <c r="Q576" s="430">
        <v>38472</v>
      </c>
      <c r="R576" s="430">
        <v>42124</v>
      </c>
      <c r="S576" s="430">
        <v>42129</v>
      </c>
      <c r="T576" s="431">
        <v>0.98</v>
      </c>
      <c r="U576" s="436">
        <v>0</v>
      </c>
      <c r="V576" s="176"/>
      <c r="W576" s="177"/>
    </row>
    <row r="577" spans="1:23" ht="15.75" thickBot="1" x14ac:dyDescent="0.3">
      <c r="A577" s="143">
        <v>42124</v>
      </c>
      <c r="B577" s="172">
        <v>2014</v>
      </c>
      <c r="C577" s="173" t="s">
        <v>46</v>
      </c>
      <c r="D577" s="116" t="s">
        <v>127</v>
      </c>
      <c r="E577" s="127" t="s">
        <v>38</v>
      </c>
      <c r="F577" s="174" t="s">
        <v>123</v>
      </c>
      <c r="G577" s="117" t="s">
        <v>2081</v>
      </c>
      <c r="H577" s="178" t="s">
        <v>1942</v>
      </c>
      <c r="I577" s="173"/>
      <c r="J577" s="430">
        <v>41807</v>
      </c>
      <c r="K577" s="430">
        <v>41816</v>
      </c>
      <c r="L577" s="175" t="s">
        <v>2082</v>
      </c>
      <c r="M577" s="176" t="s">
        <v>2083</v>
      </c>
      <c r="N577" s="436">
        <v>4500</v>
      </c>
      <c r="O577" s="436">
        <v>4718</v>
      </c>
      <c r="P577" s="430">
        <v>41834</v>
      </c>
      <c r="Q577" s="430">
        <v>42278</v>
      </c>
      <c r="R577" s="430">
        <v>42278</v>
      </c>
      <c r="S577" s="430">
        <v>42278</v>
      </c>
      <c r="T577" s="431">
        <v>0</v>
      </c>
      <c r="U577" s="436">
        <v>0</v>
      </c>
      <c r="V577" s="176"/>
      <c r="W577" s="177"/>
    </row>
    <row r="578" spans="1:23" ht="15.75" thickBot="1" x14ac:dyDescent="0.3">
      <c r="A578" s="143">
        <v>42124</v>
      </c>
      <c r="B578" s="172">
        <v>2014</v>
      </c>
      <c r="C578" s="173" t="s">
        <v>46</v>
      </c>
      <c r="D578" s="116" t="s">
        <v>127</v>
      </c>
      <c r="E578" s="127" t="s">
        <v>38</v>
      </c>
      <c r="F578" s="174" t="s">
        <v>123</v>
      </c>
      <c r="G578" s="117" t="s">
        <v>2084</v>
      </c>
      <c r="H578" s="178" t="s">
        <v>2085</v>
      </c>
      <c r="I578" s="173"/>
      <c r="J578" s="430">
        <v>41821</v>
      </c>
      <c r="K578" s="430">
        <v>41835</v>
      </c>
      <c r="L578" s="175" t="s">
        <v>2086</v>
      </c>
      <c r="M578" s="176" t="s">
        <v>2087</v>
      </c>
      <c r="N578" s="436">
        <v>3000</v>
      </c>
      <c r="O578" s="436">
        <v>4581</v>
      </c>
      <c r="P578" s="430">
        <v>41866</v>
      </c>
      <c r="Q578" s="430">
        <v>42185</v>
      </c>
      <c r="R578" s="430">
        <v>42185</v>
      </c>
      <c r="S578" s="430">
        <v>42185</v>
      </c>
      <c r="T578" s="431">
        <v>0</v>
      </c>
      <c r="U578" s="436">
        <v>0</v>
      </c>
      <c r="V578" s="176"/>
      <c r="W578" s="177"/>
    </row>
    <row r="579" spans="1:23" ht="15.75" thickBot="1" x14ac:dyDescent="0.3">
      <c r="A579" s="143">
        <v>42124</v>
      </c>
      <c r="B579" s="172">
        <v>2014</v>
      </c>
      <c r="C579" s="173" t="s">
        <v>46</v>
      </c>
      <c r="D579" s="116" t="s">
        <v>127</v>
      </c>
      <c r="E579" s="127" t="s">
        <v>53</v>
      </c>
      <c r="F579" s="174" t="s">
        <v>123</v>
      </c>
      <c r="G579" s="117" t="s">
        <v>2088</v>
      </c>
      <c r="H579" s="178" t="s">
        <v>2089</v>
      </c>
      <c r="I579" s="173"/>
      <c r="J579" s="430">
        <v>41753</v>
      </c>
      <c r="K579" s="430">
        <v>41758</v>
      </c>
      <c r="L579" s="175" t="s">
        <v>2090</v>
      </c>
      <c r="M579" s="176" t="s">
        <v>2091</v>
      </c>
      <c r="N579" s="436">
        <v>9100</v>
      </c>
      <c r="O579" s="436">
        <v>7368</v>
      </c>
      <c r="P579" s="430">
        <v>42136</v>
      </c>
      <c r="Q579" s="430">
        <v>41029</v>
      </c>
      <c r="R579" s="430">
        <v>42216</v>
      </c>
      <c r="S579" s="430">
        <v>42181</v>
      </c>
      <c r="T579" s="431">
        <v>0.51</v>
      </c>
      <c r="U579" s="436">
        <v>0</v>
      </c>
      <c r="V579" s="176"/>
      <c r="W579" s="177"/>
    </row>
    <row r="580" spans="1:23" ht="15.75" thickBot="1" x14ac:dyDescent="0.3">
      <c r="A580" s="143">
        <v>42124</v>
      </c>
      <c r="B580" s="172">
        <v>2014</v>
      </c>
      <c r="C580" s="173" t="s">
        <v>46</v>
      </c>
      <c r="D580" s="116" t="s">
        <v>127</v>
      </c>
      <c r="E580" s="127" t="s">
        <v>53</v>
      </c>
      <c r="F580" s="174" t="s">
        <v>123</v>
      </c>
      <c r="G580" s="117" t="s">
        <v>2092</v>
      </c>
      <c r="H580" s="178" t="s">
        <v>1240</v>
      </c>
      <c r="I580" s="173"/>
      <c r="J580" s="430">
        <v>41816</v>
      </c>
      <c r="K580" s="430">
        <v>41830</v>
      </c>
      <c r="L580" s="175" t="s">
        <v>2093</v>
      </c>
      <c r="M580" s="176" t="s">
        <v>2094</v>
      </c>
      <c r="N580" s="436">
        <v>5000</v>
      </c>
      <c r="O580" s="436">
        <v>4399</v>
      </c>
      <c r="P580" s="430">
        <v>42181</v>
      </c>
      <c r="Q580" s="430">
        <v>42181</v>
      </c>
      <c r="R580" s="430">
        <v>42181</v>
      </c>
      <c r="S580" s="430">
        <v>42181</v>
      </c>
      <c r="T580" s="431">
        <v>0</v>
      </c>
      <c r="U580" s="436">
        <v>0</v>
      </c>
      <c r="V580" s="176"/>
      <c r="W580" s="177"/>
    </row>
    <row r="581" spans="1:23" ht="15.75" thickBot="1" x14ac:dyDescent="0.3">
      <c r="A581" s="143">
        <v>42124</v>
      </c>
      <c r="B581" s="172">
        <v>2014</v>
      </c>
      <c r="C581" s="173" t="s">
        <v>46</v>
      </c>
      <c r="D581" s="116" t="s">
        <v>127</v>
      </c>
      <c r="E581" s="127" t="s">
        <v>23</v>
      </c>
      <c r="F581" s="174" t="s">
        <v>123</v>
      </c>
      <c r="G581" s="117" t="s">
        <v>2095</v>
      </c>
      <c r="H581" s="178" t="s">
        <v>2096</v>
      </c>
      <c r="I581" s="173"/>
      <c r="J581" s="430">
        <v>41899</v>
      </c>
      <c r="K581" s="430">
        <v>41912</v>
      </c>
      <c r="L581" s="175" t="s">
        <v>2097</v>
      </c>
      <c r="M581" s="176">
        <v>44573</v>
      </c>
      <c r="N581" s="436">
        <v>31000</v>
      </c>
      <c r="O581" s="436">
        <v>29614</v>
      </c>
      <c r="P581" s="430">
        <v>41932</v>
      </c>
      <c r="Q581" s="430">
        <v>42520</v>
      </c>
      <c r="R581" s="430">
        <v>42520</v>
      </c>
      <c r="S581" s="430">
        <v>42520</v>
      </c>
      <c r="T581" s="431">
        <v>0.22</v>
      </c>
      <c r="U581" s="436">
        <v>0</v>
      </c>
      <c r="V581" s="176"/>
      <c r="W581" s="177"/>
    </row>
    <row r="582" spans="1:23" ht="15.75" thickBot="1" x14ac:dyDescent="0.3">
      <c r="A582" s="143">
        <v>42124</v>
      </c>
      <c r="B582" s="172">
        <v>2014</v>
      </c>
      <c r="C582" s="173" t="s">
        <v>46</v>
      </c>
      <c r="D582" s="116" t="s">
        <v>127</v>
      </c>
      <c r="E582" s="127" t="s">
        <v>42</v>
      </c>
      <c r="F582" s="174" t="s">
        <v>123</v>
      </c>
      <c r="G582" s="117" t="s">
        <v>2098</v>
      </c>
      <c r="H582" s="178" t="s">
        <v>2020</v>
      </c>
      <c r="I582" s="173"/>
      <c r="J582" s="430">
        <v>41733</v>
      </c>
      <c r="K582" s="430">
        <v>41886</v>
      </c>
      <c r="L582" s="175" t="s">
        <v>2099</v>
      </c>
      <c r="M582" s="176" t="s">
        <v>2100</v>
      </c>
      <c r="N582" s="436">
        <v>5200</v>
      </c>
      <c r="O582" s="436">
        <v>4974</v>
      </c>
      <c r="P582" s="430">
        <v>41890</v>
      </c>
      <c r="Q582" s="430">
        <v>42582</v>
      </c>
      <c r="R582" s="430">
        <v>42582</v>
      </c>
      <c r="S582" s="430">
        <v>42582</v>
      </c>
      <c r="T582" s="431">
        <v>0.3</v>
      </c>
      <c r="U582" s="436">
        <v>0</v>
      </c>
      <c r="V582" s="176"/>
      <c r="W582" s="177"/>
    </row>
    <row r="583" spans="1:23" ht="15.75" thickBot="1" x14ac:dyDescent="0.3">
      <c r="A583" s="143">
        <v>42124</v>
      </c>
      <c r="B583" s="172">
        <v>2014</v>
      </c>
      <c r="C583" s="173" t="s">
        <v>46</v>
      </c>
      <c r="D583" s="116" t="s">
        <v>127</v>
      </c>
      <c r="E583" s="127" t="s">
        <v>32</v>
      </c>
      <c r="F583" s="174" t="s">
        <v>123</v>
      </c>
      <c r="G583" s="117" t="s">
        <v>2101</v>
      </c>
      <c r="H583" s="178" t="s">
        <v>2102</v>
      </c>
      <c r="I583" s="173"/>
      <c r="J583" s="430">
        <v>41829</v>
      </c>
      <c r="K583" s="430">
        <v>41907</v>
      </c>
      <c r="L583" s="175" t="s">
        <v>1846</v>
      </c>
      <c r="M583" s="176" t="s">
        <v>2103</v>
      </c>
      <c r="N583" s="436">
        <v>33133</v>
      </c>
      <c r="O583" s="436">
        <v>33118</v>
      </c>
      <c r="P583" s="430">
        <v>41932</v>
      </c>
      <c r="Q583" s="430">
        <v>42482</v>
      </c>
      <c r="R583" s="430">
        <v>42482</v>
      </c>
      <c r="S583" s="430">
        <v>42482</v>
      </c>
      <c r="T583" s="431">
        <v>0.05</v>
      </c>
      <c r="U583" s="436">
        <v>0</v>
      </c>
      <c r="V583" s="176"/>
      <c r="W583" s="177"/>
    </row>
    <row r="584" spans="1:23" ht="15.75" thickBot="1" x14ac:dyDescent="0.3">
      <c r="A584" s="143">
        <v>42124</v>
      </c>
      <c r="B584" s="172">
        <v>2014</v>
      </c>
      <c r="C584" s="173" t="s">
        <v>46</v>
      </c>
      <c r="D584" s="116" t="s">
        <v>127</v>
      </c>
      <c r="E584" s="127" t="s">
        <v>58</v>
      </c>
      <c r="F584" s="174" t="s">
        <v>115</v>
      </c>
      <c r="G584" s="117" t="s">
        <v>2104</v>
      </c>
      <c r="H584" s="178" t="s">
        <v>2105</v>
      </c>
      <c r="I584" s="173"/>
      <c r="J584" s="430">
        <v>41701</v>
      </c>
      <c r="K584" s="430">
        <v>41877</v>
      </c>
      <c r="L584" s="175" t="s">
        <v>2106</v>
      </c>
      <c r="M584" s="176" t="s">
        <v>2107</v>
      </c>
      <c r="N584" s="436">
        <v>5600</v>
      </c>
      <c r="O584" s="436">
        <v>4418</v>
      </c>
      <c r="P584" s="430">
        <v>41897</v>
      </c>
      <c r="Q584" s="430">
        <v>42154</v>
      </c>
      <c r="R584" s="430">
        <v>42154</v>
      </c>
      <c r="S584" s="430">
        <v>42154</v>
      </c>
      <c r="T584" s="431">
        <v>0</v>
      </c>
      <c r="U584" s="436">
        <v>0</v>
      </c>
      <c r="V584" s="176"/>
      <c r="W584" s="177"/>
    </row>
    <row r="585" spans="1:23" ht="15.75" thickBot="1" x14ac:dyDescent="0.3">
      <c r="A585" s="143">
        <v>42124</v>
      </c>
      <c r="B585" s="172">
        <v>2014</v>
      </c>
      <c r="C585" s="173" t="s">
        <v>46</v>
      </c>
      <c r="D585" s="116" t="s">
        <v>127</v>
      </c>
      <c r="E585" s="127" t="s">
        <v>34</v>
      </c>
      <c r="F585" s="174" t="s">
        <v>123</v>
      </c>
      <c r="G585" s="117" t="s">
        <v>2108</v>
      </c>
      <c r="H585" s="178" t="s">
        <v>2089</v>
      </c>
      <c r="I585" s="173"/>
      <c r="J585" s="430">
        <v>41901</v>
      </c>
      <c r="K585" s="430">
        <v>41905</v>
      </c>
      <c r="L585" s="175" t="s">
        <v>2109</v>
      </c>
      <c r="M585" s="176">
        <v>460003</v>
      </c>
      <c r="N585" s="436">
        <v>13000</v>
      </c>
      <c r="O585" s="436">
        <v>12400</v>
      </c>
      <c r="P585" s="430">
        <v>41918</v>
      </c>
      <c r="Q585" s="430">
        <v>42307</v>
      </c>
      <c r="R585" s="430">
        <v>42307</v>
      </c>
      <c r="S585" s="430">
        <v>42307</v>
      </c>
      <c r="T585" s="431">
        <v>0</v>
      </c>
      <c r="U585" s="436">
        <v>0</v>
      </c>
      <c r="V585" s="176"/>
      <c r="W585" s="177"/>
    </row>
    <row r="586" spans="1:23" ht="15.75" thickBot="1" x14ac:dyDescent="0.3">
      <c r="A586" s="143">
        <v>42124</v>
      </c>
      <c r="B586" s="172">
        <v>2014</v>
      </c>
      <c r="C586" s="173" t="s">
        <v>46</v>
      </c>
      <c r="D586" s="116" t="s">
        <v>127</v>
      </c>
      <c r="E586" s="127" t="s">
        <v>34</v>
      </c>
      <c r="F586" s="174" t="s">
        <v>123</v>
      </c>
      <c r="G586" s="117" t="s">
        <v>2110</v>
      </c>
      <c r="H586" s="178" t="s">
        <v>1942</v>
      </c>
      <c r="I586" s="173"/>
      <c r="J586" s="430">
        <v>41901</v>
      </c>
      <c r="K586" s="430">
        <v>41907</v>
      </c>
      <c r="L586" s="175" t="s">
        <v>2109</v>
      </c>
      <c r="M586" s="176">
        <v>460003</v>
      </c>
      <c r="N586" s="436">
        <v>13000</v>
      </c>
      <c r="O586" s="436">
        <v>12401</v>
      </c>
      <c r="P586" s="430">
        <v>41918</v>
      </c>
      <c r="Q586" s="430">
        <v>42307</v>
      </c>
      <c r="R586" s="430">
        <v>42307</v>
      </c>
      <c r="S586" s="430">
        <v>42307</v>
      </c>
      <c r="T586" s="431">
        <v>0</v>
      </c>
      <c r="U586" s="436">
        <v>0</v>
      </c>
      <c r="V586" s="176"/>
      <c r="W586" s="177"/>
    </row>
    <row r="587" spans="1:23" ht="15.75" thickBot="1" x14ac:dyDescent="0.3">
      <c r="A587" s="143">
        <v>42124</v>
      </c>
      <c r="B587" s="179">
        <v>2014</v>
      </c>
      <c r="C587" s="178" t="s">
        <v>46</v>
      </c>
      <c r="D587" s="117" t="s">
        <v>127</v>
      </c>
      <c r="E587" s="128" t="s">
        <v>63</v>
      </c>
      <c r="F587" s="180" t="s">
        <v>123</v>
      </c>
      <c r="G587" s="117" t="s">
        <v>2111</v>
      </c>
      <c r="H587" s="178" t="s">
        <v>1942</v>
      </c>
      <c r="I587" s="178"/>
      <c r="J587" s="430">
        <v>41624</v>
      </c>
      <c r="K587" s="430">
        <v>41709</v>
      </c>
      <c r="L587" s="175" t="s">
        <v>2112</v>
      </c>
      <c r="M587" s="176">
        <v>13002900601</v>
      </c>
      <c r="N587" s="436">
        <v>10200</v>
      </c>
      <c r="O587" s="436">
        <v>10035</v>
      </c>
      <c r="P587" s="430">
        <v>41557</v>
      </c>
      <c r="Q587" s="430">
        <v>42094</v>
      </c>
      <c r="R587" s="430">
        <v>42094</v>
      </c>
      <c r="S587" s="430">
        <v>42353</v>
      </c>
      <c r="T587" s="431">
        <v>0.65</v>
      </c>
      <c r="U587" s="436">
        <v>0</v>
      </c>
      <c r="V587" s="176"/>
      <c r="W587" s="177"/>
    </row>
    <row r="588" spans="1:23" ht="15.75" thickBot="1" x14ac:dyDescent="0.3">
      <c r="A588" s="143">
        <v>42124</v>
      </c>
      <c r="B588" s="437" t="s">
        <v>138</v>
      </c>
      <c r="C588" s="194" t="s">
        <v>46</v>
      </c>
      <c r="D588" s="117" t="s">
        <v>127</v>
      </c>
      <c r="E588" s="128" t="s">
        <v>54</v>
      </c>
      <c r="F588" s="180" t="s">
        <v>123</v>
      </c>
      <c r="G588" s="117" t="s">
        <v>2113</v>
      </c>
      <c r="H588" s="178" t="s">
        <v>2054</v>
      </c>
      <c r="I588" s="178"/>
      <c r="J588" s="430">
        <v>42108</v>
      </c>
      <c r="K588" s="430">
        <v>42114</v>
      </c>
      <c r="L588" s="175" t="s">
        <v>2114</v>
      </c>
      <c r="M588" s="195"/>
      <c r="N588" s="436">
        <v>38000</v>
      </c>
      <c r="O588" s="436">
        <v>27573</v>
      </c>
      <c r="P588" s="430">
        <v>42193</v>
      </c>
      <c r="Q588" s="430">
        <v>42886</v>
      </c>
      <c r="R588" s="430">
        <v>42886</v>
      </c>
      <c r="S588" s="430">
        <v>42886</v>
      </c>
      <c r="T588" s="431">
        <v>0</v>
      </c>
      <c r="U588" s="436">
        <v>0</v>
      </c>
      <c r="V588" s="176"/>
      <c r="W588" s="177"/>
    </row>
    <row r="589" spans="1:23" ht="15.75" thickBot="1" x14ac:dyDescent="0.3">
      <c r="A589" s="143">
        <v>42124</v>
      </c>
      <c r="B589" s="437" t="s">
        <v>138</v>
      </c>
      <c r="C589" s="194" t="s">
        <v>46</v>
      </c>
      <c r="D589" s="117" t="s">
        <v>127</v>
      </c>
      <c r="E589" s="128" t="s">
        <v>51</v>
      </c>
      <c r="F589" s="180" t="s">
        <v>123</v>
      </c>
      <c r="G589" s="117" t="s">
        <v>2115</v>
      </c>
      <c r="H589" s="178" t="s">
        <v>1942</v>
      </c>
      <c r="I589" s="178"/>
      <c r="J589" s="430">
        <v>42074</v>
      </c>
      <c r="K589" s="430">
        <v>42100</v>
      </c>
      <c r="L589" s="175" t="s">
        <v>2116</v>
      </c>
      <c r="M589" s="195" t="s">
        <v>2117</v>
      </c>
      <c r="N589" s="436">
        <v>4400</v>
      </c>
      <c r="O589" s="436">
        <v>4437</v>
      </c>
      <c r="P589" s="430">
        <v>42124</v>
      </c>
      <c r="Q589" s="430">
        <v>42308</v>
      </c>
      <c r="R589" s="430">
        <v>42308</v>
      </c>
      <c r="S589" s="430">
        <v>42308</v>
      </c>
      <c r="T589" s="431">
        <v>0</v>
      </c>
      <c r="U589" s="436">
        <v>0</v>
      </c>
      <c r="V589" s="176"/>
      <c r="W589" s="177"/>
    </row>
    <row r="590" spans="1:23" ht="75.75" thickBot="1" x14ac:dyDescent="0.3">
      <c r="A590" s="143">
        <v>42124</v>
      </c>
      <c r="B590" s="144">
        <v>2013</v>
      </c>
      <c r="C590" s="141" t="s">
        <v>85</v>
      </c>
      <c r="D590" s="114" t="s">
        <v>127</v>
      </c>
      <c r="E590" s="126" t="s">
        <v>35</v>
      </c>
      <c r="F590" s="140" t="s">
        <v>123</v>
      </c>
      <c r="G590" s="114" t="s">
        <v>2118</v>
      </c>
      <c r="H590" s="141" t="s">
        <v>2119</v>
      </c>
      <c r="I590" s="141"/>
      <c r="J590" s="103">
        <v>41388</v>
      </c>
      <c r="K590" s="103">
        <v>41485</v>
      </c>
      <c r="L590" s="141" t="s">
        <v>2120</v>
      </c>
      <c r="M590" s="309" t="s">
        <v>2121</v>
      </c>
      <c r="N590" s="436">
        <v>12903</v>
      </c>
      <c r="O590" s="436">
        <v>12903</v>
      </c>
      <c r="P590" s="103">
        <v>41528</v>
      </c>
      <c r="Q590" s="103">
        <v>42339</v>
      </c>
      <c r="R590" s="103">
        <v>42068</v>
      </c>
      <c r="S590" s="103">
        <v>42248</v>
      </c>
      <c r="T590" s="438">
        <v>0.31</v>
      </c>
      <c r="U590" s="134"/>
      <c r="V590" s="114"/>
      <c r="W590" s="196" t="s">
        <v>2122</v>
      </c>
    </row>
    <row r="591" spans="1:23" ht="30.75" thickBot="1" x14ac:dyDescent="0.3">
      <c r="A591" s="143">
        <v>42124</v>
      </c>
      <c r="B591" s="144">
        <v>2011</v>
      </c>
      <c r="C591" s="141" t="s">
        <v>126</v>
      </c>
      <c r="D591" s="114" t="s">
        <v>76</v>
      </c>
      <c r="E591" s="126" t="s">
        <v>15</v>
      </c>
      <c r="F591" s="140" t="s">
        <v>123</v>
      </c>
      <c r="G591" s="114">
        <v>75132</v>
      </c>
      <c r="H591" s="141" t="s">
        <v>2123</v>
      </c>
      <c r="I591" s="141"/>
      <c r="J591" s="103"/>
      <c r="K591" s="103">
        <v>41544</v>
      </c>
      <c r="L591" s="141" t="s">
        <v>2124</v>
      </c>
      <c r="M591" s="309" t="s">
        <v>2125</v>
      </c>
      <c r="N591" s="436">
        <v>1797</v>
      </c>
      <c r="O591" s="436">
        <v>1899</v>
      </c>
      <c r="P591" s="103">
        <v>41791</v>
      </c>
      <c r="Q591" s="103">
        <v>42398</v>
      </c>
      <c r="R591" s="103">
        <v>41927</v>
      </c>
      <c r="S591" s="103">
        <v>42398</v>
      </c>
      <c r="T591" s="438">
        <v>0.09</v>
      </c>
      <c r="U591" s="436"/>
      <c r="V591" s="114"/>
      <c r="W591" s="196" t="s">
        <v>2126</v>
      </c>
    </row>
    <row r="592" spans="1:23" ht="15.75" thickBot="1" x14ac:dyDescent="0.3">
      <c r="A592" s="143">
        <v>42124</v>
      </c>
      <c r="B592" s="144">
        <v>2012</v>
      </c>
      <c r="C592" s="141" t="s">
        <v>126</v>
      </c>
      <c r="D592" s="114" t="s">
        <v>76</v>
      </c>
      <c r="E592" s="126" t="s">
        <v>19</v>
      </c>
      <c r="F592" s="140" t="s">
        <v>123</v>
      </c>
      <c r="G592" s="114">
        <v>81004</v>
      </c>
      <c r="H592" s="141" t="s">
        <v>2127</v>
      </c>
      <c r="I592" s="141"/>
      <c r="J592" s="103">
        <v>41045</v>
      </c>
      <c r="K592" s="103">
        <v>41065</v>
      </c>
      <c r="L592" s="141" t="s">
        <v>2128</v>
      </c>
      <c r="M592" s="309" t="s">
        <v>2129</v>
      </c>
      <c r="N592" s="436">
        <v>1363</v>
      </c>
      <c r="O592" s="436">
        <v>1452</v>
      </c>
      <c r="P592" s="103">
        <v>41122</v>
      </c>
      <c r="Q592" s="103">
        <v>41498</v>
      </c>
      <c r="R592" s="103">
        <v>41515</v>
      </c>
      <c r="S592" s="103">
        <v>41515</v>
      </c>
      <c r="T592" s="438">
        <v>1</v>
      </c>
      <c r="U592" s="436"/>
      <c r="V592" s="114"/>
      <c r="W592" s="196" t="s">
        <v>2130</v>
      </c>
    </row>
    <row r="593" spans="1:23" ht="15.75" thickBot="1" x14ac:dyDescent="0.3">
      <c r="A593" s="143">
        <v>42124</v>
      </c>
      <c r="B593" s="144">
        <v>2013</v>
      </c>
      <c r="C593" s="141" t="s">
        <v>126</v>
      </c>
      <c r="D593" s="114" t="s">
        <v>76</v>
      </c>
      <c r="E593" s="126" t="s">
        <v>110</v>
      </c>
      <c r="F593" s="140" t="s">
        <v>110</v>
      </c>
      <c r="G593" s="114">
        <v>82095</v>
      </c>
      <c r="H593" s="141" t="s">
        <v>2131</v>
      </c>
      <c r="I593" s="141"/>
      <c r="J593" s="103" t="s">
        <v>8</v>
      </c>
      <c r="K593" s="103"/>
      <c r="L593" s="141"/>
      <c r="M593" s="309"/>
      <c r="N593" s="436"/>
      <c r="O593" s="436"/>
      <c r="P593" s="103"/>
      <c r="Q593" s="103"/>
      <c r="R593" s="103"/>
      <c r="S593" s="103"/>
      <c r="T593" s="438"/>
      <c r="U593" s="436"/>
      <c r="V593" s="114"/>
      <c r="W593" s="196" t="s">
        <v>2132</v>
      </c>
    </row>
    <row r="594" spans="1:23" s="148" customFormat="1" ht="15.75" thickBot="1" x14ac:dyDescent="0.3">
      <c r="A594" s="578">
        <v>42124</v>
      </c>
      <c r="B594" s="579">
        <v>2009</v>
      </c>
      <c r="C594" s="581" t="s">
        <v>126</v>
      </c>
      <c r="D594" s="583" t="s">
        <v>76</v>
      </c>
      <c r="E594" s="585"/>
      <c r="F594" s="587" t="s">
        <v>106</v>
      </c>
      <c r="G594" s="589">
        <v>68974</v>
      </c>
      <c r="H594" s="581" t="s">
        <v>2133</v>
      </c>
      <c r="I594" s="576"/>
      <c r="J594" s="104">
        <v>40575</v>
      </c>
      <c r="K594" s="104">
        <v>40655</v>
      </c>
      <c r="L594" s="156" t="s">
        <v>2134</v>
      </c>
      <c r="M594" s="157"/>
      <c r="N594" s="366">
        <v>1950</v>
      </c>
      <c r="O594" s="366">
        <v>1950</v>
      </c>
      <c r="P594" s="104">
        <v>40674</v>
      </c>
      <c r="Q594" s="104">
        <v>40886</v>
      </c>
      <c r="R594" s="104">
        <v>40574</v>
      </c>
      <c r="S594" s="104">
        <v>40886</v>
      </c>
      <c r="T594" s="367">
        <v>1</v>
      </c>
      <c r="U594" s="436"/>
      <c r="V594" s="163"/>
      <c r="W594" s="159"/>
    </row>
    <row r="595" spans="1:23" s="148" customFormat="1" ht="15.75" thickBot="1" x14ac:dyDescent="0.3">
      <c r="A595" s="578"/>
      <c r="B595" s="580"/>
      <c r="C595" s="708"/>
      <c r="D595" s="706"/>
      <c r="E595" s="709"/>
      <c r="F595" s="710"/>
      <c r="G595" s="711"/>
      <c r="H595" s="706"/>
      <c r="I595" s="707"/>
      <c r="J595" s="105">
        <v>40551</v>
      </c>
      <c r="K595" s="105">
        <v>40616</v>
      </c>
      <c r="L595" s="197" t="s">
        <v>2135</v>
      </c>
      <c r="M595" s="197"/>
      <c r="N595" s="418">
        <v>1572</v>
      </c>
      <c r="O595" s="418">
        <v>1548</v>
      </c>
      <c r="P595" s="105">
        <v>41375</v>
      </c>
      <c r="Q595" s="105">
        <v>40886</v>
      </c>
      <c r="R595" s="105">
        <v>40574</v>
      </c>
      <c r="S595" s="105">
        <v>40886</v>
      </c>
      <c r="T595" s="419">
        <v>1</v>
      </c>
      <c r="U595" s="436"/>
      <c r="V595" s="199"/>
      <c r="W595" s="200"/>
    </row>
    <row r="596" spans="1:23" ht="30.75" thickBot="1" x14ac:dyDescent="0.3">
      <c r="A596" s="143">
        <v>42124</v>
      </c>
      <c r="B596" s="152">
        <v>2010</v>
      </c>
      <c r="C596" s="168" t="s">
        <v>126</v>
      </c>
      <c r="D596" s="112" t="s">
        <v>76</v>
      </c>
      <c r="E596" s="113" t="s">
        <v>29</v>
      </c>
      <c r="F596" s="169" t="s">
        <v>123</v>
      </c>
      <c r="G596" s="112">
        <v>77342</v>
      </c>
      <c r="H596" s="168" t="s">
        <v>2136</v>
      </c>
      <c r="I596" s="168"/>
      <c r="J596" s="105">
        <v>40529</v>
      </c>
      <c r="K596" s="105">
        <v>40571</v>
      </c>
      <c r="L596" s="168" t="s">
        <v>2137</v>
      </c>
      <c r="M596" s="138"/>
      <c r="N596" s="418">
        <v>3294</v>
      </c>
      <c r="O596" s="418">
        <v>3690</v>
      </c>
      <c r="P596" s="105">
        <v>40590</v>
      </c>
      <c r="Q596" s="105">
        <v>40801</v>
      </c>
      <c r="R596" s="105">
        <v>40801</v>
      </c>
      <c r="S596" s="105">
        <v>40770</v>
      </c>
      <c r="T596" s="419">
        <v>1</v>
      </c>
      <c r="U596" s="436"/>
      <c r="V596" s="112"/>
      <c r="W596" s="155" t="s">
        <v>2138</v>
      </c>
    </row>
    <row r="597" spans="1:23" ht="45.75" thickBot="1" x14ac:dyDescent="0.3">
      <c r="A597" s="143">
        <v>42124</v>
      </c>
      <c r="B597" s="144">
        <v>2011</v>
      </c>
      <c r="C597" s="141" t="s">
        <v>126</v>
      </c>
      <c r="D597" s="114" t="s">
        <v>76</v>
      </c>
      <c r="E597" s="126" t="s">
        <v>31</v>
      </c>
      <c r="F597" s="140" t="s">
        <v>123</v>
      </c>
      <c r="G597" s="114">
        <v>80093</v>
      </c>
      <c r="H597" s="141" t="s">
        <v>2139</v>
      </c>
      <c r="I597" s="141"/>
      <c r="J597" s="103">
        <v>40969</v>
      </c>
      <c r="K597" s="103">
        <v>41060</v>
      </c>
      <c r="L597" s="141" t="s">
        <v>2140</v>
      </c>
      <c r="M597" s="309" t="s">
        <v>2141</v>
      </c>
      <c r="N597" s="436">
        <v>1698</v>
      </c>
      <c r="O597" s="436">
        <v>1982</v>
      </c>
      <c r="P597" s="103">
        <v>41135</v>
      </c>
      <c r="Q597" s="103">
        <v>41892</v>
      </c>
      <c r="R597" s="103">
        <v>41592</v>
      </c>
      <c r="S597" s="103">
        <v>41875</v>
      </c>
      <c r="T597" s="438">
        <v>1</v>
      </c>
      <c r="U597" s="436"/>
      <c r="V597" s="114"/>
      <c r="W597" s="196" t="s">
        <v>2142</v>
      </c>
    </row>
    <row r="598" spans="1:23" ht="60.75" thickBot="1" x14ac:dyDescent="0.3">
      <c r="A598" s="143">
        <v>42124</v>
      </c>
      <c r="B598" s="144">
        <v>2011</v>
      </c>
      <c r="C598" s="141" t="s">
        <v>126</v>
      </c>
      <c r="D598" s="114" t="s">
        <v>76</v>
      </c>
      <c r="E598" s="126"/>
      <c r="F598" s="140" t="s">
        <v>112</v>
      </c>
      <c r="G598" s="114">
        <v>78853</v>
      </c>
      <c r="H598" s="141" t="s">
        <v>2143</v>
      </c>
      <c r="I598" s="141"/>
      <c r="J598" s="103"/>
      <c r="K598" s="103"/>
      <c r="L598" s="141"/>
      <c r="M598" s="309"/>
      <c r="N598" s="436"/>
      <c r="O598" s="436"/>
      <c r="P598" s="103"/>
      <c r="Q598" s="103"/>
      <c r="R598" s="103"/>
      <c r="S598" s="103"/>
      <c r="T598" s="438"/>
      <c r="U598" s="436"/>
      <c r="V598" s="114"/>
      <c r="W598" s="196" t="s">
        <v>4436</v>
      </c>
    </row>
    <row r="599" spans="1:23" ht="30.75" thickBot="1" x14ac:dyDescent="0.3">
      <c r="A599" s="143">
        <v>42124</v>
      </c>
      <c r="B599" s="144">
        <v>2012</v>
      </c>
      <c r="C599" s="141" t="s">
        <v>126</v>
      </c>
      <c r="D599" s="114" t="s">
        <v>76</v>
      </c>
      <c r="E599" s="126" t="s">
        <v>21</v>
      </c>
      <c r="F599" s="140" t="s">
        <v>123</v>
      </c>
      <c r="G599" s="114">
        <v>80792</v>
      </c>
      <c r="H599" s="141" t="s">
        <v>2127</v>
      </c>
      <c r="I599" s="141"/>
      <c r="J599" s="103">
        <v>41078</v>
      </c>
      <c r="K599" s="103">
        <v>41120</v>
      </c>
      <c r="L599" s="141" t="s">
        <v>2144</v>
      </c>
      <c r="M599" s="309" t="s">
        <v>2145</v>
      </c>
      <c r="N599" s="436">
        <v>1600</v>
      </c>
      <c r="O599" s="436">
        <v>1690</v>
      </c>
      <c r="P599" s="103">
        <v>41162</v>
      </c>
      <c r="Q599" s="103">
        <v>41455</v>
      </c>
      <c r="R599" s="103">
        <v>41425</v>
      </c>
      <c r="S599" s="103">
        <v>41515</v>
      </c>
      <c r="T599" s="438">
        <v>1</v>
      </c>
      <c r="U599" s="436"/>
      <c r="V599" s="114"/>
      <c r="W599" s="196" t="s">
        <v>2146</v>
      </c>
    </row>
    <row r="600" spans="1:23" ht="105.75" thickBot="1" x14ac:dyDescent="0.3">
      <c r="A600" s="143">
        <v>42124</v>
      </c>
      <c r="B600" s="144">
        <v>2012</v>
      </c>
      <c r="C600" s="141" t="s">
        <v>126</v>
      </c>
      <c r="D600" s="114" t="s">
        <v>76</v>
      </c>
      <c r="E600" s="126" t="s">
        <v>22</v>
      </c>
      <c r="F600" s="140" t="s">
        <v>123</v>
      </c>
      <c r="G600" s="114">
        <v>80094</v>
      </c>
      <c r="H600" s="141" t="s">
        <v>2147</v>
      </c>
      <c r="I600" s="141"/>
      <c r="J600" s="103">
        <v>41124</v>
      </c>
      <c r="K600" s="103">
        <v>41181</v>
      </c>
      <c r="L600" s="141" t="s">
        <v>2140</v>
      </c>
      <c r="M600" s="309" t="s">
        <v>2148</v>
      </c>
      <c r="N600" s="436">
        <v>1692</v>
      </c>
      <c r="O600" s="436">
        <v>1710</v>
      </c>
      <c r="P600" s="103">
        <v>41278</v>
      </c>
      <c r="Q600" s="103">
        <v>41985</v>
      </c>
      <c r="R600" s="103">
        <v>41825</v>
      </c>
      <c r="S600" s="103">
        <v>41985</v>
      </c>
      <c r="T600" s="438">
        <v>0.98</v>
      </c>
      <c r="U600" s="436"/>
      <c r="V600" s="114"/>
      <c r="W600" s="196" t="s">
        <v>2149</v>
      </c>
    </row>
    <row r="601" spans="1:23" ht="45.75" thickBot="1" x14ac:dyDescent="0.3">
      <c r="A601" s="143">
        <v>42124</v>
      </c>
      <c r="B601" s="144">
        <v>2013</v>
      </c>
      <c r="C601" s="141" t="s">
        <v>126</v>
      </c>
      <c r="D601" s="114" t="s">
        <v>76</v>
      </c>
      <c r="E601" s="126" t="s">
        <v>15</v>
      </c>
      <c r="F601" s="140" t="s">
        <v>123</v>
      </c>
      <c r="G601" s="114">
        <v>82358</v>
      </c>
      <c r="H601" s="141" t="s">
        <v>2150</v>
      </c>
      <c r="I601" s="141"/>
      <c r="J601" s="103">
        <v>42150</v>
      </c>
      <c r="K601" s="103">
        <v>42246</v>
      </c>
      <c r="L601" s="141"/>
      <c r="M601" s="309"/>
      <c r="N601" s="436"/>
      <c r="O601" s="436"/>
      <c r="P601" s="103"/>
      <c r="Q601" s="103"/>
      <c r="R601" s="103"/>
      <c r="S601" s="103"/>
      <c r="T601" s="438"/>
      <c r="U601" s="436"/>
      <c r="V601" s="114"/>
      <c r="W601" s="196" t="s">
        <v>4437</v>
      </c>
    </row>
    <row r="602" spans="1:23" ht="45.75" thickBot="1" x14ac:dyDescent="0.3">
      <c r="A602" s="143">
        <v>42124</v>
      </c>
      <c r="B602" s="144">
        <v>2014</v>
      </c>
      <c r="C602" s="141" t="s">
        <v>126</v>
      </c>
      <c r="D602" s="114" t="s">
        <v>76</v>
      </c>
      <c r="E602" s="126" t="s">
        <v>45</v>
      </c>
      <c r="F602" s="140" t="s">
        <v>123</v>
      </c>
      <c r="G602" s="114">
        <v>86204</v>
      </c>
      <c r="H602" s="141" t="s">
        <v>2151</v>
      </c>
      <c r="I602" s="141"/>
      <c r="J602" s="103" t="s">
        <v>8</v>
      </c>
      <c r="K602" s="103"/>
      <c r="L602" s="141"/>
      <c r="M602" s="309"/>
      <c r="N602" s="436"/>
      <c r="O602" s="436"/>
      <c r="P602" s="103"/>
      <c r="Q602" s="103"/>
      <c r="R602" s="103"/>
      <c r="S602" s="103"/>
      <c r="T602" s="438"/>
      <c r="U602" s="436"/>
      <c r="V602" s="114"/>
      <c r="W602" s="196" t="s">
        <v>2152</v>
      </c>
    </row>
    <row r="603" spans="1:23" ht="45.75" thickBot="1" x14ac:dyDescent="0.3">
      <c r="A603" s="143">
        <v>42124</v>
      </c>
      <c r="B603" s="144">
        <v>2014</v>
      </c>
      <c r="C603" s="141" t="s">
        <v>126</v>
      </c>
      <c r="D603" s="114" t="s">
        <v>76</v>
      </c>
      <c r="E603" s="126" t="s">
        <v>19</v>
      </c>
      <c r="F603" s="140" t="s">
        <v>123</v>
      </c>
      <c r="G603" s="114">
        <v>81631</v>
      </c>
      <c r="H603" s="141" t="s">
        <v>2153</v>
      </c>
      <c r="I603" s="141"/>
      <c r="J603" s="103">
        <v>41719</v>
      </c>
      <c r="K603" s="103">
        <v>41808</v>
      </c>
      <c r="L603" s="141" t="s">
        <v>2154</v>
      </c>
      <c r="M603" s="309" t="s">
        <v>2155</v>
      </c>
      <c r="N603" s="436">
        <v>1436</v>
      </c>
      <c r="O603" s="436">
        <v>1436</v>
      </c>
      <c r="P603" s="103">
        <v>41820</v>
      </c>
      <c r="Q603" s="103">
        <v>42338</v>
      </c>
      <c r="R603" s="103">
        <v>42401</v>
      </c>
      <c r="S603" s="103">
        <v>42401</v>
      </c>
      <c r="T603" s="438">
        <v>0.69</v>
      </c>
      <c r="U603" s="436"/>
      <c r="V603" s="114"/>
      <c r="W603" s="196" t="s">
        <v>2156</v>
      </c>
    </row>
    <row r="604" spans="1:23" ht="90.75" thickBot="1" x14ac:dyDescent="0.3">
      <c r="A604" s="143">
        <v>42124</v>
      </c>
      <c r="B604" s="144">
        <v>2014</v>
      </c>
      <c r="C604" s="141" t="s">
        <v>126</v>
      </c>
      <c r="D604" s="114" t="s">
        <v>76</v>
      </c>
      <c r="E604" s="126" t="s">
        <v>35</v>
      </c>
      <c r="F604" s="140" t="s">
        <v>123</v>
      </c>
      <c r="G604" s="114">
        <v>81706</v>
      </c>
      <c r="H604" s="141" t="s">
        <v>2153</v>
      </c>
      <c r="I604" s="141"/>
      <c r="J604" s="103">
        <v>41852</v>
      </c>
      <c r="K604" s="103">
        <v>41872</v>
      </c>
      <c r="L604" s="141" t="s">
        <v>2157</v>
      </c>
      <c r="M604" s="309" t="s">
        <v>2158</v>
      </c>
      <c r="N604" s="436">
        <v>1795</v>
      </c>
      <c r="O604" s="436">
        <v>1760</v>
      </c>
      <c r="P604" s="103">
        <v>41897</v>
      </c>
      <c r="Q604" s="103">
        <v>42305</v>
      </c>
      <c r="R604" s="103">
        <v>42305</v>
      </c>
      <c r="S604" s="103">
        <v>42305</v>
      </c>
      <c r="T604" s="438">
        <v>0.82</v>
      </c>
      <c r="U604" s="436"/>
      <c r="V604" s="114"/>
      <c r="W604" s="196" t="s">
        <v>2159</v>
      </c>
    </row>
    <row r="605" spans="1:23" ht="15.75" thickBot="1" x14ac:dyDescent="0.3">
      <c r="A605" s="143">
        <v>42124</v>
      </c>
      <c r="B605" s="144">
        <v>2008</v>
      </c>
      <c r="C605" s="141" t="s">
        <v>126</v>
      </c>
      <c r="D605" s="114" t="s">
        <v>77</v>
      </c>
      <c r="E605" s="126" t="s">
        <v>29</v>
      </c>
      <c r="F605" s="140" t="s">
        <v>123</v>
      </c>
      <c r="G605" s="114" t="s">
        <v>2160</v>
      </c>
      <c r="H605" s="141" t="s">
        <v>2161</v>
      </c>
      <c r="I605" s="141"/>
      <c r="J605" s="103">
        <v>39321</v>
      </c>
      <c r="K605" s="103">
        <v>39510</v>
      </c>
      <c r="L605" s="141" t="s">
        <v>2162</v>
      </c>
      <c r="M605" s="309" t="s">
        <v>2163</v>
      </c>
      <c r="N605" s="436">
        <v>757737</v>
      </c>
      <c r="O605" s="436">
        <v>774314</v>
      </c>
      <c r="P605" s="103">
        <v>39630</v>
      </c>
      <c r="Q605" s="103">
        <v>40391</v>
      </c>
      <c r="R605" s="103">
        <v>40755</v>
      </c>
      <c r="S605" s="103">
        <v>41167</v>
      </c>
      <c r="T605" s="438">
        <v>1</v>
      </c>
      <c r="U605" s="436"/>
      <c r="V605" s="114"/>
      <c r="W605" s="196"/>
    </row>
    <row r="606" spans="1:23" ht="15.75" thickBot="1" x14ac:dyDescent="0.3">
      <c r="A606" s="143">
        <v>42124</v>
      </c>
      <c r="B606" s="144">
        <v>2008</v>
      </c>
      <c r="C606" s="141" t="s">
        <v>126</v>
      </c>
      <c r="D606" s="114" t="s">
        <v>77</v>
      </c>
      <c r="E606" s="126" t="s">
        <v>29</v>
      </c>
      <c r="F606" s="140" t="s">
        <v>123</v>
      </c>
      <c r="G606" s="114" t="s">
        <v>2164</v>
      </c>
      <c r="H606" s="141" t="s">
        <v>2165</v>
      </c>
      <c r="I606" s="141" t="s">
        <v>2160</v>
      </c>
      <c r="J606" s="103">
        <v>39321</v>
      </c>
      <c r="K606" s="103">
        <v>39510</v>
      </c>
      <c r="L606" s="141" t="s">
        <v>2162</v>
      </c>
      <c r="M606" s="309" t="s">
        <v>2163</v>
      </c>
      <c r="N606" s="436"/>
      <c r="O606" s="436"/>
      <c r="P606" s="103">
        <v>39630</v>
      </c>
      <c r="Q606" s="103">
        <v>40391</v>
      </c>
      <c r="R606" s="103">
        <v>40755</v>
      </c>
      <c r="S606" s="103">
        <v>41167</v>
      </c>
      <c r="T606" s="438">
        <v>1</v>
      </c>
      <c r="U606" s="436"/>
      <c r="V606" s="114"/>
      <c r="W606" s="196" t="s">
        <v>2166</v>
      </c>
    </row>
    <row r="607" spans="1:23" ht="15.75" thickBot="1" x14ac:dyDescent="0.3">
      <c r="A607" s="143">
        <v>42124</v>
      </c>
      <c r="B607" s="144">
        <v>2008</v>
      </c>
      <c r="C607" s="141" t="s">
        <v>126</v>
      </c>
      <c r="D607" s="114" t="s">
        <v>77</v>
      </c>
      <c r="E607" s="126" t="s">
        <v>29</v>
      </c>
      <c r="F607" s="140" t="s">
        <v>123</v>
      </c>
      <c r="G607" s="114" t="s">
        <v>2167</v>
      </c>
      <c r="H607" s="141" t="s">
        <v>2168</v>
      </c>
      <c r="I607" s="141" t="s">
        <v>2160</v>
      </c>
      <c r="J607" s="103">
        <v>39321</v>
      </c>
      <c r="K607" s="103">
        <v>39510</v>
      </c>
      <c r="L607" s="141" t="s">
        <v>2162</v>
      </c>
      <c r="M607" s="309" t="s">
        <v>2163</v>
      </c>
      <c r="N607" s="436"/>
      <c r="O607" s="436"/>
      <c r="P607" s="103">
        <v>39630</v>
      </c>
      <c r="Q607" s="103">
        <v>40391</v>
      </c>
      <c r="R607" s="103">
        <v>40755</v>
      </c>
      <c r="S607" s="103">
        <v>41167</v>
      </c>
      <c r="T607" s="438">
        <v>1</v>
      </c>
      <c r="U607" s="436"/>
      <c r="V607" s="114"/>
      <c r="W607" s="196"/>
    </row>
    <row r="608" spans="1:23" ht="15.75" thickBot="1" x14ac:dyDescent="0.3">
      <c r="A608" s="143">
        <v>42124</v>
      </c>
      <c r="B608" s="144">
        <v>2009</v>
      </c>
      <c r="C608" s="141" t="s">
        <v>126</v>
      </c>
      <c r="D608" s="114" t="s">
        <v>77</v>
      </c>
      <c r="E608" s="126" t="s">
        <v>38</v>
      </c>
      <c r="F608" s="140" t="s">
        <v>123</v>
      </c>
      <c r="G608" s="114" t="s">
        <v>2169</v>
      </c>
      <c r="H608" s="141" t="s">
        <v>2170</v>
      </c>
      <c r="I608" s="141"/>
      <c r="J608" s="103">
        <v>39904</v>
      </c>
      <c r="K608" s="103">
        <v>40127</v>
      </c>
      <c r="L608" s="141" t="s">
        <v>2171</v>
      </c>
      <c r="M608" s="309" t="s">
        <v>2172</v>
      </c>
      <c r="N608" s="436">
        <v>38252</v>
      </c>
      <c r="O608" s="436">
        <v>42256</v>
      </c>
      <c r="P608" s="103">
        <v>40179</v>
      </c>
      <c r="Q608" s="103">
        <v>40964</v>
      </c>
      <c r="R608" s="103">
        <v>40797</v>
      </c>
      <c r="S608" s="103">
        <v>41193</v>
      </c>
      <c r="T608" s="438">
        <v>1</v>
      </c>
      <c r="U608" s="436"/>
      <c r="V608" s="114"/>
      <c r="W608" s="196" t="s">
        <v>2173</v>
      </c>
    </row>
    <row r="609" spans="1:23" ht="15.75" thickBot="1" x14ac:dyDescent="0.3">
      <c r="A609" s="143">
        <v>42124</v>
      </c>
      <c r="B609" s="144">
        <v>2007</v>
      </c>
      <c r="C609" s="141" t="s">
        <v>126</v>
      </c>
      <c r="D609" s="114" t="s">
        <v>77</v>
      </c>
      <c r="E609" s="126" t="s">
        <v>21</v>
      </c>
      <c r="F609" s="140" t="s">
        <v>123</v>
      </c>
      <c r="G609" s="114">
        <v>69427</v>
      </c>
      <c r="H609" s="141" t="s">
        <v>2174</v>
      </c>
      <c r="I609" s="141"/>
      <c r="J609" s="103">
        <v>39245</v>
      </c>
      <c r="K609" s="103">
        <v>39353</v>
      </c>
      <c r="L609" s="141" t="s">
        <v>2175</v>
      </c>
      <c r="M609" s="309" t="s">
        <v>2176</v>
      </c>
      <c r="N609" s="436">
        <v>649025</v>
      </c>
      <c r="O609" s="436">
        <v>9428</v>
      </c>
      <c r="P609" s="103">
        <v>39366</v>
      </c>
      <c r="Q609" s="103">
        <v>40756</v>
      </c>
      <c r="R609" s="103">
        <v>40603</v>
      </c>
      <c r="S609" s="103">
        <v>40939</v>
      </c>
      <c r="T609" s="438">
        <v>1</v>
      </c>
      <c r="U609" s="436"/>
      <c r="V609" s="114"/>
      <c r="W609" s="196" t="s">
        <v>2177</v>
      </c>
    </row>
    <row r="610" spans="1:23" ht="15.75" thickBot="1" x14ac:dyDescent="0.3">
      <c r="A610" s="143">
        <v>42124</v>
      </c>
      <c r="B610" s="144">
        <v>2007</v>
      </c>
      <c r="C610" s="141" t="s">
        <v>126</v>
      </c>
      <c r="D610" s="114" t="s">
        <v>77</v>
      </c>
      <c r="E610" s="126" t="s">
        <v>21</v>
      </c>
      <c r="F610" s="140" t="s">
        <v>123</v>
      </c>
      <c r="G610" s="114">
        <v>69865</v>
      </c>
      <c r="H610" s="141" t="s">
        <v>2178</v>
      </c>
      <c r="I610" s="141">
        <v>69427</v>
      </c>
      <c r="J610" s="103">
        <v>39245</v>
      </c>
      <c r="K610" s="103">
        <v>40201</v>
      </c>
      <c r="L610" s="141" t="s">
        <v>2175</v>
      </c>
      <c r="M610" s="309" t="s">
        <v>2176</v>
      </c>
      <c r="N610" s="436"/>
      <c r="O610" s="436">
        <v>119266</v>
      </c>
      <c r="P610" s="103">
        <v>39366</v>
      </c>
      <c r="Q610" s="103">
        <v>40756</v>
      </c>
      <c r="R610" s="103">
        <v>40603</v>
      </c>
      <c r="S610" s="103">
        <v>40939</v>
      </c>
      <c r="T610" s="438">
        <v>1</v>
      </c>
      <c r="U610" s="436"/>
      <c r="V610" s="114"/>
      <c r="W610" s="196" t="s">
        <v>2179</v>
      </c>
    </row>
    <row r="611" spans="1:23" ht="15.75" thickBot="1" x14ac:dyDescent="0.3">
      <c r="A611" s="143">
        <v>42124</v>
      </c>
      <c r="B611" s="144">
        <v>2007</v>
      </c>
      <c r="C611" s="141" t="s">
        <v>126</v>
      </c>
      <c r="D611" s="114" t="s">
        <v>77</v>
      </c>
      <c r="E611" s="126" t="s">
        <v>21</v>
      </c>
      <c r="F611" s="140" t="s">
        <v>123</v>
      </c>
      <c r="G611" s="114">
        <v>77071</v>
      </c>
      <c r="H611" s="141" t="s">
        <v>2180</v>
      </c>
      <c r="I611" s="141">
        <v>69427</v>
      </c>
      <c r="J611" s="103">
        <v>39245</v>
      </c>
      <c r="K611" s="103">
        <v>40471</v>
      </c>
      <c r="L611" s="141" t="s">
        <v>2175</v>
      </c>
      <c r="M611" s="309" t="s">
        <v>2176</v>
      </c>
      <c r="N611" s="436"/>
      <c r="O611" s="436">
        <v>211800</v>
      </c>
      <c r="P611" s="103">
        <v>39366</v>
      </c>
      <c r="Q611" s="103">
        <v>40756</v>
      </c>
      <c r="R611" s="103">
        <v>40603</v>
      </c>
      <c r="S611" s="103">
        <v>40939</v>
      </c>
      <c r="T611" s="438">
        <v>1</v>
      </c>
      <c r="U611" s="436"/>
      <c r="V611" s="114"/>
      <c r="W611" s="196" t="s">
        <v>2181</v>
      </c>
    </row>
    <row r="612" spans="1:23" ht="240.75" thickBot="1" x14ac:dyDescent="0.3">
      <c r="A612" s="143">
        <v>42124</v>
      </c>
      <c r="B612" s="144">
        <v>2008</v>
      </c>
      <c r="C612" s="141" t="s">
        <v>126</v>
      </c>
      <c r="D612" s="114" t="s">
        <v>77</v>
      </c>
      <c r="E612" s="126" t="s">
        <v>35</v>
      </c>
      <c r="F612" s="140" t="s">
        <v>123</v>
      </c>
      <c r="G612" s="114">
        <v>64179</v>
      </c>
      <c r="H612" s="141" t="s">
        <v>2182</v>
      </c>
      <c r="I612" s="141"/>
      <c r="J612" s="103">
        <v>39675</v>
      </c>
      <c r="K612" s="103">
        <v>39660</v>
      </c>
      <c r="L612" s="141" t="s">
        <v>2183</v>
      </c>
      <c r="M612" s="309" t="s">
        <v>2184</v>
      </c>
      <c r="N612" s="436">
        <v>107589</v>
      </c>
      <c r="O612" s="436">
        <v>135926</v>
      </c>
      <c r="P612" s="103">
        <v>39681</v>
      </c>
      <c r="Q612" s="103">
        <v>40770</v>
      </c>
      <c r="R612" s="103">
        <v>40739</v>
      </c>
      <c r="S612" s="103">
        <v>41395</v>
      </c>
      <c r="T612" s="438">
        <v>0.99</v>
      </c>
      <c r="U612" s="436"/>
      <c r="V612" s="114"/>
      <c r="W612" s="196" t="s">
        <v>2185</v>
      </c>
    </row>
    <row r="613" spans="1:23" ht="15.75" thickBot="1" x14ac:dyDescent="0.3">
      <c r="A613" s="143">
        <v>42124</v>
      </c>
      <c r="B613" s="144">
        <v>2009</v>
      </c>
      <c r="C613" s="141" t="s">
        <v>126</v>
      </c>
      <c r="D613" s="114" t="s">
        <v>77</v>
      </c>
      <c r="E613" s="126" t="s">
        <v>35</v>
      </c>
      <c r="F613" s="140" t="s">
        <v>123</v>
      </c>
      <c r="G613" s="114">
        <v>64180</v>
      </c>
      <c r="H613" s="141" t="s">
        <v>2186</v>
      </c>
      <c r="I613" s="141">
        <v>64179</v>
      </c>
      <c r="J613" s="103">
        <v>39675</v>
      </c>
      <c r="K613" s="103">
        <v>39660</v>
      </c>
      <c r="L613" s="141" t="s">
        <v>2183</v>
      </c>
      <c r="M613" s="309" t="s">
        <v>2184</v>
      </c>
      <c r="N613" s="436">
        <v>265100</v>
      </c>
      <c r="O613" s="436">
        <v>279273</v>
      </c>
      <c r="P613" s="103">
        <v>39681</v>
      </c>
      <c r="Q613" s="103">
        <v>40770</v>
      </c>
      <c r="R613" s="103">
        <v>40739</v>
      </c>
      <c r="S613" s="103">
        <v>41395</v>
      </c>
      <c r="T613" s="438">
        <v>0.99</v>
      </c>
      <c r="U613" s="436"/>
      <c r="V613" s="114"/>
      <c r="W613" s="196" t="s">
        <v>2181</v>
      </c>
    </row>
    <row r="614" spans="1:23" ht="15.75" thickBot="1" x14ac:dyDescent="0.3">
      <c r="A614" s="143">
        <v>42124</v>
      </c>
      <c r="B614" s="144">
        <v>2010</v>
      </c>
      <c r="C614" s="141" t="s">
        <v>126</v>
      </c>
      <c r="D614" s="114" t="s">
        <v>77</v>
      </c>
      <c r="E614" s="126" t="s">
        <v>35</v>
      </c>
      <c r="F614" s="140" t="s">
        <v>123</v>
      </c>
      <c r="G614" s="114">
        <v>69840</v>
      </c>
      <c r="H614" s="141" t="s">
        <v>2187</v>
      </c>
      <c r="I614" s="141">
        <v>64179</v>
      </c>
      <c r="J614" s="103">
        <v>39675</v>
      </c>
      <c r="K614" s="103">
        <v>39660</v>
      </c>
      <c r="L614" s="141" t="s">
        <v>2183</v>
      </c>
      <c r="M614" s="309" t="s">
        <v>2184</v>
      </c>
      <c r="N614" s="436">
        <v>13748</v>
      </c>
      <c r="O614" s="436">
        <v>243943</v>
      </c>
      <c r="P614" s="103">
        <v>39681</v>
      </c>
      <c r="Q614" s="103">
        <v>40770</v>
      </c>
      <c r="R614" s="103">
        <v>40739</v>
      </c>
      <c r="S614" s="103">
        <v>41395</v>
      </c>
      <c r="T614" s="438">
        <v>0.99</v>
      </c>
      <c r="U614" s="436"/>
      <c r="V614" s="114"/>
      <c r="W614" s="196" t="s">
        <v>2181</v>
      </c>
    </row>
    <row r="615" spans="1:23" ht="15.75" thickBot="1" x14ac:dyDescent="0.3">
      <c r="A615" s="143">
        <v>42124</v>
      </c>
      <c r="B615" s="144">
        <v>2011</v>
      </c>
      <c r="C615" s="141" t="s">
        <v>126</v>
      </c>
      <c r="D615" s="114" t="s">
        <v>77</v>
      </c>
      <c r="E615" s="126" t="s">
        <v>35</v>
      </c>
      <c r="F615" s="140" t="s">
        <v>123</v>
      </c>
      <c r="G615" s="114">
        <v>70990</v>
      </c>
      <c r="H615" s="141" t="s">
        <v>2188</v>
      </c>
      <c r="I615" s="141">
        <v>64179</v>
      </c>
      <c r="J615" s="103">
        <v>39675</v>
      </c>
      <c r="K615" s="103">
        <v>39660</v>
      </c>
      <c r="L615" s="141" t="s">
        <v>2183</v>
      </c>
      <c r="M615" s="309" t="s">
        <v>2184</v>
      </c>
      <c r="N615" s="436">
        <v>37554</v>
      </c>
      <c r="O615" s="436">
        <v>85520</v>
      </c>
      <c r="P615" s="103">
        <v>39681</v>
      </c>
      <c r="Q615" s="103">
        <v>40770</v>
      </c>
      <c r="R615" s="103">
        <v>40739</v>
      </c>
      <c r="S615" s="103">
        <v>41395</v>
      </c>
      <c r="T615" s="438">
        <v>0.99</v>
      </c>
      <c r="U615" s="436"/>
      <c r="V615" s="114"/>
      <c r="W615" s="196" t="s">
        <v>2181</v>
      </c>
    </row>
    <row r="616" spans="1:23" ht="75.75" thickBot="1" x14ac:dyDescent="0.3">
      <c r="A616" s="143">
        <v>42124</v>
      </c>
      <c r="B616" s="144">
        <v>2008</v>
      </c>
      <c r="C616" s="141" t="s">
        <v>126</v>
      </c>
      <c r="D616" s="114" t="s">
        <v>77</v>
      </c>
      <c r="E616" s="126" t="s">
        <v>35</v>
      </c>
      <c r="F616" s="140" t="s">
        <v>123</v>
      </c>
      <c r="G616" s="114">
        <v>64188</v>
      </c>
      <c r="H616" s="141" t="s">
        <v>2189</v>
      </c>
      <c r="I616" s="141"/>
      <c r="J616" s="103">
        <v>39479</v>
      </c>
      <c r="K616" s="103">
        <v>39602</v>
      </c>
      <c r="L616" s="141" t="s">
        <v>2190</v>
      </c>
      <c r="M616" s="309" t="s">
        <v>2191</v>
      </c>
      <c r="N616" s="436">
        <v>33382</v>
      </c>
      <c r="O616" s="436">
        <v>37382</v>
      </c>
      <c r="P616" s="103">
        <v>39629</v>
      </c>
      <c r="Q616" s="103">
        <v>40315</v>
      </c>
      <c r="R616" s="103">
        <v>40308</v>
      </c>
      <c r="S616" s="103">
        <v>40308</v>
      </c>
      <c r="T616" s="438">
        <v>1</v>
      </c>
      <c r="U616" s="436"/>
      <c r="V616" s="114"/>
      <c r="W616" s="196" t="s">
        <v>2192</v>
      </c>
    </row>
    <row r="617" spans="1:23" ht="60.75" thickBot="1" x14ac:dyDescent="0.3">
      <c r="A617" s="143">
        <v>42124</v>
      </c>
      <c r="B617" s="144">
        <v>2010</v>
      </c>
      <c r="C617" s="141" t="s">
        <v>126</v>
      </c>
      <c r="D617" s="114" t="s">
        <v>77</v>
      </c>
      <c r="E617" s="126" t="s">
        <v>21</v>
      </c>
      <c r="F617" s="140" t="s">
        <v>123</v>
      </c>
      <c r="G617" s="114">
        <v>64241</v>
      </c>
      <c r="H617" s="141" t="s">
        <v>2193</v>
      </c>
      <c r="I617" s="141"/>
      <c r="J617" s="103">
        <v>40072</v>
      </c>
      <c r="K617" s="103">
        <v>40302</v>
      </c>
      <c r="L617" s="141" t="s">
        <v>2194</v>
      </c>
      <c r="M617" s="309" t="s">
        <v>2195</v>
      </c>
      <c r="N617" s="436">
        <v>7541</v>
      </c>
      <c r="O617" s="436">
        <v>8818</v>
      </c>
      <c r="P617" s="103">
        <v>40316</v>
      </c>
      <c r="Q617" s="103">
        <v>41177</v>
      </c>
      <c r="R617" s="103">
        <v>40796</v>
      </c>
      <c r="S617" s="103">
        <v>41249</v>
      </c>
      <c r="T617" s="438">
        <v>1</v>
      </c>
      <c r="U617" s="436"/>
      <c r="V617" s="114"/>
      <c r="W617" s="196" t="s">
        <v>2196</v>
      </c>
    </row>
    <row r="618" spans="1:23" ht="75.75" thickBot="1" x14ac:dyDescent="0.3">
      <c r="A618" s="143">
        <v>42124</v>
      </c>
      <c r="B618" s="144">
        <v>2009</v>
      </c>
      <c r="C618" s="141" t="s">
        <v>126</v>
      </c>
      <c r="D618" s="114" t="s">
        <v>77</v>
      </c>
      <c r="E618" s="126" t="s">
        <v>29</v>
      </c>
      <c r="F618" s="140" t="s">
        <v>123</v>
      </c>
      <c r="G618" s="114">
        <v>64156</v>
      </c>
      <c r="H618" s="141" t="s">
        <v>2197</v>
      </c>
      <c r="I618" s="141"/>
      <c r="J618" s="103">
        <v>39869</v>
      </c>
      <c r="K618" s="103">
        <v>40039</v>
      </c>
      <c r="L618" s="141" t="s">
        <v>2198</v>
      </c>
      <c r="M618" s="309" t="s">
        <v>2199</v>
      </c>
      <c r="N618" s="436">
        <v>14398</v>
      </c>
      <c r="O618" s="436">
        <v>17027</v>
      </c>
      <c r="P618" s="103">
        <v>40252</v>
      </c>
      <c r="Q618" s="103">
        <v>42185</v>
      </c>
      <c r="R618" s="103">
        <v>41426</v>
      </c>
      <c r="S618" s="103">
        <v>42185</v>
      </c>
      <c r="T618" s="438">
        <v>0.99</v>
      </c>
      <c r="U618" s="436"/>
      <c r="V618" s="114"/>
      <c r="W618" s="196" t="s">
        <v>2200</v>
      </c>
    </row>
    <row r="619" spans="1:23" ht="30.75" thickBot="1" x14ac:dyDescent="0.3">
      <c r="A619" s="143">
        <v>42124</v>
      </c>
      <c r="B619" s="144">
        <v>2010</v>
      </c>
      <c r="C619" s="141" t="s">
        <v>126</v>
      </c>
      <c r="D619" s="114" t="s">
        <v>127</v>
      </c>
      <c r="E619" s="126" t="s">
        <v>164</v>
      </c>
      <c r="F619" s="140" t="s">
        <v>109</v>
      </c>
      <c r="G619" s="114">
        <v>65270</v>
      </c>
      <c r="H619" s="141" t="s">
        <v>2201</v>
      </c>
      <c r="I619" s="141"/>
      <c r="J619" s="103">
        <v>40256</v>
      </c>
      <c r="K619" s="103">
        <v>40451</v>
      </c>
      <c r="L619" s="141" t="s">
        <v>2202</v>
      </c>
      <c r="M619" s="309" t="s">
        <v>2203</v>
      </c>
      <c r="N619" s="436">
        <v>158133</v>
      </c>
      <c r="O619" s="436">
        <v>166030</v>
      </c>
      <c r="P619" s="103">
        <v>40483</v>
      </c>
      <c r="Q619" s="103">
        <v>41716</v>
      </c>
      <c r="R619" s="103">
        <v>41927</v>
      </c>
      <c r="S619" s="103">
        <v>42248</v>
      </c>
      <c r="T619" s="438">
        <v>0.99</v>
      </c>
      <c r="U619" s="436">
        <f>19460+659</f>
        <v>20119</v>
      </c>
      <c r="V619" s="114" t="s">
        <v>2204</v>
      </c>
      <c r="W619" s="196" t="s">
        <v>2205</v>
      </c>
    </row>
    <row r="620" spans="1:23" ht="15.75" thickBot="1" x14ac:dyDescent="0.3">
      <c r="A620" s="143">
        <v>42124</v>
      </c>
      <c r="B620" s="144">
        <v>2012</v>
      </c>
      <c r="C620" s="141" t="s">
        <v>126</v>
      </c>
      <c r="D620" s="114" t="s">
        <v>127</v>
      </c>
      <c r="E620" s="126" t="s">
        <v>29</v>
      </c>
      <c r="F620" s="140" t="s">
        <v>123</v>
      </c>
      <c r="G620" s="114">
        <v>77154</v>
      </c>
      <c r="H620" s="141" t="s">
        <v>2206</v>
      </c>
      <c r="I620" s="141"/>
      <c r="J620" s="103">
        <v>41047</v>
      </c>
      <c r="K620" s="103">
        <v>41211</v>
      </c>
      <c r="L620" s="141" t="s">
        <v>2207</v>
      </c>
      <c r="M620" s="309" t="s">
        <v>2208</v>
      </c>
      <c r="N620" s="436">
        <v>197804</v>
      </c>
      <c r="O620" s="436">
        <v>137717</v>
      </c>
      <c r="P620" s="103">
        <v>41334</v>
      </c>
      <c r="Q620" s="103">
        <v>42675</v>
      </c>
      <c r="R620" s="103">
        <v>42710</v>
      </c>
      <c r="S620" s="103">
        <v>43101</v>
      </c>
      <c r="T620" s="438">
        <v>0.59</v>
      </c>
      <c r="U620" s="436"/>
      <c r="V620" s="114"/>
      <c r="W620" s="196" t="s">
        <v>2209</v>
      </c>
    </row>
    <row r="621" spans="1:23" ht="30.75" thickBot="1" x14ac:dyDescent="0.3">
      <c r="A621" s="143">
        <v>42124</v>
      </c>
      <c r="B621" s="144">
        <v>2014</v>
      </c>
      <c r="C621" s="141" t="s">
        <v>126</v>
      </c>
      <c r="D621" s="114" t="s">
        <v>127</v>
      </c>
      <c r="E621" s="126" t="s">
        <v>29</v>
      </c>
      <c r="F621" s="140" t="s">
        <v>123</v>
      </c>
      <c r="G621" s="114">
        <v>81291</v>
      </c>
      <c r="H621" s="141" t="s">
        <v>2210</v>
      </c>
      <c r="I621" s="141"/>
      <c r="J621" s="103">
        <v>41047</v>
      </c>
      <c r="K621" s="103">
        <v>41211</v>
      </c>
      <c r="L621" s="141" t="s">
        <v>2207</v>
      </c>
      <c r="M621" s="309"/>
      <c r="N621" s="436"/>
      <c r="O621" s="436">
        <v>66430</v>
      </c>
      <c r="P621" s="103"/>
      <c r="Q621" s="103"/>
      <c r="R621" s="103"/>
      <c r="S621" s="103"/>
      <c r="T621" s="438"/>
      <c r="U621" s="436"/>
      <c r="V621" s="114"/>
      <c r="W621" s="196" t="s">
        <v>2211</v>
      </c>
    </row>
    <row r="622" spans="1:23" s="148" customFormat="1" ht="30" x14ac:dyDescent="0.25">
      <c r="A622" s="578">
        <v>42124</v>
      </c>
      <c r="B622" s="579">
        <v>2009</v>
      </c>
      <c r="C622" s="581" t="s">
        <v>126</v>
      </c>
      <c r="D622" s="583" t="s">
        <v>127</v>
      </c>
      <c r="E622" s="585" t="s">
        <v>29</v>
      </c>
      <c r="F622" s="587" t="s">
        <v>123</v>
      </c>
      <c r="G622" s="589">
        <v>65731</v>
      </c>
      <c r="H622" s="581" t="s">
        <v>2197</v>
      </c>
      <c r="I622" s="576"/>
      <c r="J622" s="104">
        <v>39820</v>
      </c>
      <c r="K622" s="104">
        <v>39911</v>
      </c>
      <c r="L622" s="156" t="s">
        <v>2212</v>
      </c>
      <c r="M622" s="157" t="s">
        <v>2213</v>
      </c>
      <c r="N622" s="366">
        <v>6887.87</v>
      </c>
      <c r="O622" s="366">
        <v>7070.19787</v>
      </c>
      <c r="P622" s="104">
        <v>40044</v>
      </c>
      <c r="Q622" s="104">
        <v>40421</v>
      </c>
      <c r="R622" s="104">
        <v>40398</v>
      </c>
      <c r="S622" s="104">
        <v>40421</v>
      </c>
      <c r="T622" s="367">
        <v>1</v>
      </c>
      <c r="U622" s="158"/>
      <c r="V622" s="163"/>
      <c r="W622" s="159" t="s">
        <v>2214</v>
      </c>
    </row>
    <row r="623" spans="1:23" s="148" customFormat="1" ht="45.75" thickBot="1" x14ac:dyDescent="0.3">
      <c r="A623" s="578">
        <v>42124</v>
      </c>
      <c r="B623" s="580"/>
      <c r="C623" s="708"/>
      <c r="D623" s="706"/>
      <c r="E623" s="709"/>
      <c r="F623" s="710"/>
      <c r="G623" s="711"/>
      <c r="H623" s="706"/>
      <c r="I623" s="707"/>
      <c r="J623" s="105">
        <v>39869</v>
      </c>
      <c r="K623" s="105">
        <v>40039</v>
      </c>
      <c r="L623" s="197" t="s">
        <v>2198</v>
      </c>
      <c r="M623" s="197" t="s">
        <v>2199</v>
      </c>
      <c r="N623" s="418">
        <v>11999.999999999998</v>
      </c>
      <c r="O623" s="418">
        <v>12658</v>
      </c>
      <c r="P623" s="105">
        <v>40252</v>
      </c>
      <c r="Q623" s="105">
        <v>41944</v>
      </c>
      <c r="R623" s="105">
        <v>41426</v>
      </c>
      <c r="S623" s="105">
        <v>41995</v>
      </c>
      <c r="T623" s="419">
        <v>1</v>
      </c>
      <c r="U623" s="198"/>
      <c r="V623" s="199"/>
      <c r="W623" s="200" t="s">
        <v>2215</v>
      </c>
    </row>
    <row r="624" spans="1:23" s="148" customFormat="1" x14ac:dyDescent="0.25">
      <c r="A624" s="578">
        <v>42124</v>
      </c>
      <c r="B624" s="722">
        <v>2010</v>
      </c>
      <c r="C624" s="581" t="s">
        <v>126</v>
      </c>
      <c r="D624" s="583" t="s">
        <v>127</v>
      </c>
      <c r="E624" s="585" t="s">
        <v>29</v>
      </c>
      <c r="F624" s="587" t="s">
        <v>123</v>
      </c>
      <c r="G624" s="589">
        <v>67180</v>
      </c>
      <c r="H624" s="583" t="s">
        <v>2216</v>
      </c>
      <c r="I624" s="713"/>
      <c r="J624" s="104">
        <v>39820</v>
      </c>
      <c r="K624" s="104">
        <v>39911</v>
      </c>
      <c r="L624" s="201" t="s">
        <v>2212</v>
      </c>
      <c r="M624" s="201" t="s">
        <v>2213</v>
      </c>
      <c r="N624" s="366">
        <v>461.47</v>
      </c>
      <c r="O624" s="366">
        <v>824.74860000000001</v>
      </c>
      <c r="P624" s="104">
        <v>40044</v>
      </c>
      <c r="Q624" s="104">
        <v>40421</v>
      </c>
      <c r="R624" s="104">
        <v>40398</v>
      </c>
      <c r="S624" s="104">
        <v>40421</v>
      </c>
      <c r="T624" s="367">
        <v>1</v>
      </c>
      <c r="U624" s="158"/>
      <c r="V624" s="202"/>
      <c r="W624" s="159"/>
    </row>
    <row r="625" spans="1:23" s="148" customFormat="1" x14ac:dyDescent="0.25">
      <c r="A625" s="578"/>
      <c r="B625" s="723"/>
      <c r="C625" s="718"/>
      <c r="D625" s="712"/>
      <c r="E625" s="719"/>
      <c r="F625" s="720"/>
      <c r="G625" s="721"/>
      <c r="H625" s="712"/>
      <c r="I625" s="714"/>
      <c r="J625" s="106">
        <v>40391</v>
      </c>
      <c r="K625" s="106">
        <v>40413</v>
      </c>
      <c r="L625" s="203" t="s">
        <v>2217</v>
      </c>
      <c r="M625" s="203" t="s">
        <v>2218</v>
      </c>
      <c r="N625" s="435">
        <v>280.92196999999999</v>
      </c>
      <c r="O625" s="435">
        <v>280.92196999999999</v>
      </c>
      <c r="P625" s="106">
        <v>40452</v>
      </c>
      <c r="Q625" s="106">
        <v>40817</v>
      </c>
      <c r="R625" s="106">
        <v>40816</v>
      </c>
      <c r="S625" s="106">
        <v>40816</v>
      </c>
      <c r="T625" s="334">
        <v>1</v>
      </c>
      <c r="U625" s="204"/>
      <c r="V625" s="205"/>
      <c r="W625" s="206"/>
    </row>
    <row r="626" spans="1:23" s="148" customFormat="1" ht="30.75" thickBot="1" x14ac:dyDescent="0.3">
      <c r="A626" s="578"/>
      <c r="B626" s="580"/>
      <c r="C626" s="708"/>
      <c r="D626" s="706"/>
      <c r="E626" s="709"/>
      <c r="F626" s="710"/>
      <c r="G626" s="711"/>
      <c r="H626" s="706"/>
      <c r="I626" s="715"/>
      <c r="J626" s="105">
        <v>39869</v>
      </c>
      <c r="K626" s="105">
        <v>40039</v>
      </c>
      <c r="L626" s="197" t="s">
        <v>2198</v>
      </c>
      <c r="M626" s="207" t="s">
        <v>2199</v>
      </c>
      <c r="N626" s="418">
        <v>100375</v>
      </c>
      <c r="O626" s="418">
        <v>103745.32825999999</v>
      </c>
      <c r="P626" s="105">
        <v>40252</v>
      </c>
      <c r="Q626" s="105">
        <v>41944</v>
      </c>
      <c r="R626" s="105">
        <v>41426</v>
      </c>
      <c r="S626" s="105">
        <v>41995</v>
      </c>
      <c r="T626" s="419">
        <v>1</v>
      </c>
      <c r="U626" s="198"/>
      <c r="V626" s="199"/>
      <c r="W626" s="200" t="s">
        <v>2219</v>
      </c>
    </row>
    <row r="627" spans="1:23" ht="15.75" thickBot="1" x14ac:dyDescent="0.3">
      <c r="A627" s="143">
        <v>42124</v>
      </c>
      <c r="B627" s="152">
        <v>2011</v>
      </c>
      <c r="C627" s="168" t="s">
        <v>126</v>
      </c>
      <c r="D627" s="112" t="s">
        <v>127</v>
      </c>
      <c r="E627" s="113" t="s">
        <v>29</v>
      </c>
      <c r="F627" s="169" t="s">
        <v>123</v>
      </c>
      <c r="G627" s="112">
        <v>67181</v>
      </c>
      <c r="H627" s="168" t="s">
        <v>2220</v>
      </c>
      <c r="I627" s="168"/>
      <c r="J627" s="105">
        <v>39869</v>
      </c>
      <c r="K627" s="105">
        <v>40039</v>
      </c>
      <c r="L627" s="168" t="s">
        <v>2198</v>
      </c>
      <c r="M627" s="138" t="s">
        <v>2199</v>
      </c>
      <c r="N627" s="418">
        <v>94608</v>
      </c>
      <c r="O627" s="418">
        <v>96044.506500000003</v>
      </c>
      <c r="P627" s="105">
        <v>40252</v>
      </c>
      <c r="Q627" s="105">
        <v>42185</v>
      </c>
      <c r="R627" s="105">
        <v>41426</v>
      </c>
      <c r="S627" s="105">
        <v>42185</v>
      </c>
      <c r="T627" s="419">
        <v>0.99</v>
      </c>
      <c r="U627" s="136"/>
      <c r="V627" s="112"/>
      <c r="W627" s="155" t="s">
        <v>2221</v>
      </c>
    </row>
    <row r="628" spans="1:23" ht="30.75" thickBot="1" x14ac:dyDescent="0.3">
      <c r="A628" s="143">
        <v>42124</v>
      </c>
      <c r="B628" s="144">
        <v>2012</v>
      </c>
      <c r="C628" s="141" t="s">
        <v>126</v>
      </c>
      <c r="D628" s="114" t="s">
        <v>127</v>
      </c>
      <c r="E628" s="126" t="s">
        <v>29</v>
      </c>
      <c r="F628" s="140" t="s">
        <v>123</v>
      </c>
      <c r="G628" s="114">
        <v>67182</v>
      </c>
      <c r="H628" s="141" t="s">
        <v>2222</v>
      </c>
      <c r="I628" s="141"/>
      <c r="J628" s="103">
        <v>39869</v>
      </c>
      <c r="K628" s="103">
        <v>40039</v>
      </c>
      <c r="L628" s="141" t="s">
        <v>2198</v>
      </c>
      <c r="M628" s="309" t="s">
        <v>2199</v>
      </c>
      <c r="N628" s="436">
        <v>7915.3450000000003</v>
      </c>
      <c r="O628" s="436">
        <v>27411</v>
      </c>
      <c r="P628" s="103">
        <v>40252</v>
      </c>
      <c r="Q628" s="103">
        <v>42185</v>
      </c>
      <c r="R628" s="103">
        <v>41426</v>
      </c>
      <c r="S628" s="103">
        <v>42185</v>
      </c>
      <c r="T628" s="438">
        <v>0.99</v>
      </c>
      <c r="U628" s="134"/>
      <c r="V628" s="114"/>
      <c r="W628" s="196" t="s">
        <v>2223</v>
      </c>
    </row>
    <row r="629" spans="1:23" s="148" customFormat="1" x14ac:dyDescent="0.25">
      <c r="A629" s="578">
        <v>42124</v>
      </c>
      <c r="B629" s="579">
        <v>2007</v>
      </c>
      <c r="C629" s="581" t="s">
        <v>126</v>
      </c>
      <c r="D629" s="583" t="s">
        <v>127</v>
      </c>
      <c r="E629" s="585" t="s">
        <v>29</v>
      </c>
      <c r="F629" s="587" t="s">
        <v>123</v>
      </c>
      <c r="G629" s="589">
        <v>58395</v>
      </c>
      <c r="H629" s="583" t="s">
        <v>2224</v>
      </c>
      <c r="I629" s="713"/>
      <c r="J629" s="104">
        <v>39263</v>
      </c>
      <c r="K629" s="104">
        <v>39354</v>
      </c>
      <c r="L629" s="208" t="s">
        <v>2225</v>
      </c>
      <c r="M629" s="157" t="s">
        <v>2226</v>
      </c>
      <c r="N629" s="366">
        <v>2657</v>
      </c>
      <c r="O629" s="366">
        <v>2657</v>
      </c>
      <c r="P629" s="209">
        <v>39367</v>
      </c>
      <c r="Q629" s="104">
        <v>39652</v>
      </c>
      <c r="R629" s="104">
        <v>39612</v>
      </c>
      <c r="S629" s="104">
        <v>39607</v>
      </c>
      <c r="T629" s="367">
        <v>1</v>
      </c>
      <c r="U629" s="158"/>
      <c r="V629" s="163"/>
      <c r="W629" s="159" t="s">
        <v>2227</v>
      </c>
    </row>
    <row r="630" spans="1:23" s="148" customFormat="1" x14ac:dyDescent="0.25">
      <c r="A630" s="578"/>
      <c r="B630" s="716"/>
      <c r="C630" s="718"/>
      <c r="D630" s="712"/>
      <c r="E630" s="719"/>
      <c r="F630" s="720"/>
      <c r="G630" s="721"/>
      <c r="H630" s="712"/>
      <c r="I630" s="714"/>
      <c r="J630" s="106">
        <v>39457</v>
      </c>
      <c r="K630" s="106">
        <v>39661</v>
      </c>
      <c r="L630" s="210" t="s">
        <v>2225</v>
      </c>
      <c r="M630" s="203" t="s">
        <v>2228</v>
      </c>
      <c r="N630" s="435">
        <v>1472</v>
      </c>
      <c r="O630" s="435">
        <v>1472</v>
      </c>
      <c r="P630" s="211">
        <v>39679</v>
      </c>
      <c r="Q630" s="106">
        <v>39875</v>
      </c>
      <c r="R630" s="106">
        <v>39859</v>
      </c>
      <c r="S630" s="106">
        <v>39857</v>
      </c>
      <c r="T630" s="334">
        <v>1</v>
      </c>
      <c r="U630" s="204"/>
      <c r="V630" s="205"/>
      <c r="W630" s="206" t="s">
        <v>2229</v>
      </c>
    </row>
    <row r="631" spans="1:23" s="148" customFormat="1" x14ac:dyDescent="0.25">
      <c r="A631" s="578"/>
      <c r="B631" s="716"/>
      <c r="C631" s="718"/>
      <c r="D631" s="712"/>
      <c r="E631" s="719"/>
      <c r="F631" s="720"/>
      <c r="G631" s="721"/>
      <c r="H631" s="712"/>
      <c r="I631" s="714"/>
      <c r="J631" s="106">
        <v>39569</v>
      </c>
      <c r="K631" s="106">
        <v>40084</v>
      </c>
      <c r="L631" s="210" t="s">
        <v>2225</v>
      </c>
      <c r="M631" s="203" t="s">
        <v>2230</v>
      </c>
      <c r="N631" s="435">
        <v>706</v>
      </c>
      <c r="O631" s="435">
        <v>706</v>
      </c>
      <c r="P631" s="211">
        <v>40101</v>
      </c>
      <c r="Q631" s="106">
        <v>40281</v>
      </c>
      <c r="R631" s="106">
        <v>40281</v>
      </c>
      <c r="S631" s="106">
        <v>40281</v>
      </c>
      <c r="T631" s="334">
        <v>1</v>
      </c>
      <c r="U631" s="204"/>
      <c r="V631" s="210"/>
      <c r="W631" s="206" t="s">
        <v>2229</v>
      </c>
    </row>
    <row r="632" spans="1:23" s="148" customFormat="1" x14ac:dyDescent="0.25">
      <c r="A632" s="578"/>
      <c r="B632" s="716"/>
      <c r="C632" s="718"/>
      <c r="D632" s="712"/>
      <c r="E632" s="719"/>
      <c r="F632" s="720"/>
      <c r="G632" s="721"/>
      <c r="H632" s="712"/>
      <c r="I632" s="714"/>
      <c r="J632" s="106">
        <v>39457</v>
      </c>
      <c r="K632" s="106">
        <v>39716</v>
      </c>
      <c r="L632" s="210" t="s">
        <v>2231</v>
      </c>
      <c r="M632" s="203" t="s">
        <v>2232</v>
      </c>
      <c r="N632" s="435">
        <v>2465</v>
      </c>
      <c r="O632" s="435">
        <v>2465</v>
      </c>
      <c r="P632" s="211">
        <v>39787</v>
      </c>
      <c r="Q632" s="106">
        <v>40018</v>
      </c>
      <c r="R632" s="106">
        <v>40018</v>
      </c>
      <c r="S632" s="106">
        <v>40018</v>
      </c>
      <c r="T632" s="334">
        <v>1</v>
      </c>
      <c r="U632" s="204"/>
      <c r="V632" s="212"/>
      <c r="W632" s="206" t="s">
        <v>2229</v>
      </c>
    </row>
    <row r="633" spans="1:23" s="148" customFormat="1" ht="45" x14ac:dyDescent="0.25">
      <c r="A633" s="578"/>
      <c r="B633" s="716"/>
      <c r="C633" s="718"/>
      <c r="D633" s="712"/>
      <c r="E633" s="719"/>
      <c r="F633" s="720"/>
      <c r="G633" s="721"/>
      <c r="H633" s="712"/>
      <c r="I633" s="714"/>
      <c r="J633" s="106"/>
      <c r="K633" s="106">
        <v>39644</v>
      </c>
      <c r="L633" s="210" t="s">
        <v>2233</v>
      </c>
      <c r="M633" s="203" t="s">
        <v>2234</v>
      </c>
      <c r="N633" s="435">
        <v>2866</v>
      </c>
      <c r="O633" s="435">
        <v>2866</v>
      </c>
      <c r="P633" s="211">
        <v>39644</v>
      </c>
      <c r="Q633" s="106">
        <v>41614</v>
      </c>
      <c r="R633" s="106">
        <v>40669</v>
      </c>
      <c r="S633" s="106">
        <v>41578</v>
      </c>
      <c r="T633" s="334">
        <v>1</v>
      </c>
      <c r="U633" s="204"/>
      <c r="V633" s="212"/>
      <c r="W633" s="206" t="s">
        <v>2235</v>
      </c>
    </row>
    <row r="634" spans="1:23" s="148" customFormat="1" ht="30.75" thickBot="1" x14ac:dyDescent="0.3">
      <c r="A634" s="578"/>
      <c r="B634" s="717"/>
      <c r="C634" s="708"/>
      <c r="D634" s="706"/>
      <c r="E634" s="709"/>
      <c r="F634" s="710"/>
      <c r="G634" s="711"/>
      <c r="H634" s="706"/>
      <c r="I634" s="715"/>
      <c r="J634" s="105">
        <v>39674</v>
      </c>
      <c r="K634" s="105">
        <v>39899</v>
      </c>
      <c r="L634" s="213" t="s">
        <v>2236</v>
      </c>
      <c r="M634" s="197" t="s">
        <v>2237</v>
      </c>
      <c r="N634" s="436">
        <v>15736</v>
      </c>
      <c r="O634" s="436">
        <v>16161</v>
      </c>
      <c r="P634" s="214">
        <v>39965</v>
      </c>
      <c r="Q634" s="105">
        <v>42917</v>
      </c>
      <c r="R634" s="105">
        <v>41790</v>
      </c>
      <c r="S634" s="105">
        <v>42917</v>
      </c>
      <c r="T634" s="419">
        <v>0.94</v>
      </c>
      <c r="U634" s="198"/>
      <c r="V634" s="215"/>
      <c r="W634" s="200" t="s">
        <v>2238</v>
      </c>
    </row>
    <row r="635" spans="1:23" ht="30.75" thickBot="1" x14ac:dyDescent="0.3">
      <c r="A635" s="143">
        <v>42124</v>
      </c>
      <c r="B635" s="152">
        <v>2008</v>
      </c>
      <c r="C635" s="168" t="s">
        <v>126</v>
      </c>
      <c r="D635" s="112" t="s">
        <v>127</v>
      </c>
      <c r="E635" s="113" t="s">
        <v>29</v>
      </c>
      <c r="F635" s="169" t="s">
        <v>123</v>
      </c>
      <c r="G635" s="112">
        <v>63418</v>
      </c>
      <c r="H635" s="168" t="s">
        <v>2239</v>
      </c>
      <c r="I635" s="168">
        <v>58395</v>
      </c>
      <c r="J635" s="105">
        <v>39674</v>
      </c>
      <c r="K635" s="105">
        <v>39899</v>
      </c>
      <c r="L635" s="168" t="s">
        <v>2236</v>
      </c>
      <c r="M635" s="138" t="s">
        <v>2237</v>
      </c>
      <c r="N635" s="418">
        <v>131264</v>
      </c>
      <c r="O635" s="418">
        <v>138491</v>
      </c>
      <c r="P635" s="105">
        <v>39965</v>
      </c>
      <c r="Q635" s="105">
        <v>42917</v>
      </c>
      <c r="R635" s="105">
        <v>41790</v>
      </c>
      <c r="S635" s="105">
        <v>42917</v>
      </c>
      <c r="T635" s="419">
        <v>0.94</v>
      </c>
      <c r="U635" s="136"/>
      <c r="V635" s="112"/>
      <c r="W635" s="155" t="s">
        <v>2240</v>
      </c>
    </row>
    <row r="636" spans="1:23" ht="45.75" thickBot="1" x14ac:dyDescent="0.3">
      <c r="A636" s="143">
        <v>42124</v>
      </c>
      <c r="B636" s="144">
        <v>2009</v>
      </c>
      <c r="C636" s="141" t="s">
        <v>126</v>
      </c>
      <c r="D636" s="114" t="s">
        <v>127</v>
      </c>
      <c r="E636" s="126" t="s">
        <v>29</v>
      </c>
      <c r="F636" s="140" t="s">
        <v>123</v>
      </c>
      <c r="G636" s="114">
        <v>63419</v>
      </c>
      <c r="H636" s="141" t="s">
        <v>2241</v>
      </c>
      <c r="I636" s="141">
        <v>58395</v>
      </c>
      <c r="J636" s="103">
        <v>39674</v>
      </c>
      <c r="K636" s="103">
        <v>39899</v>
      </c>
      <c r="L636" s="141" t="s">
        <v>2236</v>
      </c>
      <c r="M636" s="309" t="s">
        <v>2237</v>
      </c>
      <c r="N636" s="436">
        <v>185526</v>
      </c>
      <c r="O636" s="436">
        <v>185630</v>
      </c>
      <c r="P636" s="103">
        <v>39965</v>
      </c>
      <c r="Q636" s="103">
        <v>42917</v>
      </c>
      <c r="R636" s="103">
        <v>41790</v>
      </c>
      <c r="S636" s="103">
        <v>42917</v>
      </c>
      <c r="T636" s="438">
        <v>0.94</v>
      </c>
      <c r="U636" s="134"/>
      <c r="V636" s="114"/>
      <c r="W636" s="196" t="s">
        <v>2242</v>
      </c>
    </row>
    <row r="637" spans="1:23" s="148" customFormat="1" ht="45" x14ac:dyDescent="0.25">
      <c r="A637" s="578">
        <v>42124</v>
      </c>
      <c r="B637" s="579">
        <v>2010</v>
      </c>
      <c r="C637" s="581" t="s">
        <v>126</v>
      </c>
      <c r="D637" s="583" t="s">
        <v>127</v>
      </c>
      <c r="E637" s="585" t="s">
        <v>29</v>
      </c>
      <c r="F637" s="587" t="s">
        <v>123</v>
      </c>
      <c r="G637" s="589">
        <v>63420</v>
      </c>
      <c r="H637" s="581" t="s">
        <v>2243</v>
      </c>
      <c r="I637" s="576">
        <v>58395</v>
      </c>
      <c r="J637" s="104">
        <v>39674</v>
      </c>
      <c r="K637" s="104">
        <v>39899</v>
      </c>
      <c r="L637" s="156" t="s">
        <v>2236</v>
      </c>
      <c r="M637" s="157" t="s">
        <v>2237</v>
      </c>
      <c r="N637" s="366">
        <v>94000</v>
      </c>
      <c r="O637" s="366">
        <v>100180</v>
      </c>
      <c r="P637" s="104">
        <v>39965</v>
      </c>
      <c r="Q637" s="104">
        <v>42917</v>
      </c>
      <c r="R637" s="104">
        <v>41790</v>
      </c>
      <c r="S637" s="104">
        <v>42917</v>
      </c>
      <c r="T637" s="367">
        <v>0.94</v>
      </c>
      <c r="U637" s="158"/>
      <c r="V637" s="163"/>
      <c r="W637" s="159" t="s">
        <v>2244</v>
      </c>
    </row>
    <row r="638" spans="1:23" s="148" customFormat="1" ht="45.75" thickBot="1" x14ac:dyDescent="0.3">
      <c r="A638" s="578">
        <v>42124</v>
      </c>
      <c r="B638" s="580"/>
      <c r="C638" s="708"/>
      <c r="D638" s="706"/>
      <c r="E638" s="709"/>
      <c r="F638" s="710"/>
      <c r="G638" s="711"/>
      <c r="H638" s="706"/>
      <c r="I638" s="707"/>
      <c r="J638" s="105"/>
      <c r="K638" s="105">
        <v>39644</v>
      </c>
      <c r="L638" s="197" t="s">
        <v>2233</v>
      </c>
      <c r="M638" s="197" t="s">
        <v>2234</v>
      </c>
      <c r="N638" s="418">
        <v>496</v>
      </c>
      <c r="O638" s="418">
        <v>525</v>
      </c>
      <c r="P638" s="105">
        <v>39644</v>
      </c>
      <c r="Q638" s="105">
        <v>41614</v>
      </c>
      <c r="R638" s="105">
        <v>41578</v>
      </c>
      <c r="S638" s="105">
        <v>41578</v>
      </c>
      <c r="T638" s="419">
        <v>1</v>
      </c>
      <c r="U638" s="198"/>
      <c r="V638" s="199"/>
      <c r="W638" s="200" t="s">
        <v>2245</v>
      </c>
    </row>
    <row r="639" spans="1:23" s="148" customFormat="1" ht="45" x14ac:dyDescent="0.25">
      <c r="A639" s="578">
        <v>42124</v>
      </c>
      <c r="B639" s="579">
        <v>2011</v>
      </c>
      <c r="C639" s="581" t="s">
        <v>126</v>
      </c>
      <c r="D639" s="583" t="s">
        <v>127</v>
      </c>
      <c r="E639" s="585" t="s">
        <v>29</v>
      </c>
      <c r="F639" s="587" t="s">
        <v>123</v>
      </c>
      <c r="G639" s="589">
        <v>65324</v>
      </c>
      <c r="H639" s="581" t="s">
        <v>2246</v>
      </c>
      <c r="I639" s="576">
        <v>58395</v>
      </c>
      <c r="J639" s="104">
        <v>39674</v>
      </c>
      <c r="K639" s="104">
        <v>39899</v>
      </c>
      <c r="L639" s="156" t="s">
        <v>2236</v>
      </c>
      <c r="M639" s="157" t="s">
        <v>2237</v>
      </c>
      <c r="N639" s="366">
        <v>13497</v>
      </c>
      <c r="O639" s="366">
        <v>12893</v>
      </c>
      <c r="P639" s="104">
        <v>39965</v>
      </c>
      <c r="Q639" s="104">
        <v>42917</v>
      </c>
      <c r="R639" s="104">
        <v>41790</v>
      </c>
      <c r="S639" s="104">
        <v>42917</v>
      </c>
      <c r="T639" s="367">
        <v>0.94</v>
      </c>
      <c r="U639" s="158"/>
      <c r="V639" s="163"/>
      <c r="W639" s="159" t="s">
        <v>2247</v>
      </c>
    </row>
    <row r="640" spans="1:23" s="148" customFormat="1" ht="45.75" thickBot="1" x14ac:dyDescent="0.3">
      <c r="A640" s="578">
        <v>42124</v>
      </c>
      <c r="B640" s="580"/>
      <c r="C640" s="708"/>
      <c r="D640" s="706"/>
      <c r="E640" s="709"/>
      <c r="F640" s="710"/>
      <c r="G640" s="711"/>
      <c r="H640" s="706"/>
      <c r="I640" s="707"/>
      <c r="J640" s="105"/>
      <c r="K640" s="105">
        <v>39644</v>
      </c>
      <c r="L640" s="197" t="s">
        <v>2233</v>
      </c>
      <c r="M640" s="197" t="s">
        <v>2234</v>
      </c>
      <c r="N640" s="418">
        <v>603</v>
      </c>
      <c r="O640" s="418">
        <v>638</v>
      </c>
      <c r="P640" s="105">
        <v>39644</v>
      </c>
      <c r="Q640" s="105">
        <v>41614</v>
      </c>
      <c r="R640" s="105">
        <v>41578</v>
      </c>
      <c r="S640" s="105">
        <v>41578</v>
      </c>
      <c r="T640" s="419">
        <v>1</v>
      </c>
      <c r="U640" s="198"/>
      <c r="V640" s="199"/>
      <c r="W640" s="200" t="s">
        <v>2245</v>
      </c>
    </row>
    <row r="641" spans="1:23" ht="105.75" thickBot="1" x14ac:dyDescent="0.3">
      <c r="A641" s="143">
        <v>42124</v>
      </c>
      <c r="B641" s="144">
        <v>2012</v>
      </c>
      <c r="C641" s="141" t="s">
        <v>126</v>
      </c>
      <c r="D641" s="114" t="s">
        <v>127</v>
      </c>
      <c r="E641" s="126" t="s">
        <v>29</v>
      </c>
      <c r="F641" s="140" t="s">
        <v>123</v>
      </c>
      <c r="G641" s="114">
        <v>71101</v>
      </c>
      <c r="H641" s="141" t="s">
        <v>2248</v>
      </c>
      <c r="I641" s="141">
        <v>58395</v>
      </c>
      <c r="J641" s="103">
        <v>39674</v>
      </c>
      <c r="K641" s="103">
        <v>39899</v>
      </c>
      <c r="L641" s="141" t="s">
        <v>2236</v>
      </c>
      <c r="M641" s="309" t="s">
        <v>2237</v>
      </c>
      <c r="N641" s="436">
        <v>66955</v>
      </c>
      <c r="O641" s="436">
        <v>84729</v>
      </c>
      <c r="P641" s="103">
        <v>39965</v>
      </c>
      <c r="Q641" s="103">
        <v>42917</v>
      </c>
      <c r="R641" s="103">
        <v>41790</v>
      </c>
      <c r="S641" s="103">
        <v>42917</v>
      </c>
      <c r="T641" s="438">
        <v>0.94</v>
      </c>
      <c r="U641" s="134"/>
      <c r="V641" s="114"/>
      <c r="W641" s="196" t="s">
        <v>2249</v>
      </c>
    </row>
    <row r="642" spans="1:23" ht="15.75" thickBot="1" x14ac:dyDescent="0.3">
      <c r="A642" s="143">
        <v>42124</v>
      </c>
      <c r="B642" s="144">
        <v>2013</v>
      </c>
      <c r="C642" s="141" t="s">
        <v>126</v>
      </c>
      <c r="D642" s="114" t="s">
        <v>127</v>
      </c>
      <c r="E642" s="126" t="s">
        <v>29</v>
      </c>
      <c r="F642" s="140" t="s">
        <v>123</v>
      </c>
      <c r="G642" s="114">
        <v>78210</v>
      </c>
      <c r="H642" s="141" t="s">
        <v>2250</v>
      </c>
      <c r="I642" s="141">
        <v>58395</v>
      </c>
      <c r="J642" s="103">
        <v>39674</v>
      </c>
      <c r="K642" s="103">
        <v>39899</v>
      </c>
      <c r="L642" s="141" t="s">
        <v>2236</v>
      </c>
      <c r="M642" s="309" t="s">
        <v>2237</v>
      </c>
      <c r="N642" s="436">
        <v>0</v>
      </c>
      <c r="O642" s="436">
        <v>0</v>
      </c>
      <c r="P642" s="103">
        <v>39965</v>
      </c>
      <c r="Q642" s="103">
        <v>42917</v>
      </c>
      <c r="R642" s="103">
        <v>41790</v>
      </c>
      <c r="S642" s="103">
        <v>42917</v>
      </c>
      <c r="T642" s="438">
        <v>0</v>
      </c>
      <c r="U642" s="134"/>
      <c r="V642" s="114"/>
      <c r="W642" s="196" t="s">
        <v>2251</v>
      </c>
    </row>
    <row r="643" spans="1:23" s="148" customFormat="1" ht="60" x14ac:dyDescent="0.25">
      <c r="A643" s="578"/>
      <c r="B643" s="579">
        <v>2014</v>
      </c>
      <c r="C643" s="581" t="s">
        <v>126</v>
      </c>
      <c r="D643" s="583" t="s">
        <v>127</v>
      </c>
      <c r="E643" s="585" t="s">
        <v>29</v>
      </c>
      <c r="F643" s="587" t="s">
        <v>123</v>
      </c>
      <c r="G643" s="589">
        <v>78211</v>
      </c>
      <c r="H643" s="581" t="s">
        <v>2252</v>
      </c>
      <c r="I643" s="576">
        <v>58395</v>
      </c>
      <c r="J643" s="104">
        <v>42026</v>
      </c>
      <c r="K643" s="104">
        <v>42153</v>
      </c>
      <c r="L643" s="156"/>
      <c r="M643" s="157"/>
      <c r="N643" s="366"/>
      <c r="O643" s="366">
        <v>0</v>
      </c>
      <c r="P643" s="104">
        <v>42182</v>
      </c>
      <c r="Q643" s="104">
        <v>42678</v>
      </c>
      <c r="R643" s="104">
        <v>42618</v>
      </c>
      <c r="S643" s="104">
        <v>42917</v>
      </c>
      <c r="T643" s="367">
        <v>0</v>
      </c>
      <c r="U643" s="158"/>
      <c r="V643" s="163"/>
      <c r="W643" s="159" t="s">
        <v>2253</v>
      </c>
    </row>
    <row r="644" spans="1:23" s="148" customFormat="1" ht="60.75" thickBot="1" x14ac:dyDescent="0.3">
      <c r="A644" s="578"/>
      <c r="B644" s="580"/>
      <c r="C644" s="708"/>
      <c r="D644" s="706"/>
      <c r="E644" s="709"/>
      <c r="F644" s="710"/>
      <c r="G644" s="711"/>
      <c r="H644" s="706"/>
      <c r="I644" s="707"/>
      <c r="J644" s="105">
        <v>42826</v>
      </c>
      <c r="K644" s="105">
        <v>42948</v>
      </c>
      <c r="L644" s="197"/>
      <c r="M644" s="197"/>
      <c r="N644" s="418"/>
      <c r="O644" s="418">
        <v>0</v>
      </c>
      <c r="P644" s="105">
        <v>43699</v>
      </c>
      <c r="Q644" s="105">
        <v>44125</v>
      </c>
      <c r="R644" s="105">
        <v>44065</v>
      </c>
      <c r="S644" s="105">
        <v>44135</v>
      </c>
      <c r="T644" s="419">
        <v>0</v>
      </c>
      <c r="U644" s="198"/>
      <c r="V644" s="199"/>
      <c r="W644" s="200" t="s">
        <v>2254</v>
      </c>
    </row>
    <row r="645" spans="1:23" s="220" customFormat="1" ht="165" x14ac:dyDescent="0.25">
      <c r="A645" s="578">
        <v>42124</v>
      </c>
      <c r="B645" s="724">
        <v>2010</v>
      </c>
      <c r="C645" s="727" t="s">
        <v>126</v>
      </c>
      <c r="D645" s="730" t="s">
        <v>127</v>
      </c>
      <c r="E645" s="733" t="s">
        <v>35</v>
      </c>
      <c r="F645" s="736" t="s">
        <v>123</v>
      </c>
      <c r="G645" s="739">
        <v>72481</v>
      </c>
      <c r="H645" s="727" t="s">
        <v>2255</v>
      </c>
      <c r="I645" s="742"/>
      <c r="J645" s="104">
        <v>41128</v>
      </c>
      <c r="K645" s="104">
        <v>41303</v>
      </c>
      <c r="L645" s="216" t="s">
        <v>2256</v>
      </c>
      <c r="M645" s="201" t="s">
        <v>2257</v>
      </c>
      <c r="N645" s="366">
        <v>7782</v>
      </c>
      <c r="O645" s="366">
        <v>11366</v>
      </c>
      <c r="P645" s="104">
        <v>41423</v>
      </c>
      <c r="Q645" s="104">
        <v>43011</v>
      </c>
      <c r="R645" s="104">
        <v>42700</v>
      </c>
      <c r="S645" s="104">
        <v>42736</v>
      </c>
      <c r="T645" s="367">
        <v>0.28000000000000003</v>
      </c>
      <c r="U645" s="217"/>
      <c r="V645" s="218"/>
      <c r="W645" s="219" t="s">
        <v>2258</v>
      </c>
    </row>
    <row r="646" spans="1:23" s="220" customFormat="1" x14ac:dyDescent="0.25">
      <c r="A646" s="578"/>
      <c r="B646" s="725"/>
      <c r="C646" s="728"/>
      <c r="D646" s="731"/>
      <c r="E646" s="734"/>
      <c r="F646" s="737"/>
      <c r="G646" s="740"/>
      <c r="H646" s="728"/>
      <c r="I646" s="743"/>
      <c r="J646" s="106">
        <v>40644</v>
      </c>
      <c r="K646" s="106">
        <v>40751</v>
      </c>
      <c r="L646" s="221" t="s">
        <v>2259</v>
      </c>
      <c r="M646" s="203" t="s">
        <v>2260</v>
      </c>
      <c r="N646" s="435">
        <v>39345</v>
      </c>
      <c r="O646" s="435">
        <v>47508</v>
      </c>
      <c r="P646" s="106">
        <v>40849</v>
      </c>
      <c r="Q646" s="106">
        <v>41559</v>
      </c>
      <c r="R646" s="106">
        <v>41499</v>
      </c>
      <c r="S646" s="106">
        <v>41515</v>
      </c>
      <c r="T646" s="334">
        <v>1</v>
      </c>
      <c r="U646" s="222"/>
      <c r="V646" s="223"/>
      <c r="W646" s="224" t="s">
        <v>2261</v>
      </c>
    </row>
    <row r="647" spans="1:23" s="220" customFormat="1" x14ac:dyDescent="0.25">
      <c r="A647" s="578"/>
      <c r="B647" s="725"/>
      <c r="C647" s="728"/>
      <c r="D647" s="731"/>
      <c r="E647" s="734"/>
      <c r="F647" s="737"/>
      <c r="G647" s="740"/>
      <c r="H647" s="728"/>
      <c r="I647" s="743"/>
      <c r="J647" s="106">
        <v>40627</v>
      </c>
      <c r="K647" s="106">
        <v>40711</v>
      </c>
      <c r="L647" s="221" t="s">
        <v>2262</v>
      </c>
      <c r="M647" s="203" t="s">
        <v>2263</v>
      </c>
      <c r="N647" s="435">
        <v>10488</v>
      </c>
      <c r="O647" s="435">
        <v>10635</v>
      </c>
      <c r="P647" s="106">
        <v>40778</v>
      </c>
      <c r="Q647" s="106">
        <v>41274</v>
      </c>
      <c r="R647" s="106">
        <v>41095</v>
      </c>
      <c r="S647" s="106">
        <v>41141</v>
      </c>
      <c r="T647" s="334">
        <v>1</v>
      </c>
      <c r="U647" s="222"/>
      <c r="V647" s="223"/>
      <c r="W647" s="224" t="s">
        <v>2261</v>
      </c>
    </row>
    <row r="648" spans="1:23" s="220" customFormat="1" x14ac:dyDescent="0.25">
      <c r="A648" s="578"/>
      <c r="B648" s="725"/>
      <c r="C648" s="728"/>
      <c r="D648" s="731"/>
      <c r="E648" s="734"/>
      <c r="F648" s="737"/>
      <c r="G648" s="740"/>
      <c r="H648" s="728"/>
      <c r="I648" s="743"/>
      <c r="J648" s="106">
        <v>40984</v>
      </c>
      <c r="K648" s="106">
        <v>41109</v>
      </c>
      <c r="L648" s="221" t="s">
        <v>2264</v>
      </c>
      <c r="M648" s="203" t="s">
        <v>2265</v>
      </c>
      <c r="N648" s="435">
        <v>3848</v>
      </c>
      <c r="O648" s="435">
        <v>3879</v>
      </c>
      <c r="P648" s="106">
        <v>41149</v>
      </c>
      <c r="Q648" s="106">
        <v>41564</v>
      </c>
      <c r="R648" s="106">
        <v>41444</v>
      </c>
      <c r="S648" s="106">
        <v>41436</v>
      </c>
      <c r="T648" s="334">
        <v>1</v>
      </c>
      <c r="U648" s="222"/>
      <c r="V648" s="223"/>
      <c r="W648" s="224" t="s">
        <v>2261</v>
      </c>
    </row>
    <row r="649" spans="1:23" s="220" customFormat="1" ht="45" x14ac:dyDescent="0.25">
      <c r="A649" s="578"/>
      <c r="B649" s="725"/>
      <c r="C649" s="728"/>
      <c r="D649" s="731"/>
      <c r="E649" s="734"/>
      <c r="F649" s="737"/>
      <c r="G649" s="740"/>
      <c r="H649" s="728"/>
      <c r="I649" s="743"/>
      <c r="J649" s="106">
        <v>41324</v>
      </c>
      <c r="K649" s="106">
        <v>41845</v>
      </c>
      <c r="L649" s="221" t="s">
        <v>2266</v>
      </c>
      <c r="M649" s="203" t="s">
        <v>2267</v>
      </c>
      <c r="N649" s="435">
        <v>3960</v>
      </c>
      <c r="O649" s="435">
        <v>2800</v>
      </c>
      <c r="P649" s="106">
        <v>41850</v>
      </c>
      <c r="Q649" s="106">
        <v>42200</v>
      </c>
      <c r="R649" s="106">
        <v>41910</v>
      </c>
      <c r="S649" s="106">
        <v>42226</v>
      </c>
      <c r="T649" s="334">
        <v>0.54</v>
      </c>
      <c r="U649" s="222"/>
      <c r="V649" s="223"/>
      <c r="W649" s="225" t="s">
        <v>2268</v>
      </c>
    </row>
    <row r="650" spans="1:23" s="220" customFormat="1" x14ac:dyDescent="0.25">
      <c r="A650" s="578"/>
      <c r="B650" s="725"/>
      <c r="C650" s="728"/>
      <c r="D650" s="731"/>
      <c r="E650" s="734"/>
      <c r="F650" s="737"/>
      <c r="G650" s="740"/>
      <c r="H650" s="728"/>
      <c r="I650" s="743"/>
      <c r="J650" s="106">
        <v>40947</v>
      </c>
      <c r="K650" s="106">
        <v>41156</v>
      </c>
      <c r="L650" s="221" t="s">
        <v>2269</v>
      </c>
      <c r="M650" s="203" t="s">
        <v>2270</v>
      </c>
      <c r="N650" s="435">
        <v>4047</v>
      </c>
      <c r="O650" s="435">
        <v>4047</v>
      </c>
      <c r="P650" s="106">
        <v>41156</v>
      </c>
      <c r="Q650" s="106">
        <v>42263</v>
      </c>
      <c r="R650" s="106">
        <v>41643</v>
      </c>
      <c r="S650" s="106">
        <v>41643</v>
      </c>
      <c r="T650" s="334">
        <v>1</v>
      </c>
      <c r="U650" s="222"/>
      <c r="V650" s="223"/>
      <c r="W650" s="224" t="s">
        <v>2261</v>
      </c>
    </row>
    <row r="651" spans="1:23" s="220" customFormat="1" ht="15.75" thickBot="1" x14ac:dyDescent="0.3">
      <c r="A651" s="578"/>
      <c r="B651" s="726"/>
      <c r="C651" s="729"/>
      <c r="D651" s="732"/>
      <c r="E651" s="735"/>
      <c r="F651" s="738"/>
      <c r="G651" s="741"/>
      <c r="H651" s="729"/>
      <c r="I651" s="744"/>
      <c r="J651" s="103"/>
      <c r="K651" s="103"/>
      <c r="L651" s="226" t="s">
        <v>2271</v>
      </c>
      <c r="M651" s="197"/>
      <c r="N651" s="436">
        <v>46</v>
      </c>
      <c r="O651" s="436">
        <v>46</v>
      </c>
      <c r="P651" s="103"/>
      <c r="Q651" s="103"/>
      <c r="R651" s="103"/>
      <c r="S651" s="103"/>
      <c r="T651" s="419">
        <v>1</v>
      </c>
      <c r="U651" s="227"/>
      <c r="V651" s="228"/>
      <c r="W651" s="229" t="s">
        <v>2272</v>
      </c>
    </row>
    <row r="652" spans="1:23" ht="15.75" thickBot="1" x14ac:dyDescent="0.3">
      <c r="A652" s="143">
        <v>42124</v>
      </c>
      <c r="B652" s="152">
        <v>2011</v>
      </c>
      <c r="C652" s="168" t="s">
        <v>126</v>
      </c>
      <c r="D652" s="112" t="s">
        <v>127</v>
      </c>
      <c r="E652" s="113" t="s">
        <v>35</v>
      </c>
      <c r="F652" s="169" t="s">
        <v>123</v>
      </c>
      <c r="G652" s="112">
        <v>77251</v>
      </c>
      <c r="H652" s="168" t="s">
        <v>2273</v>
      </c>
      <c r="I652" s="168">
        <v>72481</v>
      </c>
      <c r="J652" s="105">
        <v>41128</v>
      </c>
      <c r="K652" s="105">
        <v>41303</v>
      </c>
      <c r="L652" s="168" t="s">
        <v>2256</v>
      </c>
      <c r="M652" s="138" t="s">
        <v>2257</v>
      </c>
      <c r="N652" s="418">
        <v>68076</v>
      </c>
      <c r="O652" s="418">
        <v>68076</v>
      </c>
      <c r="P652" s="105">
        <v>41423</v>
      </c>
      <c r="Q652" s="105">
        <v>43011</v>
      </c>
      <c r="R652" s="105">
        <v>42700</v>
      </c>
      <c r="S652" s="105">
        <v>42736</v>
      </c>
      <c r="T652" s="419">
        <v>0.28000000000000003</v>
      </c>
      <c r="U652" s="136"/>
      <c r="V652" s="112"/>
      <c r="W652" s="155" t="s">
        <v>2274</v>
      </c>
    </row>
    <row r="653" spans="1:23" ht="15.75" thickBot="1" x14ac:dyDescent="0.3">
      <c r="A653" s="143">
        <v>42124</v>
      </c>
      <c r="B653" s="144">
        <v>2012</v>
      </c>
      <c r="C653" s="141" t="s">
        <v>126</v>
      </c>
      <c r="D653" s="114" t="s">
        <v>127</v>
      </c>
      <c r="E653" s="126" t="s">
        <v>35</v>
      </c>
      <c r="F653" s="140" t="s">
        <v>123</v>
      </c>
      <c r="G653" s="114">
        <v>72786</v>
      </c>
      <c r="H653" s="141" t="s">
        <v>2275</v>
      </c>
      <c r="I653" s="141">
        <v>72481</v>
      </c>
      <c r="J653" s="103">
        <v>41128</v>
      </c>
      <c r="K653" s="103">
        <v>41303</v>
      </c>
      <c r="L653" s="141" t="s">
        <v>2256</v>
      </c>
      <c r="M653" s="309" t="s">
        <v>2257</v>
      </c>
      <c r="N653" s="436">
        <v>69851</v>
      </c>
      <c r="O653" s="436">
        <v>72931</v>
      </c>
      <c r="P653" s="103">
        <v>41423</v>
      </c>
      <c r="Q653" s="103">
        <v>43011</v>
      </c>
      <c r="R653" s="103">
        <v>42700</v>
      </c>
      <c r="S653" s="103">
        <v>42736</v>
      </c>
      <c r="T653" s="438">
        <v>0.28000000000000003</v>
      </c>
      <c r="U653" s="134"/>
      <c r="V653" s="114"/>
      <c r="W653" s="196" t="s">
        <v>2274</v>
      </c>
    </row>
    <row r="654" spans="1:23" s="220" customFormat="1" x14ac:dyDescent="0.25">
      <c r="A654" s="578">
        <v>42124</v>
      </c>
      <c r="B654" s="746">
        <v>2013</v>
      </c>
      <c r="C654" s="712" t="s">
        <v>126</v>
      </c>
      <c r="D654" s="731" t="s">
        <v>127</v>
      </c>
      <c r="E654" s="734" t="s">
        <v>35</v>
      </c>
      <c r="F654" s="737" t="s">
        <v>123</v>
      </c>
      <c r="G654" s="740">
        <v>76558</v>
      </c>
      <c r="H654" s="731" t="s">
        <v>2276</v>
      </c>
      <c r="I654" s="745">
        <v>72481</v>
      </c>
      <c r="J654" s="106">
        <v>41128</v>
      </c>
      <c r="K654" s="106">
        <v>41303</v>
      </c>
      <c r="L654" s="221"/>
      <c r="M654" s="203" t="s">
        <v>2257</v>
      </c>
      <c r="N654" s="435">
        <v>79914</v>
      </c>
      <c r="O654" s="435">
        <v>160491</v>
      </c>
      <c r="P654" s="106">
        <v>41423</v>
      </c>
      <c r="Q654" s="106">
        <v>43011</v>
      </c>
      <c r="R654" s="106">
        <v>42700</v>
      </c>
      <c r="S654" s="106">
        <v>42736</v>
      </c>
      <c r="T654" s="334">
        <v>0.28000000000000003</v>
      </c>
      <c r="U654" s="222"/>
      <c r="V654" s="230"/>
      <c r="W654" s="224" t="s">
        <v>2274</v>
      </c>
    </row>
    <row r="655" spans="1:23" s="220" customFormat="1" ht="30" x14ac:dyDescent="0.25">
      <c r="A655" s="578"/>
      <c r="B655" s="746"/>
      <c r="C655" s="712"/>
      <c r="D655" s="731"/>
      <c r="E655" s="734"/>
      <c r="F655" s="737"/>
      <c r="G655" s="740"/>
      <c r="H655" s="731"/>
      <c r="I655" s="745"/>
      <c r="J655" s="106">
        <v>41494</v>
      </c>
      <c r="K655" s="106">
        <v>41530</v>
      </c>
      <c r="L655" s="221"/>
      <c r="M655" s="203" t="s">
        <v>2277</v>
      </c>
      <c r="N655" s="435">
        <v>1540</v>
      </c>
      <c r="O655" s="435">
        <v>657</v>
      </c>
      <c r="P655" s="106">
        <v>41568</v>
      </c>
      <c r="Q655" s="106">
        <v>41967</v>
      </c>
      <c r="R655" s="106">
        <v>41936</v>
      </c>
      <c r="S655" s="106">
        <v>41936</v>
      </c>
      <c r="T655" s="334">
        <v>1</v>
      </c>
      <c r="U655" s="222"/>
      <c r="V655" s="231"/>
      <c r="W655" s="224" t="s">
        <v>2278</v>
      </c>
    </row>
    <row r="656" spans="1:23" s="220" customFormat="1" ht="45" x14ac:dyDescent="0.25">
      <c r="A656" s="578"/>
      <c r="B656" s="746"/>
      <c r="C656" s="712"/>
      <c r="D656" s="731"/>
      <c r="E656" s="734"/>
      <c r="F656" s="737"/>
      <c r="G656" s="740"/>
      <c r="H656" s="731"/>
      <c r="I656" s="745"/>
      <c r="J656" s="106"/>
      <c r="K656" s="106">
        <v>41845</v>
      </c>
      <c r="L656" s="221" t="s">
        <v>2266</v>
      </c>
      <c r="M656" s="203" t="s">
        <v>2267</v>
      </c>
      <c r="N656" s="435">
        <v>479</v>
      </c>
      <c r="O656" s="435">
        <v>1538</v>
      </c>
      <c r="P656" s="106">
        <v>41850</v>
      </c>
      <c r="Q656" s="106">
        <v>42200</v>
      </c>
      <c r="R656" s="106">
        <v>41910</v>
      </c>
      <c r="S656" s="106">
        <v>42226</v>
      </c>
      <c r="T656" s="334">
        <v>0.54</v>
      </c>
      <c r="U656" s="222"/>
      <c r="V656" s="223"/>
      <c r="W656" s="225" t="s">
        <v>2268</v>
      </c>
    </row>
    <row r="657" spans="1:23" s="220" customFormat="1" ht="30.75" thickBot="1" x14ac:dyDescent="0.3">
      <c r="A657" s="578"/>
      <c r="B657" s="746"/>
      <c r="C657" s="712"/>
      <c r="D657" s="731"/>
      <c r="E657" s="734"/>
      <c r="F657" s="737"/>
      <c r="G657" s="740"/>
      <c r="H657" s="731"/>
      <c r="I657" s="745"/>
      <c r="J657" s="103"/>
      <c r="K657" s="103">
        <v>42050</v>
      </c>
      <c r="L657" s="221"/>
      <c r="M657" s="203"/>
      <c r="N657" s="436">
        <v>5562</v>
      </c>
      <c r="O657" s="436"/>
      <c r="P657" s="103"/>
      <c r="Q657" s="103"/>
      <c r="R657" s="103"/>
      <c r="S657" s="103"/>
      <c r="T657" s="419">
        <v>0</v>
      </c>
      <c r="U657" s="222"/>
      <c r="V657" s="231"/>
      <c r="W657" s="225" t="s">
        <v>2279</v>
      </c>
    </row>
    <row r="658" spans="1:23" s="148" customFormat="1" x14ac:dyDescent="0.25">
      <c r="A658" s="578">
        <v>42124</v>
      </c>
      <c r="B658" s="722">
        <v>2014</v>
      </c>
      <c r="C658" s="581" t="s">
        <v>126</v>
      </c>
      <c r="D658" s="583" t="s">
        <v>127</v>
      </c>
      <c r="E658" s="585" t="s">
        <v>35</v>
      </c>
      <c r="F658" s="587" t="s">
        <v>123</v>
      </c>
      <c r="G658" s="589">
        <v>77293</v>
      </c>
      <c r="H658" s="583" t="s">
        <v>2280</v>
      </c>
      <c r="I658" s="713">
        <v>72481</v>
      </c>
      <c r="J658" s="104">
        <v>41128</v>
      </c>
      <c r="K658" s="104">
        <v>41303</v>
      </c>
      <c r="L658" s="201"/>
      <c r="M658" s="201" t="s">
        <v>2257</v>
      </c>
      <c r="N658" s="366">
        <v>198148</v>
      </c>
      <c r="O658" s="366">
        <v>77700</v>
      </c>
      <c r="P658" s="104">
        <v>41423</v>
      </c>
      <c r="Q658" s="104">
        <v>43011</v>
      </c>
      <c r="R658" s="104">
        <v>42700</v>
      </c>
      <c r="S658" s="104">
        <v>42736</v>
      </c>
      <c r="T658" s="367">
        <v>0.28000000000000003</v>
      </c>
      <c r="U658" s="158"/>
      <c r="V658" s="202"/>
      <c r="W658" s="159" t="s">
        <v>2274</v>
      </c>
    </row>
    <row r="659" spans="1:23" s="148" customFormat="1" ht="30" x14ac:dyDescent="0.25">
      <c r="A659" s="578"/>
      <c r="B659" s="723"/>
      <c r="C659" s="718"/>
      <c r="D659" s="712"/>
      <c r="E659" s="719"/>
      <c r="F659" s="720"/>
      <c r="G659" s="721"/>
      <c r="H659" s="712"/>
      <c r="I659" s="714"/>
      <c r="J659" s="106">
        <v>41932</v>
      </c>
      <c r="K659" s="106">
        <v>41983</v>
      </c>
      <c r="L659" s="203" t="s">
        <v>2281</v>
      </c>
      <c r="M659" s="203"/>
      <c r="N659" s="435">
        <v>24755</v>
      </c>
      <c r="O659" s="435"/>
      <c r="P659" s="106">
        <v>41993</v>
      </c>
      <c r="Q659" s="106">
        <v>42358</v>
      </c>
      <c r="R659" s="106">
        <v>42358</v>
      </c>
      <c r="S659" s="106">
        <v>42358</v>
      </c>
      <c r="T659" s="334">
        <v>0</v>
      </c>
      <c r="U659" s="204"/>
      <c r="V659" s="205"/>
      <c r="W659" s="206" t="s">
        <v>2282</v>
      </c>
    </row>
    <row r="660" spans="1:23" s="148" customFormat="1" ht="15.75" thickBot="1" x14ac:dyDescent="0.3">
      <c r="A660" s="578"/>
      <c r="B660" s="580"/>
      <c r="C660" s="708"/>
      <c r="D660" s="706"/>
      <c r="E660" s="709"/>
      <c r="F660" s="710"/>
      <c r="G660" s="711"/>
      <c r="H660" s="706"/>
      <c r="I660" s="715"/>
      <c r="J660" s="105"/>
      <c r="K660" s="105">
        <v>42093</v>
      </c>
      <c r="L660" s="197" t="s">
        <v>2283</v>
      </c>
      <c r="M660" s="207"/>
      <c r="N660" s="418">
        <v>33125</v>
      </c>
      <c r="O660" s="418"/>
      <c r="P660" s="105"/>
      <c r="Q660" s="105"/>
      <c r="R660" s="105"/>
      <c r="S660" s="105"/>
      <c r="T660" s="419">
        <v>0</v>
      </c>
      <c r="U660" s="198"/>
      <c r="V660" s="199"/>
      <c r="W660" s="200" t="s">
        <v>2284</v>
      </c>
    </row>
    <row r="661" spans="1:23" s="148" customFormat="1" x14ac:dyDescent="0.25">
      <c r="A661" s="578">
        <v>42124</v>
      </c>
      <c r="B661" s="579">
        <v>2015</v>
      </c>
      <c r="C661" s="581" t="s">
        <v>126</v>
      </c>
      <c r="D661" s="583" t="s">
        <v>127</v>
      </c>
      <c r="E661" s="585" t="s">
        <v>35</v>
      </c>
      <c r="F661" s="587" t="s">
        <v>123</v>
      </c>
      <c r="G661" s="589">
        <v>81047</v>
      </c>
      <c r="H661" s="581" t="s">
        <v>2285</v>
      </c>
      <c r="I661" s="576">
        <v>72481</v>
      </c>
      <c r="J661" s="104">
        <v>41128</v>
      </c>
      <c r="K661" s="104">
        <v>41303</v>
      </c>
      <c r="L661" s="156"/>
      <c r="M661" s="157" t="s">
        <v>2257</v>
      </c>
      <c r="N661" s="366">
        <v>225199</v>
      </c>
      <c r="O661" s="366">
        <v>0</v>
      </c>
      <c r="P661" s="104">
        <v>41423</v>
      </c>
      <c r="Q661" s="104">
        <v>43011</v>
      </c>
      <c r="R661" s="104">
        <v>42700</v>
      </c>
      <c r="S661" s="104">
        <v>42736</v>
      </c>
      <c r="T661" s="367">
        <v>0.28000000000000003</v>
      </c>
      <c r="U661" s="158"/>
      <c r="V661" s="163"/>
      <c r="W661" s="159" t="s">
        <v>2274</v>
      </c>
    </row>
    <row r="662" spans="1:23" s="148" customFormat="1" ht="30.75" thickBot="1" x14ac:dyDescent="0.3">
      <c r="A662" s="578"/>
      <c r="B662" s="580"/>
      <c r="C662" s="708"/>
      <c r="D662" s="706"/>
      <c r="E662" s="709"/>
      <c r="F662" s="710"/>
      <c r="G662" s="711"/>
      <c r="H662" s="706"/>
      <c r="I662" s="707"/>
      <c r="J662" s="105">
        <v>42093</v>
      </c>
      <c r="K662" s="105">
        <v>42457</v>
      </c>
      <c r="L662" s="197"/>
      <c r="M662" s="197"/>
      <c r="N662" s="418">
        <v>22616</v>
      </c>
      <c r="O662" s="418"/>
      <c r="P662" s="105">
        <v>42215</v>
      </c>
      <c r="Q662" s="105">
        <v>42581</v>
      </c>
      <c r="R662" s="105">
        <v>42581</v>
      </c>
      <c r="S662" s="105">
        <v>42581</v>
      </c>
      <c r="T662" s="419">
        <v>0</v>
      </c>
      <c r="U662" s="198"/>
      <c r="V662" s="199"/>
      <c r="W662" s="200" t="s">
        <v>2286</v>
      </c>
    </row>
    <row r="663" spans="1:23" ht="255.75" thickBot="1" x14ac:dyDescent="0.3">
      <c r="A663" s="143">
        <v>42124</v>
      </c>
      <c r="B663" s="144">
        <v>2012</v>
      </c>
      <c r="C663" s="141" t="s">
        <v>126</v>
      </c>
      <c r="D663" s="114" t="s">
        <v>127</v>
      </c>
      <c r="E663" s="126" t="s">
        <v>35</v>
      </c>
      <c r="F663" s="140" t="s">
        <v>123</v>
      </c>
      <c r="G663" s="114">
        <v>72754</v>
      </c>
      <c r="H663" s="141" t="s">
        <v>2287</v>
      </c>
      <c r="I663" s="141"/>
      <c r="J663" s="103">
        <v>41038</v>
      </c>
      <c r="K663" s="103">
        <v>41173</v>
      </c>
      <c r="L663" s="141" t="s">
        <v>1161</v>
      </c>
      <c r="M663" s="309" t="s">
        <v>2288</v>
      </c>
      <c r="N663" s="436">
        <v>76038</v>
      </c>
      <c r="O663" s="436">
        <v>76127</v>
      </c>
      <c r="P663" s="103">
        <v>41214</v>
      </c>
      <c r="Q663" s="103">
        <v>42466</v>
      </c>
      <c r="R663" s="103">
        <v>41849</v>
      </c>
      <c r="S663" s="103">
        <v>42261</v>
      </c>
      <c r="T663" s="438">
        <v>0.94</v>
      </c>
      <c r="U663" s="134"/>
      <c r="V663" s="114"/>
      <c r="W663" s="196" t="s">
        <v>2289</v>
      </c>
    </row>
    <row r="664" spans="1:23" ht="15.75" thickBot="1" x14ac:dyDescent="0.3">
      <c r="A664" s="143">
        <v>42124</v>
      </c>
      <c r="B664" s="144">
        <v>2013</v>
      </c>
      <c r="C664" s="141" t="s">
        <v>126</v>
      </c>
      <c r="D664" s="114" t="s">
        <v>127</v>
      </c>
      <c r="E664" s="126" t="s">
        <v>35</v>
      </c>
      <c r="F664" s="140" t="s">
        <v>123</v>
      </c>
      <c r="G664" s="114">
        <v>80793</v>
      </c>
      <c r="H664" s="141" t="s">
        <v>2290</v>
      </c>
      <c r="I664" s="141"/>
      <c r="J664" s="103">
        <v>41038</v>
      </c>
      <c r="K664" s="103">
        <v>41173</v>
      </c>
      <c r="L664" s="141" t="s">
        <v>1161</v>
      </c>
      <c r="M664" s="309" t="s">
        <v>2288</v>
      </c>
      <c r="N664" s="436">
        <v>16319</v>
      </c>
      <c r="O664" s="436">
        <v>21885</v>
      </c>
      <c r="P664" s="103">
        <v>41214</v>
      </c>
      <c r="Q664" s="103">
        <v>42466</v>
      </c>
      <c r="R664" s="103">
        <v>41849</v>
      </c>
      <c r="S664" s="103">
        <v>42111</v>
      </c>
      <c r="T664" s="438">
        <v>0.94</v>
      </c>
      <c r="U664" s="134"/>
      <c r="V664" s="114"/>
      <c r="W664" s="196" t="s">
        <v>2291</v>
      </c>
    </row>
    <row r="665" spans="1:23" s="148" customFormat="1" ht="45" x14ac:dyDescent="0.25">
      <c r="A665" s="578">
        <v>42124</v>
      </c>
      <c r="B665" s="579">
        <v>2012</v>
      </c>
      <c r="C665" s="581" t="s">
        <v>126</v>
      </c>
      <c r="D665" s="583" t="s">
        <v>127</v>
      </c>
      <c r="E665" s="587"/>
      <c r="F665" s="587" t="s">
        <v>106</v>
      </c>
      <c r="G665" s="747">
        <v>76007</v>
      </c>
      <c r="H665" s="581" t="s">
        <v>2292</v>
      </c>
      <c r="I665" s="576">
        <v>76007</v>
      </c>
      <c r="J665" s="104"/>
      <c r="K665" s="104">
        <v>40983</v>
      </c>
      <c r="L665" s="232"/>
      <c r="M665" s="233" t="s">
        <v>2293</v>
      </c>
      <c r="N665" s="366">
        <v>19836</v>
      </c>
      <c r="O665" s="366">
        <v>19836</v>
      </c>
      <c r="P665" s="104">
        <v>41652</v>
      </c>
      <c r="Q665" s="104"/>
      <c r="R665" s="104">
        <v>44397</v>
      </c>
      <c r="S665" s="104"/>
      <c r="T665" s="367">
        <v>0.05</v>
      </c>
      <c r="U665" s="158"/>
      <c r="V665" s="163"/>
      <c r="W665" s="234" t="s">
        <v>2294</v>
      </c>
    </row>
    <row r="666" spans="1:23" s="148" customFormat="1" ht="60" x14ac:dyDescent="0.25">
      <c r="A666" s="578"/>
      <c r="B666" s="716"/>
      <c r="C666" s="718"/>
      <c r="D666" s="712"/>
      <c r="E666" s="720"/>
      <c r="F666" s="720"/>
      <c r="G666" s="748"/>
      <c r="H666" s="718"/>
      <c r="I666" s="750"/>
      <c r="J666" s="106"/>
      <c r="K666" s="106">
        <v>40983</v>
      </c>
      <c r="L666" s="235"/>
      <c r="M666" s="235" t="s">
        <v>2293</v>
      </c>
      <c r="N666" s="435">
        <v>462</v>
      </c>
      <c r="O666" s="435">
        <v>260</v>
      </c>
      <c r="P666" s="106">
        <v>41659</v>
      </c>
      <c r="Q666" s="106"/>
      <c r="R666" s="106">
        <v>41733</v>
      </c>
      <c r="S666" s="106">
        <v>41733</v>
      </c>
      <c r="T666" s="334">
        <v>0.99</v>
      </c>
      <c r="U666" s="204"/>
      <c r="V666" s="205"/>
      <c r="W666" s="236" t="s">
        <v>4438</v>
      </c>
    </row>
    <row r="667" spans="1:23" s="148" customFormat="1" ht="60" x14ac:dyDescent="0.25">
      <c r="A667" s="578"/>
      <c r="B667" s="716"/>
      <c r="C667" s="718"/>
      <c r="D667" s="712"/>
      <c r="E667" s="720"/>
      <c r="F667" s="720"/>
      <c r="G667" s="748"/>
      <c r="H667" s="718"/>
      <c r="I667" s="750"/>
      <c r="J667" s="106"/>
      <c r="K667" s="106">
        <v>40983</v>
      </c>
      <c r="L667" s="235"/>
      <c r="M667" s="235" t="s">
        <v>2293</v>
      </c>
      <c r="N667" s="435">
        <v>1588</v>
      </c>
      <c r="O667" s="435">
        <v>1099</v>
      </c>
      <c r="P667" s="106">
        <v>41806</v>
      </c>
      <c r="Q667" s="106">
        <v>41880</v>
      </c>
      <c r="R667" s="106">
        <v>41941</v>
      </c>
      <c r="S667" s="106">
        <v>42025</v>
      </c>
      <c r="T667" s="334">
        <v>0.95299999999999996</v>
      </c>
      <c r="U667" s="204"/>
      <c r="V667" s="212"/>
      <c r="W667" s="236" t="s">
        <v>2295</v>
      </c>
    </row>
    <row r="668" spans="1:23" s="148" customFormat="1" ht="75" x14ac:dyDescent="0.25">
      <c r="A668" s="578"/>
      <c r="B668" s="716"/>
      <c r="C668" s="718"/>
      <c r="D668" s="712"/>
      <c r="E668" s="720"/>
      <c r="F668" s="720"/>
      <c r="G668" s="748"/>
      <c r="H668" s="718"/>
      <c r="I668" s="750"/>
      <c r="J668" s="106"/>
      <c r="K668" s="106">
        <v>40983</v>
      </c>
      <c r="L668" s="235"/>
      <c r="M668" s="235" t="s">
        <v>2293</v>
      </c>
      <c r="N668" s="435">
        <v>5320</v>
      </c>
      <c r="O668" s="435">
        <v>5320</v>
      </c>
      <c r="P668" s="106">
        <v>42095</v>
      </c>
      <c r="Q668" s="106">
        <v>42475</v>
      </c>
      <c r="R668" s="106">
        <v>42475</v>
      </c>
      <c r="S668" s="106"/>
      <c r="T668" s="334">
        <v>0</v>
      </c>
      <c r="U668" s="204"/>
      <c r="V668" s="205"/>
      <c r="W668" s="236" t="s">
        <v>4439</v>
      </c>
    </row>
    <row r="669" spans="1:23" s="148" customFormat="1" ht="105" x14ac:dyDescent="0.25">
      <c r="A669" s="578"/>
      <c r="B669" s="716"/>
      <c r="C669" s="718"/>
      <c r="D669" s="712"/>
      <c r="E669" s="720"/>
      <c r="F669" s="720"/>
      <c r="G669" s="748"/>
      <c r="H669" s="718"/>
      <c r="I669" s="750"/>
      <c r="J669" s="106"/>
      <c r="K669" s="106">
        <v>40983</v>
      </c>
      <c r="L669" s="235"/>
      <c r="M669" s="235" t="s">
        <v>2293</v>
      </c>
      <c r="N669" s="435">
        <v>11183</v>
      </c>
      <c r="O669" s="435">
        <v>11183</v>
      </c>
      <c r="P669" s="106">
        <v>42353</v>
      </c>
      <c r="Q669" s="106">
        <v>42719</v>
      </c>
      <c r="R669" s="106">
        <v>42719</v>
      </c>
      <c r="S669" s="106">
        <v>42719</v>
      </c>
      <c r="T669" s="334">
        <v>0</v>
      </c>
      <c r="U669" s="204"/>
      <c r="V669" s="205"/>
      <c r="W669" s="236" t="s">
        <v>4440</v>
      </c>
    </row>
    <row r="670" spans="1:23" s="148" customFormat="1" ht="45" x14ac:dyDescent="0.25">
      <c r="A670" s="578"/>
      <c r="B670" s="716"/>
      <c r="C670" s="718"/>
      <c r="D670" s="712"/>
      <c r="E670" s="720"/>
      <c r="F670" s="720"/>
      <c r="G670" s="748"/>
      <c r="H670" s="718"/>
      <c r="I670" s="750"/>
      <c r="J670" s="106"/>
      <c r="K670" s="106">
        <v>40983</v>
      </c>
      <c r="L670" s="235"/>
      <c r="M670" s="235" t="s">
        <v>2293</v>
      </c>
      <c r="N670" s="435">
        <v>155</v>
      </c>
      <c r="O670" s="435">
        <v>155</v>
      </c>
      <c r="P670" s="106">
        <v>41873</v>
      </c>
      <c r="Q670" s="106">
        <v>42093</v>
      </c>
      <c r="R670" s="106">
        <v>42093</v>
      </c>
      <c r="S670" s="106">
        <v>42093</v>
      </c>
      <c r="T670" s="334">
        <v>0.98</v>
      </c>
      <c r="U670" s="204"/>
      <c r="V670" s="205"/>
      <c r="W670" s="236" t="s">
        <v>4441</v>
      </c>
    </row>
    <row r="671" spans="1:23" s="148" customFormat="1" x14ac:dyDescent="0.25">
      <c r="A671" s="578"/>
      <c r="B671" s="716"/>
      <c r="C671" s="718"/>
      <c r="D671" s="712"/>
      <c r="E671" s="720"/>
      <c r="F671" s="720"/>
      <c r="G671" s="748"/>
      <c r="H671" s="718"/>
      <c r="I671" s="750"/>
      <c r="J671" s="106"/>
      <c r="K671" s="106">
        <v>40983</v>
      </c>
      <c r="L671" s="235"/>
      <c r="M671" s="235" t="s">
        <v>2293</v>
      </c>
      <c r="N671" s="435">
        <v>19</v>
      </c>
      <c r="O671" s="435">
        <v>19</v>
      </c>
      <c r="P671" s="106">
        <v>41920</v>
      </c>
      <c r="Q671" s="106">
        <v>42004</v>
      </c>
      <c r="R671" s="106">
        <v>42004</v>
      </c>
      <c r="S671" s="106">
        <v>42004</v>
      </c>
      <c r="T671" s="334">
        <v>1</v>
      </c>
      <c r="U671" s="204"/>
      <c r="V671" s="205"/>
      <c r="W671" s="236" t="s">
        <v>4442</v>
      </c>
    </row>
    <row r="672" spans="1:23" s="148" customFormat="1" x14ac:dyDescent="0.25">
      <c r="A672" s="578"/>
      <c r="B672" s="716"/>
      <c r="C672" s="718"/>
      <c r="D672" s="712"/>
      <c r="E672" s="720"/>
      <c r="F672" s="720"/>
      <c r="G672" s="748"/>
      <c r="H672" s="718"/>
      <c r="I672" s="750"/>
      <c r="J672" s="106"/>
      <c r="K672" s="106">
        <v>40983</v>
      </c>
      <c r="L672" s="235"/>
      <c r="M672" s="235" t="s">
        <v>2293</v>
      </c>
      <c r="N672" s="435">
        <v>560</v>
      </c>
      <c r="O672" s="435">
        <v>560</v>
      </c>
      <c r="P672" s="106">
        <v>41862</v>
      </c>
      <c r="Q672" s="106">
        <v>41928</v>
      </c>
      <c r="R672" s="106">
        <v>41928</v>
      </c>
      <c r="S672" s="106">
        <v>41928</v>
      </c>
      <c r="T672" s="334">
        <v>1</v>
      </c>
      <c r="U672" s="204"/>
      <c r="V672" s="205"/>
      <c r="W672" s="236" t="s">
        <v>2296</v>
      </c>
    </row>
    <row r="673" spans="1:23" s="148" customFormat="1" ht="75" x14ac:dyDescent="0.25">
      <c r="A673" s="578"/>
      <c r="B673" s="716"/>
      <c r="C673" s="718"/>
      <c r="D673" s="712"/>
      <c r="E673" s="720"/>
      <c r="F673" s="720"/>
      <c r="G673" s="748"/>
      <c r="H673" s="718"/>
      <c r="I673" s="750"/>
      <c r="J673" s="106"/>
      <c r="K673" s="106">
        <v>40983</v>
      </c>
      <c r="L673" s="235"/>
      <c r="M673" s="235" t="s">
        <v>2293</v>
      </c>
      <c r="N673" s="435">
        <v>19335</v>
      </c>
      <c r="O673" s="435">
        <v>19335</v>
      </c>
      <c r="P673" s="106">
        <v>42139</v>
      </c>
      <c r="Q673" s="106">
        <v>42750</v>
      </c>
      <c r="R673" s="106">
        <v>42750</v>
      </c>
      <c r="S673" s="106"/>
      <c r="T673" s="334">
        <v>0</v>
      </c>
      <c r="U673" s="204"/>
      <c r="V673" s="212"/>
      <c r="W673" s="236" t="s">
        <v>2297</v>
      </c>
    </row>
    <row r="674" spans="1:23" s="148" customFormat="1" ht="45" x14ac:dyDescent="0.25">
      <c r="A674" s="578"/>
      <c r="B674" s="716"/>
      <c r="C674" s="718"/>
      <c r="D674" s="712"/>
      <c r="E674" s="720"/>
      <c r="F674" s="720"/>
      <c r="G674" s="748"/>
      <c r="H674" s="718"/>
      <c r="I674" s="750"/>
      <c r="J674" s="106"/>
      <c r="K674" s="106">
        <v>40983</v>
      </c>
      <c r="L674" s="235"/>
      <c r="M674" s="235" t="s">
        <v>2293</v>
      </c>
      <c r="N674" s="435">
        <v>2000</v>
      </c>
      <c r="O674" s="435">
        <v>2000</v>
      </c>
      <c r="P674" s="106">
        <v>42353</v>
      </c>
      <c r="Q674" s="106">
        <v>42719</v>
      </c>
      <c r="R674" s="106">
        <v>42719</v>
      </c>
      <c r="S674" s="106">
        <v>42719</v>
      </c>
      <c r="T674" s="334">
        <v>0</v>
      </c>
      <c r="U674" s="204"/>
      <c r="V674" s="212"/>
      <c r="W674" s="236" t="s">
        <v>4443</v>
      </c>
    </row>
    <row r="675" spans="1:23" s="148" customFormat="1" ht="30.75" thickBot="1" x14ac:dyDescent="0.3">
      <c r="A675" s="578"/>
      <c r="B675" s="717"/>
      <c r="C675" s="708"/>
      <c r="D675" s="706"/>
      <c r="E675" s="710"/>
      <c r="F675" s="710"/>
      <c r="G675" s="749"/>
      <c r="H675" s="708"/>
      <c r="I675" s="707"/>
      <c r="J675" s="105"/>
      <c r="K675" s="105">
        <v>40983</v>
      </c>
      <c r="L675" s="237"/>
      <c r="M675" s="237" t="s">
        <v>2293</v>
      </c>
      <c r="N675" s="418">
        <v>6215</v>
      </c>
      <c r="O675" s="418">
        <v>5966</v>
      </c>
      <c r="P675" s="105">
        <v>41983</v>
      </c>
      <c r="Q675" s="105">
        <v>44547</v>
      </c>
      <c r="R675" s="105">
        <v>44547</v>
      </c>
      <c r="S675" s="105">
        <v>44547</v>
      </c>
      <c r="T675" s="419">
        <v>0</v>
      </c>
      <c r="U675" s="198"/>
      <c r="V675" s="215"/>
      <c r="W675" s="238" t="s">
        <v>4444</v>
      </c>
    </row>
    <row r="676" spans="1:23" ht="30.75" thickBot="1" x14ac:dyDescent="0.3">
      <c r="A676" s="143">
        <v>42124</v>
      </c>
      <c r="B676" s="152">
        <v>2012</v>
      </c>
      <c r="C676" s="168" t="s">
        <v>126</v>
      </c>
      <c r="D676" s="112" t="s">
        <v>127</v>
      </c>
      <c r="E676" s="113"/>
      <c r="F676" s="169" t="s">
        <v>106</v>
      </c>
      <c r="G676" s="112">
        <v>76007</v>
      </c>
      <c r="H676" s="168" t="s">
        <v>2292</v>
      </c>
      <c r="I676" s="168"/>
      <c r="J676" s="105"/>
      <c r="K676" s="105">
        <v>40983</v>
      </c>
      <c r="L676" s="168"/>
      <c r="M676" s="138" t="s">
        <v>2293</v>
      </c>
      <c r="N676" s="418">
        <v>2796</v>
      </c>
      <c r="O676" s="418">
        <v>27996</v>
      </c>
      <c r="P676" s="105">
        <v>41912</v>
      </c>
      <c r="Q676" s="105">
        <v>42277</v>
      </c>
      <c r="R676" s="105">
        <v>42277</v>
      </c>
      <c r="S676" s="105">
        <v>42277</v>
      </c>
      <c r="T676" s="419">
        <v>0.5</v>
      </c>
      <c r="U676" s="136"/>
      <c r="V676" s="112"/>
      <c r="W676" s="155" t="s">
        <v>4445</v>
      </c>
    </row>
    <row r="677" spans="1:23" ht="30.75" thickBot="1" x14ac:dyDescent="0.3">
      <c r="A677" s="143">
        <v>42124</v>
      </c>
      <c r="B677" s="144">
        <v>2012</v>
      </c>
      <c r="C677" s="141" t="s">
        <v>126</v>
      </c>
      <c r="D677" s="114" t="s">
        <v>127</v>
      </c>
      <c r="E677" s="126"/>
      <c r="F677" s="140" t="s">
        <v>106</v>
      </c>
      <c r="G677" s="114">
        <v>76007</v>
      </c>
      <c r="H677" s="141" t="s">
        <v>2292</v>
      </c>
      <c r="I677" s="141"/>
      <c r="J677" s="103"/>
      <c r="K677" s="103">
        <v>40983</v>
      </c>
      <c r="L677" s="141"/>
      <c r="M677" s="309" t="s">
        <v>2293</v>
      </c>
      <c r="N677" s="436">
        <v>82</v>
      </c>
      <c r="O677" s="436">
        <v>82</v>
      </c>
      <c r="P677" s="103">
        <v>42156</v>
      </c>
      <c r="Q677" s="103">
        <v>42277</v>
      </c>
      <c r="R677" s="103">
        <v>42277</v>
      </c>
      <c r="S677" s="103">
        <v>42277</v>
      </c>
      <c r="T677" s="438">
        <v>0</v>
      </c>
      <c r="U677" s="134"/>
      <c r="V677" s="114"/>
      <c r="W677" s="196" t="s">
        <v>2298</v>
      </c>
    </row>
    <row r="678" spans="1:23" ht="15.75" thickBot="1" x14ac:dyDescent="0.3">
      <c r="A678" s="143">
        <v>42124</v>
      </c>
      <c r="B678" s="144">
        <v>2012</v>
      </c>
      <c r="C678" s="141" t="s">
        <v>126</v>
      </c>
      <c r="D678" s="114" t="s">
        <v>127</v>
      </c>
      <c r="E678" s="126"/>
      <c r="F678" s="140" t="s">
        <v>106</v>
      </c>
      <c r="G678" s="114">
        <v>76007</v>
      </c>
      <c r="H678" s="141" t="s">
        <v>2292</v>
      </c>
      <c r="I678" s="141"/>
      <c r="J678" s="103"/>
      <c r="K678" s="103">
        <v>40983</v>
      </c>
      <c r="L678" s="141"/>
      <c r="M678" s="309" t="s">
        <v>2293</v>
      </c>
      <c r="N678" s="436">
        <v>1</v>
      </c>
      <c r="O678" s="436">
        <v>1</v>
      </c>
      <c r="P678" s="103">
        <v>41935</v>
      </c>
      <c r="Q678" s="103">
        <v>42004</v>
      </c>
      <c r="R678" s="103">
        <v>42004</v>
      </c>
      <c r="S678" s="103">
        <v>42004</v>
      </c>
      <c r="T678" s="438">
        <v>1</v>
      </c>
      <c r="U678" s="134"/>
      <c r="V678" s="114"/>
      <c r="W678" s="196" t="s">
        <v>2299</v>
      </c>
    </row>
    <row r="679" spans="1:23" ht="15.75" thickBot="1" x14ac:dyDescent="0.3">
      <c r="A679" s="143">
        <v>42124</v>
      </c>
      <c r="B679" s="144">
        <v>2012</v>
      </c>
      <c r="C679" s="141" t="s">
        <v>126</v>
      </c>
      <c r="D679" s="114" t="s">
        <v>127</v>
      </c>
      <c r="E679" s="126"/>
      <c r="F679" s="140" t="s">
        <v>106</v>
      </c>
      <c r="G679" s="114">
        <v>76007</v>
      </c>
      <c r="H679" s="141" t="s">
        <v>2292</v>
      </c>
      <c r="I679" s="141"/>
      <c r="J679" s="103"/>
      <c r="K679" s="103">
        <v>40983</v>
      </c>
      <c r="L679" s="141"/>
      <c r="M679" s="309" t="s">
        <v>2293</v>
      </c>
      <c r="N679" s="436">
        <v>586</v>
      </c>
      <c r="O679" s="436">
        <v>586</v>
      </c>
      <c r="P679" s="103">
        <v>42093</v>
      </c>
      <c r="Q679" s="103">
        <v>44469</v>
      </c>
      <c r="R679" s="103">
        <v>44469</v>
      </c>
      <c r="S679" s="103">
        <v>44469</v>
      </c>
      <c r="T679" s="438">
        <v>0</v>
      </c>
      <c r="U679" s="134"/>
      <c r="V679" s="114"/>
      <c r="W679" s="196" t="s">
        <v>2300</v>
      </c>
    </row>
    <row r="680" spans="1:23" s="148" customFormat="1" ht="45" x14ac:dyDescent="0.25">
      <c r="A680" s="578">
        <v>42124</v>
      </c>
      <c r="B680" s="579">
        <v>2013</v>
      </c>
      <c r="C680" s="581" t="s">
        <v>126</v>
      </c>
      <c r="D680" s="583" t="s">
        <v>127</v>
      </c>
      <c r="E680" s="585"/>
      <c r="F680" s="587" t="s">
        <v>106</v>
      </c>
      <c r="G680" s="589">
        <v>72661</v>
      </c>
      <c r="H680" s="581" t="s">
        <v>2301</v>
      </c>
      <c r="I680" s="576">
        <v>76007</v>
      </c>
      <c r="J680" s="104"/>
      <c r="K680" s="104">
        <v>41513</v>
      </c>
      <c r="L680" s="156"/>
      <c r="M680" s="157" t="s">
        <v>2293</v>
      </c>
      <c r="N680" s="366">
        <v>44950</v>
      </c>
      <c r="O680" s="366">
        <v>44950</v>
      </c>
      <c r="P680" s="104">
        <v>42170</v>
      </c>
      <c r="Q680" s="104">
        <v>42734</v>
      </c>
      <c r="R680" s="104">
        <v>42734</v>
      </c>
      <c r="S680" s="104">
        <v>42734</v>
      </c>
      <c r="T680" s="367">
        <v>0</v>
      </c>
      <c r="U680" s="158"/>
      <c r="V680" s="163"/>
      <c r="W680" s="159" t="s">
        <v>2302</v>
      </c>
    </row>
    <row r="681" spans="1:23" s="148" customFormat="1" ht="45.75" thickBot="1" x14ac:dyDescent="0.3">
      <c r="A681" s="578">
        <v>42124</v>
      </c>
      <c r="B681" s="580"/>
      <c r="C681" s="708"/>
      <c r="D681" s="706"/>
      <c r="E681" s="709"/>
      <c r="F681" s="710"/>
      <c r="G681" s="711"/>
      <c r="H681" s="706"/>
      <c r="I681" s="707"/>
      <c r="J681" s="105"/>
      <c r="K681" s="105">
        <v>41513</v>
      </c>
      <c r="L681" s="197"/>
      <c r="M681" s="197" t="s">
        <v>2293</v>
      </c>
      <c r="N681" s="418">
        <v>39286</v>
      </c>
      <c r="O681" s="418">
        <v>39286</v>
      </c>
      <c r="P681" s="105">
        <v>42475</v>
      </c>
      <c r="Q681" s="105">
        <v>43205</v>
      </c>
      <c r="R681" s="105">
        <v>42475</v>
      </c>
      <c r="S681" s="105">
        <v>42475</v>
      </c>
      <c r="T681" s="419">
        <v>0</v>
      </c>
      <c r="U681" s="198"/>
      <c r="V681" s="199"/>
      <c r="W681" s="200" t="s">
        <v>4446</v>
      </c>
    </row>
    <row r="682" spans="1:23" ht="60.75" thickBot="1" x14ac:dyDescent="0.3">
      <c r="A682" s="143">
        <v>42124</v>
      </c>
      <c r="B682" s="144">
        <v>2014</v>
      </c>
      <c r="C682" s="141" t="s">
        <v>126</v>
      </c>
      <c r="D682" s="114" t="s">
        <v>127</v>
      </c>
      <c r="E682" s="126"/>
      <c r="F682" s="140" t="s">
        <v>106</v>
      </c>
      <c r="G682" s="114">
        <v>72662</v>
      </c>
      <c r="H682" s="141" t="s">
        <v>2303</v>
      </c>
      <c r="I682" s="141">
        <v>76007</v>
      </c>
      <c r="J682" s="103"/>
      <c r="K682" s="103">
        <v>42094</v>
      </c>
      <c r="L682" s="141"/>
      <c r="M682" s="309" t="s">
        <v>2293</v>
      </c>
      <c r="N682" s="436">
        <v>60551</v>
      </c>
      <c r="O682" s="436">
        <v>60551</v>
      </c>
      <c r="P682" s="103">
        <v>42538</v>
      </c>
      <c r="Q682" s="103">
        <v>43268</v>
      </c>
      <c r="R682" s="103">
        <v>43268</v>
      </c>
      <c r="S682" s="103">
        <v>43268</v>
      </c>
      <c r="T682" s="438">
        <v>0</v>
      </c>
      <c r="U682" s="436"/>
      <c r="V682" s="114"/>
      <c r="W682" s="196" t="s">
        <v>4447</v>
      </c>
    </row>
    <row r="683" spans="1:23" ht="60.75" thickBot="1" x14ac:dyDescent="0.3">
      <c r="A683" s="143">
        <v>42124</v>
      </c>
      <c r="B683" s="144">
        <v>2015</v>
      </c>
      <c r="C683" s="141" t="s">
        <v>126</v>
      </c>
      <c r="D683" s="114" t="s">
        <v>127</v>
      </c>
      <c r="E683" s="126"/>
      <c r="F683" s="140" t="s">
        <v>106</v>
      </c>
      <c r="G683" s="114">
        <v>76872</v>
      </c>
      <c r="H683" s="141" t="s">
        <v>2304</v>
      </c>
      <c r="I683" s="141">
        <v>76007</v>
      </c>
      <c r="J683" s="103"/>
      <c r="K683" s="103">
        <v>42460</v>
      </c>
      <c r="L683" s="141"/>
      <c r="M683" s="309" t="s">
        <v>2293</v>
      </c>
      <c r="N683" s="436">
        <v>593454</v>
      </c>
      <c r="O683" s="436">
        <v>593454</v>
      </c>
      <c r="P683" s="103">
        <v>43508</v>
      </c>
      <c r="Q683" s="103">
        <v>44873</v>
      </c>
      <c r="R683" s="103">
        <v>44538</v>
      </c>
      <c r="S683" s="103">
        <v>44538</v>
      </c>
      <c r="T683" s="438">
        <v>0</v>
      </c>
      <c r="U683" s="436"/>
      <c r="V683" s="114"/>
      <c r="W683" s="196" t="s">
        <v>2305</v>
      </c>
    </row>
    <row r="684" spans="1:23" ht="60.75" thickBot="1" x14ac:dyDescent="0.3">
      <c r="A684" s="143">
        <v>42124</v>
      </c>
      <c r="B684" s="144">
        <v>2007</v>
      </c>
      <c r="C684" s="141" t="s">
        <v>126</v>
      </c>
      <c r="D684" s="114" t="s">
        <v>127</v>
      </c>
      <c r="E684" s="126" t="s">
        <v>15</v>
      </c>
      <c r="F684" s="140" t="s">
        <v>123</v>
      </c>
      <c r="G684" s="114">
        <v>52330</v>
      </c>
      <c r="H684" s="141" t="s">
        <v>2306</v>
      </c>
      <c r="I684" s="141"/>
      <c r="J684" s="103">
        <v>39129</v>
      </c>
      <c r="K684" s="103">
        <v>39282</v>
      </c>
      <c r="L684" s="141" t="s">
        <v>2307</v>
      </c>
      <c r="M684" s="309" t="s">
        <v>2308</v>
      </c>
      <c r="N684" s="436">
        <v>40902</v>
      </c>
      <c r="O684" s="436">
        <v>45600</v>
      </c>
      <c r="P684" s="103">
        <v>39329</v>
      </c>
      <c r="Q684" s="103">
        <v>40067</v>
      </c>
      <c r="R684" s="103">
        <v>40164</v>
      </c>
      <c r="S684" s="103">
        <v>40699</v>
      </c>
      <c r="T684" s="438">
        <v>1</v>
      </c>
      <c r="U684" s="436"/>
      <c r="V684" s="114"/>
      <c r="W684" s="196" t="s">
        <v>2309</v>
      </c>
    </row>
    <row r="685" spans="1:23" ht="120.75" thickBot="1" x14ac:dyDescent="0.3">
      <c r="A685" s="143">
        <v>42124</v>
      </c>
      <c r="B685" s="144">
        <v>2008</v>
      </c>
      <c r="C685" s="141" t="s">
        <v>126</v>
      </c>
      <c r="D685" s="114" t="s">
        <v>127</v>
      </c>
      <c r="E685" s="126" t="s">
        <v>15</v>
      </c>
      <c r="F685" s="140" t="s">
        <v>123</v>
      </c>
      <c r="G685" s="114">
        <v>67647</v>
      </c>
      <c r="H685" s="141" t="s">
        <v>2310</v>
      </c>
      <c r="I685" s="141">
        <v>52330</v>
      </c>
      <c r="J685" s="103">
        <v>39129</v>
      </c>
      <c r="K685" s="103">
        <v>39282</v>
      </c>
      <c r="L685" s="141" t="s">
        <v>2307</v>
      </c>
      <c r="M685" s="309" t="s">
        <v>2308</v>
      </c>
      <c r="N685" s="436">
        <v>32890</v>
      </c>
      <c r="O685" s="436">
        <v>42183</v>
      </c>
      <c r="P685" s="103">
        <v>39329</v>
      </c>
      <c r="Q685" s="103">
        <v>40067</v>
      </c>
      <c r="R685" s="103">
        <v>40164</v>
      </c>
      <c r="S685" s="103">
        <v>40699</v>
      </c>
      <c r="T685" s="438">
        <v>1</v>
      </c>
      <c r="U685" s="436"/>
      <c r="V685" s="114"/>
      <c r="W685" s="196" t="s">
        <v>4448</v>
      </c>
    </row>
    <row r="686" spans="1:23" ht="60.75" thickBot="1" x14ac:dyDescent="0.3">
      <c r="A686" s="143">
        <v>42124</v>
      </c>
      <c r="B686" s="144">
        <v>2008</v>
      </c>
      <c r="C686" s="141" t="s">
        <v>126</v>
      </c>
      <c r="D686" s="114" t="s">
        <v>127</v>
      </c>
      <c r="E686" s="126" t="s">
        <v>19</v>
      </c>
      <c r="F686" s="140" t="s">
        <v>123</v>
      </c>
      <c r="G686" s="114">
        <v>71857</v>
      </c>
      <c r="H686" s="141" t="s">
        <v>2311</v>
      </c>
      <c r="I686" s="141"/>
      <c r="J686" s="103">
        <v>40359</v>
      </c>
      <c r="K686" s="103">
        <v>40448</v>
      </c>
      <c r="L686" s="141" t="s">
        <v>2312</v>
      </c>
      <c r="M686" s="309" t="s">
        <v>2313</v>
      </c>
      <c r="N686" s="436">
        <v>31112</v>
      </c>
      <c r="O686" s="436">
        <v>32852</v>
      </c>
      <c r="P686" s="103">
        <v>40515</v>
      </c>
      <c r="Q686" s="103">
        <v>41470</v>
      </c>
      <c r="R686" s="103">
        <v>41286</v>
      </c>
      <c r="S686" s="103">
        <v>41470</v>
      </c>
      <c r="T686" s="438">
        <v>1</v>
      </c>
      <c r="U686" s="436">
        <v>14587</v>
      </c>
      <c r="V686" s="114" t="s">
        <v>2314</v>
      </c>
      <c r="W686" s="196" t="s">
        <v>2315</v>
      </c>
    </row>
    <row r="687" spans="1:23" ht="45.75" thickBot="1" x14ac:dyDescent="0.3">
      <c r="A687" s="143">
        <v>42124</v>
      </c>
      <c r="B687" s="144">
        <v>2008</v>
      </c>
      <c r="C687" s="141" t="s">
        <v>126</v>
      </c>
      <c r="D687" s="114" t="s">
        <v>127</v>
      </c>
      <c r="E687" s="126" t="s">
        <v>16</v>
      </c>
      <c r="F687" s="140" t="s">
        <v>123</v>
      </c>
      <c r="G687" s="114">
        <v>70235</v>
      </c>
      <c r="H687" s="141" t="s">
        <v>2316</v>
      </c>
      <c r="I687" s="141"/>
      <c r="J687" s="103">
        <v>39911</v>
      </c>
      <c r="K687" s="103">
        <v>40084</v>
      </c>
      <c r="L687" s="141" t="s">
        <v>2317</v>
      </c>
      <c r="M687" s="309" t="s">
        <v>2318</v>
      </c>
      <c r="N687" s="436">
        <v>230018</v>
      </c>
      <c r="O687" s="436">
        <v>275075</v>
      </c>
      <c r="P687" s="103">
        <v>40108</v>
      </c>
      <c r="Q687" s="103">
        <v>41778</v>
      </c>
      <c r="R687" s="103">
        <v>41308</v>
      </c>
      <c r="S687" s="103">
        <v>41778</v>
      </c>
      <c r="T687" s="438">
        <v>1</v>
      </c>
      <c r="U687" s="436"/>
      <c r="V687" s="114"/>
      <c r="W687" s="196" t="s">
        <v>2319</v>
      </c>
    </row>
    <row r="688" spans="1:23" ht="345.75" thickBot="1" x14ac:dyDescent="0.3">
      <c r="A688" s="143">
        <v>42124</v>
      </c>
      <c r="B688" s="144">
        <v>2008</v>
      </c>
      <c r="C688" s="141" t="s">
        <v>126</v>
      </c>
      <c r="D688" s="114" t="s">
        <v>127</v>
      </c>
      <c r="E688" s="126" t="s">
        <v>52</v>
      </c>
      <c r="F688" s="140" t="s">
        <v>123</v>
      </c>
      <c r="G688" s="114">
        <v>47298</v>
      </c>
      <c r="H688" s="141" t="s">
        <v>2320</v>
      </c>
      <c r="I688" s="141"/>
      <c r="J688" s="103">
        <v>39850</v>
      </c>
      <c r="K688" s="103">
        <v>40086</v>
      </c>
      <c r="L688" s="141" t="s">
        <v>2321</v>
      </c>
      <c r="M688" s="309" t="s">
        <v>2322</v>
      </c>
      <c r="N688" s="436">
        <v>324110</v>
      </c>
      <c r="O688" s="436">
        <v>282778</v>
      </c>
      <c r="P688" s="103">
        <v>40301</v>
      </c>
      <c r="Q688" s="103">
        <v>42186</v>
      </c>
      <c r="R688" s="103">
        <v>41478</v>
      </c>
      <c r="S688" s="103">
        <v>42156</v>
      </c>
      <c r="T688" s="438">
        <v>0.98</v>
      </c>
      <c r="U688" s="436"/>
      <c r="V688" s="114"/>
      <c r="W688" s="196" t="s">
        <v>2323</v>
      </c>
    </row>
    <row r="689" spans="1:23" ht="15.75" thickBot="1" x14ac:dyDescent="0.3">
      <c r="A689" s="143">
        <v>42124</v>
      </c>
      <c r="B689" s="144">
        <v>2008</v>
      </c>
      <c r="C689" s="141" t="s">
        <v>126</v>
      </c>
      <c r="D689" s="114" t="s">
        <v>127</v>
      </c>
      <c r="E689" s="126" t="s">
        <v>23</v>
      </c>
      <c r="F689" s="140" t="s">
        <v>123</v>
      </c>
      <c r="G689" s="114">
        <v>63864</v>
      </c>
      <c r="H689" s="141" t="s">
        <v>2324</v>
      </c>
      <c r="I689" s="141"/>
      <c r="J689" s="103">
        <v>39583</v>
      </c>
      <c r="K689" s="103">
        <v>39664</v>
      </c>
      <c r="L689" s="141" t="s">
        <v>2325</v>
      </c>
      <c r="M689" s="309" t="s">
        <v>2326</v>
      </c>
      <c r="N689" s="436">
        <v>27483</v>
      </c>
      <c r="O689" s="436">
        <v>35963</v>
      </c>
      <c r="P689" s="103">
        <v>39759</v>
      </c>
      <c r="Q689" s="103">
        <v>41244</v>
      </c>
      <c r="R689" s="103">
        <v>40592</v>
      </c>
      <c r="S689" s="103">
        <v>41620</v>
      </c>
      <c r="T689" s="438">
        <v>1</v>
      </c>
      <c r="U689" s="436"/>
      <c r="V689" s="114"/>
      <c r="W689" s="196" t="s">
        <v>2327</v>
      </c>
    </row>
    <row r="690" spans="1:23" ht="15.75" thickBot="1" x14ac:dyDescent="0.3">
      <c r="A690" s="143">
        <v>42124</v>
      </c>
      <c r="B690" s="144">
        <v>2008</v>
      </c>
      <c r="C690" s="141" t="s">
        <v>126</v>
      </c>
      <c r="D690" s="114" t="s">
        <v>127</v>
      </c>
      <c r="E690" s="126" t="s">
        <v>35</v>
      </c>
      <c r="F690" s="140" t="s">
        <v>123</v>
      </c>
      <c r="G690" s="114">
        <v>69626</v>
      </c>
      <c r="H690" s="141" t="s">
        <v>2328</v>
      </c>
      <c r="I690" s="141"/>
      <c r="J690" s="103">
        <v>39437</v>
      </c>
      <c r="K690" s="103">
        <v>39660</v>
      </c>
      <c r="L690" s="141" t="s">
        <v>2329</v>
      </c>
      <c r="M690" s="309" t="s">
        <v>2184</v>
      </c>
      <c r="N690" s="436">
        <v>18512</v>
      </c>
      <c r="O690" s="436">
        <v>19120</v>
      </c>
      <c r="P690" s="103">
        <v>39681</v>
      </c>
      <c r="Q690" s="103">
        <v>40770</v>
      </c>
      <c r="R690" s="103">
        <v>40739</v>
      </c>
      <c r="S690" s="103">
        <v>41395</v>
      </c>
      <c r="T690" s="438">
        <v>1</v>
      </c>
      <c r="U690" s="436"/>
      <c r="V690" s="114"/>
      <c r="W690" s="196" t="s">
        <v>2330</v>
      </c>
    </row>
    <row r="691" spans="1:23" ht="30.75" thickBot="1" x14ac:dyDescent="0.3">
      <c r="A691" s="143">
        <v>42124</v>
      </c>
      <c r="B691" s="144">
        <v>2008</v>
      </c>
      <c r="C691" s="141" t="s">
        <v>126</v>
      </c>
      <c r="D691" s="114" t="s">
        <v>127</v>
      </c>
      <c r="E691" s="126" t="s">
        <v>22</v>
      </c>
      <c r="F691" s="140" t="s">
        <v>123</v>
      </c>
      <c r="G691" s="114">
        <v>64473</v>
      </c>
      <c r="H691" s="141" t="s">
        <v>2331</v>
      </c>
      <c r="I691" s="141"/>
      <c r="J691" s="103">
        <v>39658</v>
      </c>
      <c r="K691" s="103">
        <v>39709</v>
      </c>
      <c r="L691" s="141" t="s">
        <v>2332</v>
      </c>
      <c r="M691" s="309" t="s">
        <v>2333</v>
      </c>
      <c r="N691" s="436">
        <v>17497</v>
      </c>
      <c r="O691" s="436">
        <v>18181</v>
      </c>
      <c r="P691" s="103">
        <v>39721</v>
      </c>
      <c r="Q691" s="103">
        <v>40254</v>
      </c>
      <c r="R691" s="103">
        <v>40229</v>
      </c>
      <c r="S691" s="103">
        <v>40254</v>
      </c>
      <c r="T691" s="438">
        <v>1</v>
      </c>
      <c r="U691" s="436"/>
      <c r="V691" s="114"/>
      <c r="W691" s="196" t="s">
        <v>2334</v>
      </c>
    </row>
    <row r="692" spans="1:23" ht="60.75" thickBot="1" x14ac:dyDescent="0.3">
      <c r="A692" s="143">
        <v>42124</v>
      </c>
      <c r="B692" s="144">
        <v>2008</v>
      </c>
      <c r="C692" s="141" t="s">
        <v>126</v>
      </c>
      <c r="D692" s="114" t="s">
        <v>127</v>
      </c>
      <c r="E692" s="126"/>
      <c r="F692" s="140" t="s">
        <v>106</v>
      </c>
      <c r="G692" s="114">
        <v>52332</v>
      </c>
      <c r="H692" s="141" t="s">
        <v>2335</v>
      </c>
      <c r="I692" s="141"/>
      <c r="J692" s="103">
        <v>39573</v>
      </c>
      <c r="K692" s="103">
        <v>39689</v>
      </c>
      <c r="L692" s="141" t="s">
        <v>2134</v>
      </c>
      <c r="M692" s="309" t="s">
        <v>2336</v>
      </c>
      <c r="N692" s="436">
        <v>25929</v>
      </c>
      <c r="O692" s="436">
        <v>26866</v>
      </c>
      <c r="P692" s="103">
        <v>39689</v>
      </c>
      <c r="Q692" s="103">
        <v>40824</v>
      </c>
      <c r="R692" s="103">
        <v>41044</v>
      </c>
      <c r="S692" s="103">
        <v>41103</v>
      </c>
      <c r="T692" s="438">
        <v>1</v>
      </c>
      <c r="U692" s="436"/>
      <c r="V692" s="114"/>
      <c r="W692" s="196" t="s">
        <v>4449</v>
      </c>
    </row>
    <row r="693" spans="1:23" ht="15.75" thickBot="1" x14ac:dyDescent="0.3">
      <c r="A693" s="143">
        <v>42124</v>
      </c>
      <c r="B693" s="144">
        <v>2009</v>
      </c>
      <c r="C693" s="141" t="s">
        <v>126</v>
      </c>
      <c r="D693" s="114" t="s">
        <v>127</v>
      </c>
      <c r="E693" s="126" t="s">
        <v>13</v>
      </c>
      <c r="F693" s="140" t="s">
        <v>123</v>
      </c>
      <c r="G693" s="114">
        <v>71653</v>
      </c>
      <c r="H693" s="141" t="s">
        <v>2337</v>
      </c>
      <c r="I693" s="141"/>
      <c r="J693" s="103">
        <v>40340</v>
      </c>
      <c r="K693" s="103">
        <v>40422</v>
      </c>
      <c r="L693" s="141" t="s">
        <v>2338</v>
      </c>
      <c r="M693" s="309" t="s">
        <v>2339</v>
      </c>
      <c r="N693" s="436">
        <v>418039</v>
      </c>
      <c r="O693" s="436">
        <v>425895</v>
      </c>
      <c r="P693" s="103">
        <v>40515</v>
      </c>
      <c r="Q693" s="103">
        <v>41564</v>
      </c>
      <c r="R693" s="103">
        <v>41646</v>
      </c>
      <c r="S693" s="103">
        <v>41646</v>
      </c>
      <c r="T693" s="438">
        <v>1</v>
      </c>
      <c r="U693" s="436"/>
      <c r="V693" s="114"/>
      <c r="W693" s="196" t="s">
        <v>2340</v>
      </c>
    </row>
    <row r="694" spans="1:23" ht="15.75" thickBot="1" x14ac:dyDescent="0.3">
      <c r="A694" s="143">
        <v>42124</v>
      </c>
      <c r="B694" s="144">
        <v>2009</v>
      </c>
      <c r="C694" s="141" t="s">
        <v>126</v>
      </c>
      <c r="D694" s="114" t="s">
        <v>127</v>
      </c>
      <c r="E694" s="126" t="s">
        <v>19</v>
      </c>
      <c r="F694" s="140" t="s">
        <v>123</v>
      </c>
      <c r="G694" s="114">
        <v>73599</v>
      </c>
      <c r="H694" s="141" t="s">
        <v>2341</v>
      </c>
      <c r="I694" s="141"/>
      <c r="J694" s="103">
        <v>40359</v>
      </c>
      <c r="K694" s="103">
        <v>40448</v>
      </c>
      <c r="L694" s="141" t="s">
        <v>2312</v>
      </c>
      <c r="M694" s="309" t="s">
        <v>2313</v>
      </c>
      <c r="N694" s="436">
        <v>26178</v>
      </c>
      <c r="O694" s="436">
        <v>28685</v>
      </c>
      <c r="P694" s="103">
        <v>40515</v>
      </c>
      <c r="Q694" s="103">
        <v>42192</v>
      </c>
      <c r="R694" s="103">
        <v>42006</v>
      </c>
      <c r="S694" s="103">
        <v>42188</v>
      </c>
      <c r="T694" s="438">
        <v>0.94</v>
      </c>
      <c r="U694" s="436"/>
      <c r="V694" s="114"/>
      <c r="W694" s="196" t="s">
        <v>2342</v>
      </c>
    </row>
    <row r="695" spans="1:23" ht="15.75" thickBot="1" x14ac:dyDescent="0.3">
      <c r="A695" s="143">
        <v>42124</v>
      </c>
      <c r="B695" s="144">
        <v>2009</v>
      </c>
      <c r="C695" s="141" t="s">
        <v>126</v>
      </c>
      <c r="D695" s="114" t="s">
        <v>127</v>
      </c>
      <c r="E695" s="126" t="s">
        <v>164</v>
      </c>
      <c r="F695" s="140" t="s">
        <v>109</v>
      </c>
      <c r="G695" s="114">
        <v>55918</v>
      </c>
      <c r="H695" s="141" t="s">
        <v>2343</v>
      </c>
      <c r="I695" s="141"/>
      <c r="J695" s="103">
        <v>39887</v>
      </c>
      <c r="K695" s="103">
        <v>40071</v>
      </c>
      <c r="L695" s="141" t="s">
        <v>2344</v>
      </c>
      <c r="M695" s="309" t="s">
        <v>2345</v>
      </c>
      <c r="N695" s="436">
        <v>13034</v>
      </c>
      <c r="O695" s="436">
        <v>13672</v>
      </c>
      <c r="P695" s="103">
        <v>40087</v>
      </c>
      <c r="Q695" s="103">
        <v>40716</v>
      </c>
      <c r="R695" s="103">
        <v>40581</v>
      </c>
      <c r="S695" s="103">
        <v>40716</v>
      </c>
      <c r="T695" s="438">
        <v>1</v>
      </c>
      <c r="U695" s="436"/>
      <c r="V695" s="114"/>
      <c r="W695" s="196" t="s">
        <v>2346</v>
      </c>
    </row>
    <row r="696" spans="1:23" ht="30.75" thickBot="1" x14ac:dyDescent="0.3">
      <c r="A696" s="143">
        <v>42124</v>
      </c>
      <c r="B696" s="144">
        <v>2009</v>
      </c>
      <c r="C696" s="141" t="s">
        <v>126</v>
      </c>
      <c r="D696" s="114" t="s">
        <v>127</v>
      </c>
      <c r="E696" s="126" t="s">
        <v>14</v>
      </c>
      <c r="F696" s="140" t="s">
        <v>123</v>
      </c>
      <c r="G696" s="114">
        <v>70350</v>
      </c>
      <c r="H696" s="141" t="s">
        <v>2347</v>
      </c>
      <c r="I696" s="141"/>
      <c r="J696" s="103">
        <v>40750</v>
      </c>
      <c r="K696" s="103">
        <v>40801</v>
      </c>
      <c r="L696" s="141" t="s">
        <v>2348</v>
      </c>
      <c r="M696" s="309" t="s">
        <v>2349</v>
      </c>
      <c r="N696" s="436">
        <v>15929</v>
      </c>
      <c r="O696" s="436">
        <v>20393</v>
      </c>
      <c r="P696" s="103">
        <v>40855</v>
      </c>
      <c r="Q696" s="103">
        <v>41721</v>
      </c>
      <c r="R696" s="103">
        <v>41605</v>
      </c>
      <c r="S696" s="103">
        <v>41660</v>
      </c>
      <c r="T696" s="438">
        <v>1</v>
      </c>
      <c r="U696" s="436"/>
      <c r="V696" s="114"/>
      <c r="W696" s="196" t="s">
        <v>2350</v>
      </c>
    </row>
    <row r="697" spans="1:23" ht="150.75" thickBot="1" x14ac:dyDescent="0.3">
      <c r="A697" s="143">
        <v>42124</v>
      </c>
      <c r="B697" s="144">
        <v>2009</v>
      </c>
      <c r="C697" s="141" t="s">
        <v>126</v>
      </c>
      <c r="D697" s="114" t="s">
        <v>127</v>
      </c>
      <c r="E697" s="126" t="s">
        <v>13</v>
      </c>
      <c r="F697" s="140" t="s">
        <v>123</v>
      </c>
      <c r="G697" s="114">
        <v>70354</v>
      </c>
      <c r="H697" s="141" t="s">
        <v>2351</v>
      </c>
      <c r="I697" s="141"/>
      <c r="J697" s="103">
        <v>40896</v>
      </c>
      <c r="K697" s="103">
        <v>41038</v>
      </c>
      <c r="L697" s="141" t="s">
        <v>2317</v>
      </c>
      <c r="M697" s="309" t="s">
        <v>2352</v>
      </c>
      <c r="N697" s="436">
        <v>159834</v>
      </c>
      <c r="O697" s="436">
        <v>188590</v>
      </c>
      <c r="P697" s="103">
        <v>41059</v>
      </c>
      <c r="Q697" s="103">
        <v>42932</v>
      </c>
      <c r="R697" s="103">
        <v>42079</v>
      </c>
      <c r="S697" s="103">
        <v>42872</v>
      </c>
      <c r="T697" s="438">
        <v>0.36</v>
      </c>
      <c r="U697" s="436"/>
      <c r="V697" s="114"/>
      <c r="W697" s="196" t="s">
        <v>4450</v>
      </c>
    </row>
    <row r="698" spans="1:23" ht="150.75" thickBot="1" x14ac:dyDescent="0.3">
      <c r="A698" s="143">
        <v>42124</v>
      </c>
      <c r="B698" s="144">
        <v>2009</v>
      </c>
      <c r="C698" s="141" t="s">
        <v>126</v>
      </c>
      <c r="D698" s="114" t="s">
        <v>127</v>
      </c>
      <c r="E698" s="126" t="s">
        <v>15</v>
      </c>
      <c r="F698" s="140" t="s">
        <v>123</v>
      </c>
      <c r="G698" s="114">
        <v>79845</v>
      </c>
      <c r="H698" s="141" t="s">
        <v>2353</v>
      </c>
      <c r="I698" s="141"/>
      <c r="J698" s="103">
        <v>40725</v>
      </c>
      <c r="K698" s="103">
        <v>40809</v>
      </c>
      <c r="L698" s="141" t="s">
        <v>2354</v>
      </c>
      <c r="M698" s="309" t="s">
        <v>2355</v>
      </c>
      <c r="N698" s="436">
        <v>51133</v>
      </c>
      <c r="O698" s="436">
        <v>59456</v>
      </c>
      <c r="P698" s="103">
        <v>40847</v>
      </c>
      <c r="Q698" s="103">
        <v>42075</v>
      </c>
      <c r="R698" s="103">
        <v>41949</v>
      </c>
      <c r="S698" s="103">
        <v>42213</v>
      </c>
      <c r="T698" s="438">
        <v>0.99</v>
      </c>
      <c r="U698" s="436"/>
      <c r="V698" s="114"/>
      <c r="W698" s="196" t="s">
        <v>2356</v>
      </c>
    </row>
    <row r="699" spans="1:23" ht="210.75" thickBot="1" x14ac:dyDescent="0.3">
      <c r="A699" s="143">
        <v>42124</v>
      </c>
      <c r="B699" s="144">
        <v>2009</v>
      </c>
      <c r="C699" s="141" t="s">
        <v>126</v>
      </c>
      <c r="D699" s="114" t="s">
        <v>127</v>
      </c>
      <c r="E699" s="126" t="s">
        <v>23</v>
      </c>
      <c r="F699" s="140" t="s">
        <v>123</v>
      </c>
      <c r="G699" s="114">
        <v>59220</v>
      </c>
      <c r="H699" s="141" t="s">
        <v>2357</v>
      </c>
      <c r="I699" s="141"/>
      <c r="J699" s="103">
        <v>40704</v>
      </c>
      <c r="K699" s="103">
        <v>40814</v>
      </c>
      <c r="L699" s="141" t="s">
        <v>2358</v>
      </c>
      <c r="M699" s="309" t="s">
        <v>2359</v>
      </c>
      <c r="N699" s="436">
        <v>28500</v>
      </c>
      <c r="O699" s="436">
        <v>29431</v>
      </c>
      <c r="P699" s="103">
        <v>40842</v>
      </c>
      <c r="Q699" s="103">
        <v>42156</v>
      </c>
      <c r="R699" s="103">
        <v>41701</v>
      </c>
      <c r="S699" s="103">
        <v>42150</v>
      </c>
      <c r="T699" s="438">
        <v>0.92</v>
      </c>
      <c r="U699" s="436"/>
      <c r="V699" s="114"/>
      <c r="W699" s="196" t="s">
        <v>2360</v>
      </c>
    </row>
    <row r="700" spans="1:23" s="148" customFormat="1" ht="120" x14ac:dyDescent="0.25">
      <c r="A700" s="578">
        <v>42124</v>
      </c>
      <c r="B700" s="722">
        <v>2009</v>
      </c>
      <c r="C700" s="581" t="s">
        <v>126</v>
      </c>
      <c r="D700" s="583" t="s">
        <v>127</v>
      </c>
      <c r="E700" s="585" t="s">
        <v>42</v>
      </c>
      <c r="F700" s="587" t="s">
        <v>123</v>
      </c>
      <c r="G700" s="589">
        <v>72722</v>
      </c>
      <c r="H700" s="583" t="s">
        <v>2361</v>
      </c>
      <c r="I700" s="713"/>
      <c r="J700" s="104">
        <v>40710</v>
      </c>
      <c r="K700" s="104">
        <v>40815</v>
      </c>
      <c r="L700" s="201" t="s">
        <v>2362</v>
      </c>
      <c r="M700" s="201" t="s">
        <v>2363</v>
      </c>
      <c r="N700" s="366">
        <v>76944</v>
      </c>
      <c r="O700" s="366">
        <v>84365</v>
      </c>
      <c r="P700" s="104">
        <v>40841</v>
      </c>
      <c r="Q700" s="104">
        <v>42081</v>
      </c>
      <c r="R700" s="104">
        <v>41891</v>
      </c>
      <c r="S700" s="104">
        <v>42081</v>
      </c>
      <c r="T700" s="367">
        <v>0.99</v>
      </c>
      <c r="U700" s="158"/>
      <c r="V700" s="202"/>
      <c r="W700" s="159" t="s">
        <v>2364</v>
      </c>
    </row>
    <row r="701" spans="1:23" s="148" customFormat="1" ht="60" x14ac:dyDescent="0.25">
      <c r="A701" s="578"/>
      <c r="B701" s="723"/>
      <c r="C701" s="718"/>
      <c r="D701" s="712"/>
      <c r="E701" s="719"/>
      <c r="F701" s="720"/>
      <c r="G701" s="721"/>
      <c r="H701" s="712"/>
      <c r="I701" s="714"/>
      <c r="J701" s="106">
        <v>40609</v>
      </c>
      <c r="K701" s="106">
        <v>40622</v>
      </c>
      <c r="L701" s="203" t="s">
        <v>2365</v>
      </c>
      <c r="M701" s="203"/>
      <c r="N701" s="435">
        <v>9.6</v>
      </c>
      <c r="O701" s="435">
        <v>9.6</v>
      </c>
      <c r="P701" s="106">
        <v>40622</v>
      </c>
      <c r="Q701" s="106">
        <v>40634</v>
      </c>
      <c r="R701" s="106">
        <v>40634</v>
      </c>
      <c r="S701" s="106">
        <v>40634</v>
      </c>
      <c r="T701" s="334">
        <v>1</v>
      </c>
      <c r="U701" s="204"/>
      <c r="V701" s="205"/>
      <c r="W701" s="206" t="s">
        <v>2366</v>
      </c>
    </row>
    <row r="702" spans="1:23" s="148" customFormat="1" ht="15.75" thickBot="1" x14ac:dyDescent="0.3">
      <c r="A702" s="578"/>
      <c r="B702" s="580"/>
      <c r="C702" s="708"/>
      <c r="D702" s="706"/>
      <c r="E702" s="709"/>
      <c r="F702" s="710"/>
      <c r="G702" s="711"/>
      <c r="H702" s="706"/>
      <c r="I702" s="715"/>
      <c r="J702" s="105">
        <v>40644</v>
      </c>
      <c r="K702" s="105">
        <v>40711</v>
      </c>
      <c r="L702" s="197" t="s">
        <v>2367</v>
      </c>
      <c r="M702" s="207" t="s">
        <v>2368</v>
      </c>
      <c r="N702" s="418">
        <v>5395</v>
      </c>
      <c r="O702" s="418">
        <v>5395</v>
      </c>
      <c r="P702" s="105">
        <v>40725</v>
      </c>
      <c r="Q702" s="105">
        <v>42081</v>
      </c>
      <c r="R702" s="105">
        <v>41909</v>
      </c>
      <c r="S702" s="105">
        <v>42081</v>
      </c>
      <c r="T702" s="419">
        <v>0.99</v>
      </c>
      <c r="U702" s="198"/>
      <c r="V702" s="199"/>
      <c r="W702" s="200" t="s">
        <v>2369</v>
      </c>
    </row>
    <row r="703" spans="1:23" ht="60.75" thickBot="1" x14ac:dyDescent="0.3">
      <c r="A703" s="143">
        <v>42124</v>
      </c>
      <c r="B703" s="144">
        <v>2009</v>
      </c>
      <c r="C703" s="141" t="s">
        <v>126</v>
      </c>
      <c r="D703" s="114" t="s">
        <v>127</v>
      </c>
      <c r="E703" s="126" t="s">
        <v>44</v>
      </c>
      <c r="F703" s="140" t="s">
        <v>123</v>
      </c>
      <c r="G703" s="114">
        <v>62189</v>
      </c>
      <c r="H703" s="141" t="s">
        <v>2370</v>
      </c>
      <c r="I703" s="141"/>
      <c r="J703" s="103">
        <v>39748</v>
      </c>
      <c r="K703" s="103">
        <v>39906</v>
      </c>
      <c r="L703" s="141" t="s">
        <v>2371</v>
      </c>
      <c r="M703" s="309" t="s">
        <v>2372</v>
      </c>
      <c r="N703" s="436">
        <v>47615</v>
      </c>
      <c r="O703" s="436">
        <v>51375</v>
      </c>
      <c r="P703" s="103">
        <v>39965</v>
      </c>
      <c r="Q703" s="103">
        <v>41064</v>
      </c>
      <c r="R703" s="103">
        <v>40842</v>
      </c>
      <c r="S703" s="103">
        <v>40948</v>
      </c>
      <c r="T703" s="438">
        <v>1</v>
      </c>
      <c r="U703" s="134"/>
      <c r="V703" s="114"/>
      <c r="W703" s="196" t="s">
        <v>2373</v>
      </c>
    </row>
    <row r="704" spans="1:23" s="148" customFormat="1" ht="135" x14ac:dyDescent="0.25">
      <c r="A704" s="578">
        <v>42124</v>
      </c>
      <c r="B704" s="579">
        <v>2009</v>
      </c>
      <c r="C704" s="581" t="s">
        <v>126</v>
      </c>
      <c r="D704" s="583" t="s">
        <v>127</v>
      </c>
      <c r="E704" s="585" t="s">
        <v>35</v>
      </c>
      <c r="F704" s="587" t="s">
        <v>123</v>
      </c>
      <c r="G704" s="589">
        <v>74650</v>
      </c>
      <c r="H704" s="583" t="s">
        <v>2374</v>
      </c>
      <c r="I704" s="713"/>
      <c r="J704" s="104">
        <v>40225</v>
      </c>
      <c r="K704" s="104">
        <v>40431</v>
      </c>
      <c r="L704" s="208" t="s">
        <v>2375</v>
      </c>
      <c r="M704" s="157" t="s">
        <v>2376</v>
      </c>
      <c r="N704" s="366">
        <v>529989</v>
      </c>
      <c r="O704" s="366">
        <v>560580</v>
      </c>
      <c r="P704" s="209">
        <v>40490</v>
      </c>
      <c r="Q704" s="104">
        <v>42202</v>
      </c>
      <c r="R704" s="104">
        <v>41790</v>
      </c>
      <c r="S704" s="104">
        <v>42185</v>
      </c>
      <c r="T704" s="367">
        <v>0.96</v>
      </c>
      <c r="U704" s="395">
        <v>3850</v>
      </c>
      <c r="V704" s="163" t="s">
        <v>2377</v>
      </c>
      <c r="W704" s="159" t="s">
        <v>2378</v>
      </c>
    </row>
    <row r="705" spans="1:23" s="148" customFormat="1" x14ac:dyDescent="0.25">
      <c r="A705" s="578"/>
      <c r="B705" s="716"/>
      <c r="C705" s="718"/>
      <c r="D705" s="712"/>
      <c r="E705" s="719"/>
      <c r="F705" s="720"/>
      <c r="G705" s="721"/>
      <c r="H705" s="712"/>
      <c r="I705" s="714"/>
      <c r="J705" s="106">
        <v>40185</v>
      </c>
      <c r="K705" s="106">
        <v>40283</v>
      </c>
      <c r="L705" s="210" t="s">
        <v>2379</v>
      </c>
      <c r="M705" s="203"/>
      <c r="N705" s="435">
        <v>10225</v>
      </c>
      <c r="O705" s="435">
        <v>11445</v>
      </c>
      <c r="P705" s="211">
        <v>40344</v>
      </c>
      <c r="Q705" s="106">
        <v>41062</v>
      </c>
      <c r="R705" s="106">
        <v>40964</v>
      </c>
      <c r="S705" s="106">
        <v>41031</v>
      </c>
      <c r="T705" s="334">
        <v>1</v>
      </c>
      <c r="U705" s="336"/>
      <c r="V705" s="205"/>
      <c r="W705" s="206" t="s">
        <v>2261</v>
      </c>
    </row>
    <row r="706" spans="1:23" s="148" customFormat="1" x14ac:dyDescent="0.25">
      <c r="A706" s="578"/>
      <c r="B706" s="716"/>
      <c r="C706" s="718"/>
      <c r="D706" s="712"/>
      <c r="E706" s="719"/>
      <c r="F706" s="720"/>
      <c r="G706" s="721"/>
      <c r="H706" s="712"/>
      <c r="I706" s="714"/>
      <c r="J706" s="106">
        <v>40221</v>
      </c>
      <c r="K706" s="106">
        <v>40245</v>
      </c>
      <c r="L706" s="210" t="s">
        <v>2380</v>
      </c>
      <c r="M706" s="203" t="s">
        <v>2381</v>
      </c>
      <c r="N706" s="435">
        <v>301</v>
      </c>
      <c r="O706" s="435">
        <v>301</v>
      </c>
      <c r="P706" s="211">
        <v>40273</v>
      </c>
      <c r="Q706" s="106">
        <v>40359</v>
      </c>
      <c r="R706" s="106">
        <v>40328</v>
      </c>
      <c r="S706" s="106">
        <v>40336</v>
      </c>
      <c r="T706" s="334">
        <v>1</v>
      </c>
      <c r="U706" s="204"/>
      <c r="V706" s="210"/>
      <c r="W706" s="206" t="s">
        <v>2261</v>
      </c>
    </row>
    <row r="707" spans="1:23" s="148" customFormat="1" x14ac:dyDescent="0.25">
      <c r="A707" s="578"/>
      <c r="B707" s="716"/>
      <c r="C707" s="718"/>
      <c r="D707" s="712"/>
      <c r="E707" s="719"/>
      <c r="F707" s="720"/>
      <c r="G707" s="721"/>
      <c r="H707" s="712"/>
      <c r="I707" s="714"/>
      <c r="J707" s="106">
        <v>40263</v>
      </c>
      <c r="K707" s="106">
        <v>40331</v>
      </c>
      <c r="L707" s="210" t="s">
        <v>2382</v>
      </c>
      <c r="M707" s="203" t="s">
        <v>2383</v>
      </c>
      <c r="N707" s="435">
        <v>1040</v>
      </c>
      <c r="O707" s="435">
        <v>1040</v>
      </c>
      <c r="P707" s="211">
        <v>40347</v>
      </c>
      <c r="Q707" s="106">
        <v>40456</v>
      </c>
      <c r="R707" s="106">
        <v>40469</v>
      </c>
      <c r="S707" s="106">
        <v>40455</v>
      </c>
      <c r="T707" s="334">
        <v>1</v>
      </c>
      <c r="U707" s="204"/>
      <c r="V707" s="212"/>
      <c r="W707" s="206" t="s">
        <v>2261</v>
      </c>
    </row>
    <row r="708" spans="1:23" s="148" customFormat="1" x14ac:dyDescent="0.25">
      <c r="A708" s="578"/>
      <c r="B708" s="716"/>
      <c r="C708" s="718"/>
      <c r="D708" s="712"/>
      <c r="E708" s="719"/>
      <c r="F708" s="720"/>
      <c r="G708" s="721"/>
      <c r="H708" s="712"/>
      <c r="I708" s="714"/>
      <c r="J708" s="106"/>
      <c r="K708" s="106"/>
      <c r="L708" s="210" t="s">
        <v>2384</v>
      </c>
      <c r="M708" s="203"/>
      <c r="N708" s="435"/>
      <c r="O708" s="435">
        <v>10156</v>
      </c>
      <c r="P708" s="211"/>
      <c r="Q708" s="106"/>
      <c r="R708" s="106"/>
      <c r="S708" s="106"/>
      <c r="T708" s="334"/>
      <c r="U708" s="204"/>
      <c r="V708" s="212"/>
      <c r="W708" s="206"/>
    </row>
    <row r="709" spans="1:23" s="148" customFormat="1" ht="30.75" thickBot="1" x14ac:dyDescent="0.3">
      <c r="A709" s="578"/>
      <c r="B709" s="717"/>
      <c r="C709" s="708"/>
      <c r="D709" s="706"/>
      <c r="E709" s="709"/>
      <c r="F709" s="710"/>
      <c r="G709" s="711"/>
      <c r="H709" s="706"/>
      <c r="I709" s="715"/>
      <c r="J709" s="105">
        <v>40225</v>
      </c>
      <c r="K709" s="105">
        <v>40387</v>
      </c>
      <c r="L709" s="213" t="s">
        <v>2384</v>
      </c>
      <c r="M709" s="197" t="s">
        <v>2385</v>
      </c>
      <c r="N709" s="436">
        <v>17290</v>
      </c>
      <c r="O709" s="436">
        <v>15383</v>
      </c>
      <c r="P709" s="214">
        <v>40549</v>
      </c>
      <c r="Q709" s="105">
        <v>41623</v>
      </c>
      <c r="R709" s="105">
        <v>41089</v>
      </c>
      <c r="S709" s="105">
        <v>42185</v>
      </c>
      <c r="T709" s="419">
        <v>0.99</v>
      </c>
      <c r="U709" s="198"/>
      <c r="V709" s="215"/>
      <c r="W709" s="200" t="s">
        <v>2386</v>
      </c>
    </row>
    <row r="710" spans="1:23" s="148" customFormat="1" x14ac:dyDescent="0.25">
      <c r="A710" s="578">
        <v>42124</v>
      </c>
      <c r="B710" s="722">
        <v>2010</v>
      </c>
      <c r="C710" s="581" t="s">
        <v>126</v>
      </c>
      <c r="D710" s="583" t="s">
        <v>127</v>
      </c>
      <c r="E710" s="585"/>
      <c r="F710" s="587" t="s">
        <v>122</v>
      </c>
      <c r="G710" s="589">
        <v>71550</v>
      </c>
      <c r="H710" s="583" t="s">
        <v>2387</v>
      </c>
      <c r="I710" s="713"/>
      <c r="J710" s="104">
        <v>40345</v>
      </c>
      <c r="K710" s="104">
        <v>40526</v>
      </c>
      <c r="L710" s="201" t="s">
        <v>2388</v>
      </c>
      <c r="M710" s="201"/>
      <c r="N710" s="366">
        <v>13098</v>
      </c>
      <c r="O710" s="366">
        <v>12421</v>
      </c>
      <c r="P710" s="104">
        <v>40526</v>
      </c>
      <c r="Q710" s="104">
        <v>41559</v>
      </c>
      <c r="R710" s="104">
        <v>41131</v>
      </c>
      <c r="S710" s="104">
        <v>41131</v>
      </c>
      <c r="T710" s="367">
        <v>1</v>
      </c>
      <c r="U710" s="158"/>
      <c r="V710" s="202"/>
      <c r="W710" s="159" t="s">
        <v>2389</v>
      </c>
    </row>
    <row r="711" spans="1:23" s="148" customFormat="1" x14ac:dyDescent="0.25">
      <c r="A711" s="578"/>
      <c r="B711" s="723"/>
      <c r="C711" s="718"/>
      <c r="D711" s="712"/>
      <c r="E711" s="719"/>
      <c r="F711" s="720"/>
      <c r="G711" s="721"/>
      <c r="H711" s="712"/>
      <c r="I711" s="714"/>
      <c r="J711" s="106">
        <v>41369</v>
      </c>
      <c r="K711" s="106">
        <v>41440</v>
      </c>
      <c r="L711" s="203" t="s">
        <v>2390</v>
      </c>
      <c r="M711" s="203"/>
      <c r="N711" s="435">
        <v>68</v>
      </c>
      <c r="O711" s="435">
        <v>68</v>
      </c>
      <c r="P711" s="106">
        <v>41456</v>
      </c>
      <c r="Q711" s="106">
        <v>41516</v>
      </c>
      <c r="R711" s="106">
        <v>41516</v>
      </c>
      <c r="S711" s="106">
        <v>41516</v>
      </c>
      <c r="T711" s="334">
        <v>1</v>
      </c>
      <c r="U711" s="204"/>
      <c r="V711" s="205"/>
      <c r="W711" s="206"/>
    </row>
    <row r="712" spans="1:23" s="148" customFormat="1" ht="75.75" thickBot="1" x14ac:dyDescent="0.3">
      <c r="A712" s="578"/>
      <c r="B712" s="580"/>
      <c r="C712" s="708"/>
      <c r="D712" s="706"/>
      <c r="E712" s="709"/>
      <c r="F712" s="710"/>
      <c r="G712" s="711"/>
      <c r="H712" s="706"/>
      <c r="I712" s="715"/>
      <c r="J712" s="105">
        <v>41871</v>
      </c>
      <c r="K712" s="105">
        <v>41876</v>
      </c>
      <c r="L712" s="197" t="s">
        <v>2391</v>
      </c>
      <c r="M712" s="207" t="s">
        <v>2392</v>
      </c>
      <c r="N712" s="418">
        <v>69</v>
      </c>
      <c r="O712" s="418">
        <v>69</v>
      </c>
      <c r="P712" s="105">
        <v>42066</v>
      </c>
      <c r="Q712" s="105"/>
      <c r="R712" s="105">
        <v>42034</v>
      </c>
      <c r="S712" s="105">
        <v>42185</v>
      </c>
      <c r="T712" s="419">
        <v>0</v>
      </c>
      <c r="U712" s="198"/>
      <c r="V712" s="199"/>
      <c r="W712" s="200" t="s">
        <v>2393</v>
      </c>
    </row>
    <row r="713" spans="1:23" ht="75.75" thickBot="1" x14ac:dyDescent="0.3">
      <c r="A713" s="143">
        <v>42124</v>
      </c>
      <c r="B713" s="144">
        <v>2010</v>
      </c>
      <c r="C713" s="141" t="s">
        <v>126</v>
      </c>
      <c r="D713" s="114" t="s">
        <v>127</v>
      </c>
      <c r="E713" s="126" t="s">
        <v>29</v>
      </c>
      <c r="F713" s="140" t="s">
        <v>123</v>
      </c>
      <c r="G713" s="114">
        <v>61401</v>
      </c>
      <c r="H713" s="141" t="s">
        <v>2394</v>
      </c>
      <c r="I713" s="141"/>
      <c r="J713" s="103">
        <v>40414</v>
      </c>
      <c r="K713" s="103">
        <v>40529</v>
      </c>
      <c r="L713" s="141" t="s">
        <v>2233</v>
      </c>
      <c r="M713" s="309" t="s">
        <v>2395</v>
      </c>
      <c r="N713" s="436">
        <v>9075</v>
      </c>
      <c r="O713" s="436">
        <v>10119</v>
      </c>
      <c r="P713" s="103">
        <v>40555</v>
      </c>
      <c r="Q713" s="103">
        <v>42004</v>
      </c>
      <c r="R713" s="103">
        <v>41284</v>
      </c>
      <c r="S713" s="103">
        <v>42012</v>
      </c>
      <c r="T713" s="438">
        <v>1</v>
      </c>
      <c r="U713" s="134"/>
      <c r="V713" s="114"/>
      <c r="W713" s="196" t="s">
        <v>2396</v>
      </c>
    </row>
    <row r="714" spans="1:23" ht="15.75" thickBot="1" x14ac:dyDescent="0.3">
      <c r="A714" s="143">
        <v>42124</v>
      </c>
      <c r="B714" s="144">
        <v>2010</v>
      </c>
      <c r="C714" s="141" t="s">
        <v>126</v>
      </c>
      <c r="D714" s="114" t="s">
        <v>127</v>
      </c>
      <c r="E714" s="126" t="s">
        <v>29</v>
      </c>
      <c r="F714" s="140" t="s">
        <v>123</v>
      </c>
      <c r="G714" s="114">
        <v>61536</v>
      </c>
      <c r="H714" s="141" t="s">
        <v>2397</v>
      </c>
      <c r="I714" s="141"/>
      <c r="J714" s="103">
        <v>40232</v>
      </c>
      <c r="K714" s="103">
        <v>40353</v>
      </c>
      <c r="L714" s="141" t="s">
        <v>2233</v>
      </c>
      <c r="M714" s="309" t="s">
        <v>2398</v>
      </c>
      <c r="N714" s="436">
        <v>13478</v>
      </c>
      <c r="O714" s="436">
        <v>13858</v>
      </c>
      <c r="P714" s="103">
        <v>40378</v>
      </c>
      <c r="Q714" s="103">
        <v>41417</v>
      </c>
      <c r="R714" s="103">
        <v>41168</v>
      </c>
      <c r="S714" s="103">
        <v>41417</v>
      </c>
      <c r="T714" s="438">
        <v>1</v>
      </c>
      <c r="U714" s="436"/>
      <c r="V714" s="114"/>
      <c r="W714" s="196"/>
    </row>
    <row r="715" spans="1:23" ht="45.75" thickBot="1" x14ac:dyDescent="0.3">
      <c r="A715" s="143">
        <v>42124</v>
      </c>
      <c r="B715" s="144">
        <v>2010</v>
      </c>
      <c r="C715" s="141" t="s">
        <v>126</v>
      </c>
      <c r="D715" s="114" t="s">
        <v>127</v>
      </c>
      <c r="E715" s="126" t="s">
        <v>19</v>
      </c>
      <c r="F715" s="140" t="s">
        <v>123</v>
      </c>
      <c r="G715" s="114">
        <v>69353</v>
      </c>
      <c r="H715" s="141" t="s">
        <v>4435</v>
      </c>
      <c r="I715" s="141"/>
      <c r="J715" s="103">
        <v>40170</v>
      </c>
      <c r="K715" s="103">
        <v>40653</v>
      </c>
      <c r="L715" s="141" t="s">
        <v>2371</v>
      </c>
      <c r="M715" s="309" t="s">
        <v>2399</v>
      </c>
      <c r="N715" s="436">
        <v>14725</v>
      </c>
      <c r="O715" s="436">
        <v>15287</v>
      </c>
      <c r="P715" s="103">
        <v>40676</v>
      </c>
      <c r="Q715" s="103">
        <v>41228</v>
      </c>
      <c r="R715" s="103">
        <v>41194</v>
      </c>
      <c r="S715" s="103">
        <v>41228</v>
      </c>
      <c r="T715" s="438">
        <v>1</v>
      </c>
      <c r="U715" s="436">
        <f>SUM(14000,458)</f>
        <v>14458</v>
      </c>
      <c r="V715" s="114" t="s">
        <v>4457</v>
      </c>
      <c r="W715" s="196" t="s">
        <v>2400</v>
      </c>
    </row>
    <row r="716" spans="1:23" ht="30.75" thickBot="1" x14ac:dyDescent="0.3">
      <c r="A716" s="143">
        <v>42124</v>
      </c>
      <c r="B716" s="144">
        <v>2010</v>
      </c>
      <c r="C716" s="141" t="s">
        <v>126</v>
      </c>
      <c r="D716" s="114" t="s">
        <v>127</v>
      </c>
      <c r="E716" s="126" t="s">
        <v>35</v>
      </c>
      <c r="F716" s="140" t="s">
        <v>123</v>
      </c>
      <c r="G716" s="114">
        <v>71318</v>
      </c>
      <c r="H716" s="141" t="s">
        <v>2401</v>
      </c>
      <c r="I716" s="141"/>
      <c r="J716" s="103">
        <v>40114</v>
      </c>
      <c r="K716" s="103">
        <v>40235</v>
      </c>
      <c r="L716" s="141" t="s">
        <v>2354</v>
      </c>
      <c r="M716" s="309" t="s">
        <v>2355</v>
      </c>
      <c r="N716" s="436">
        <v>22680</v>
      </c>
      <c r="O716" s="436">
        <v>23591</v>
      </c>
      <c r="P716" s="103">
        <v>40274</v>
      </c>
      <c r="Q716" s="103">
        <v>41029</v>
      </c>
      <c r="R716" s="103">
        <v>40914</v>
      </c>
      <c r="S716" s="103">
        <v>41153</v>
      </c>
      <c r="T716" s="438">
        <v>1</v>
      </c>
      <c r="U716" s="436">
        <v>3144</v>
      </c>
      <c r="V716" s="114" t="s">
        <v>2402</v>
      </c>
      <c r="W716" s="196" t="s">
        <v>2403</v>
      </c>
    </row>
    <row r="717" spans="1:23" s="148" customFormat="1" ht="105" x14ac:dyDescent="0.25">
      <c r="A717" s="578">
        <v>42124</v>
      </c>
      <c r="B717" s="579">
        <v>2010</v>
      </c>
      <c r="C717" s="581" t="s">
        <v>126</v>
      </c>
      <c r="D717" s="583" t="s">
        <v>127</v>
      </c>
      <c r="E717" s="585" t="s">
        <v>35</v>
      </c>
      <c r="F717" s="587" t="s">
        <v>123</v>
      </c>
      <c r="G717" s="589">
        <v>72430</v>
      </c>
      <c r="H717" s="581" t="s">
        <v>2404</v>
      </c>
      <c r="I717" s="576"/>
      <c r="J717" s="104">
        <v>40340</v>
      </c>
      <c r="K717" s="104">
        <v>40409</v>
      </c>
      <c r="L717" s="156" t="s">
        <v>2354</v>
      </c>
      <c r="M717" s="157" t="s">
        <v>2405</v>
      </c>
      <c r="N717" s="366">
        <v>41566</v>
      </c>
      <c r="O717" s="366">
        <v>45105</v>
      </c>
      <c r="P717" s="104">
        <v>40455</v>
      </c>
      <c r="Q717" s="104">
        <v>41597</v>
      </c>
      <c r="R717" s="104">
        <v>41325</v>
      </c>
      <c r="S717" s="104">
        <v>41516</v>
      </c>
      <c r="T717" s="367">
        <v>1</v>
      </c>
      <c r="U717" s="158"/>
      <c r="V717" s="163"/>
      <c r="W717" s="159" t="s">
        <v>2406</v>
      </c>
    </row>
    <row r="718" spans="1:23" s="148" customFormat="1" ht="60.75" thickBot="1" x14ac:dyDescent="0.3">
      <c r="A718" s="578">
        <v>42124</v>
      </c>
      <c r="B718" s="580"/>
      <c r="C718" s="708"/>
      <c r="D718" s="706"/>
      <c r="E718" s="709"/>
      <c r="F718" s="710"/>
      <c r="G718" s="711"/>
      <c r="H718" s="706"/>
      <c r="I718" s="707"/>
      <c r="J718" s="105">
        <v>40340</v>
      </c>
      <c r="K718" s="105">
        <v>40421</v>
      </c>
      <c r="L718" s="197" t="s">
        <v>2354</v>
      </c>
      <c r="M718" s="197" t="s">
        <v>2407</v>
      </c>
      <c r="N718" s="418">
        <v>23216</v>
      </c>
      <c r="O718" s="418">
        <v>24153</v>
      </c>
      <c r="P718" s="105">
        <v>40455</v>
      </c>
      <c r="Q718" s="105">
        <v>41256</v>
      </c>
      <c r="R718" s="105">
        <v>40965</v>
      </c>
      <c r="S718" s="105">
        <v>41243</v>
      </c>
      <c r="T718" s="419">
        <v>1</v>
      </c>
      <c r="U718" s="198"/>
      <c r="V718" s="199"/>
      <c r="W718" s="200" t="s">
        <v>2408</v>
      </c>
    </row>
    <row r="719" spans="1:23" ht="45.75" thickBot="1" x14ac:dyDescent="0.3">
      <c r="A719" s="143">
        <v>42124</v>
      </c>
      <c r="B719" s="144">
        <v>2011</v>
      </c>
      <c r="C719" s="141" t="s">
        <v>126</v>
      </c>
      <c r="D719" s="114" t="s">
        <v>127</v>
      </c>
      <c r="E719" s="126" t="s">
        <v>29</v>
      </c>
      <c r="F719" s="140" t="s">
        <v>123</v>
      </c>
      <c r="G719" s="114">
        <v>77116</v>
      </c>
      <c r="H719" s="141" t="s">
        <v>2409</v>
      </c>
      <c r="I719" s="141"/>
      <c r="J719" s="103">
        <v>40666</v>
      </c>
      <c r="K719" s="103">
        <v>40816</v>
      </c>
      <c r="L719" s="141" t="s">
        <v>2410</v>
      </c>
      <c r="M719" s="309" t="s">
        <v>2411</v>
      </c>
      <c r="N719" s="436">
        <v>14030</v>
      </c>
      <c r="O719" s="436">
        <v>14392</v>
      </c>
      <c r="P719" s="103">
        <v>41078</v>
      </c>
      <c r="Q719" s="103">
        <v>41610</v>
      </c>
      <c r="R719" s="103">
        <v>41672</v>
      </c>
      <c r="S719" s="103">
        <v>41838</v>
      </c>
      <c r="T719" s="438">
        <v>1</v>
      </c>
      <c r="U719" s="436">
        <v>1854</v>
      </c>
      <c r="V719" s="114" t="s">
        <v>2412</v>
      </c>
      <c r="W719" s="196" t="s">
        <v>2413</v>
      </c>
    </row>
    <row r="720" spans="1:23" ht="45.75" thickBot="1" x14ac:dyDescent="0.3">
      <c r="A720" s="143">
        <v>42124</v>
      </c>
      <c r="B720" s="144">
        <v>2011</v>
      </c>
      <c r="C720" s="141" t="s">
        <v>126</v>
      </c>
      <c r="D720" s="114" t="s">
        <v>127</v>
      </c>
      <c r="E720" s="126" t="s">
        <v>29</v>
      </c>
      <c r="F720" s="140" t="s">
        <v>123</v>
      </c>
      <c r="G720" s="114">
        <v>77115</v>
      </c>
      <c r="H720" s="141" t="s">
        <v>2414</v>
      </c>
      <c r="I720" s="141"/>
      <c r="J720" s="103">
        <v>40666</v>
      </c>
      <c r="K720" s="103">
        <v>40816</v>
      </c>
      <c r="L720" s="141" t="s">
        <v>2410</v>
      </c>
      <c r="M720" s="309" t="s">
        <v>2411</v>
      </c>
      <c r="N720" s="436">
        <v>48133</v>
      </c>
      <c r="O720" s="436">
        <v>48829</v>
      </c>
      <c r="P720" s="103">
        <v>41078</v>
      </c>
      <c r="Q720" s="103">
        <v>41786</v>
      </c>
      <c r="R720" s="103">
        <v>41672</v>
      </c>
      <c r="S720" s="103">
        <v>41838</v>
      </c>
      <c r="T720" s="438">
        <v>1</v>
      </c>
      <c r="U720" s="134"/>
      <c r="V720" s="114"/>
      <c r="W720" s="196" t="s">
        <v>2413</v>
      </c>
    </row>
    <row r="721" spans="1:23" ht="30.75" thickBot="1" x14ac:dyDescent="0.3">
      <c r="A721" s="143">
        <v>42124</v>
      </c>
      <c r="B721" s="144">
        <v>2011</v>
      </c>
      <c r="C721" s="141" t="s">
        <v>126</v>
      </c>
      <c r="D721" s="114" t="s">
        <v>127</v>
      </c>
      <c r="E721" s="126" t="s">
        <v>16</v>
      </c>
      <c r="F721" s="140" t="s">
        <v>123</v>
      </c>
      <c r="G721" s="114">
        <v>70482</v>
      </c>
      <c r="H721" s="141" t="s">
        <v>2415</v>
      </c>
      <c r="I721" s="141"/>
      <c r="J721" s="103">
        <v>40501</v>
      </c>
      <c r="K721" s="103">
        <v>40697</v>
      </c>
      <c r="L721" s="141" t="s">
        <v>2416</v>
      </c>
      <c r="M721" s="309" t="s">
        <v>2417</v>
      </c>
      <c r="N721" s="436">
        <v>23050</v>
      </c>
      <c r="O721" s="436">
        <v>25062</v>
      </c>
      <c r="P721" s="103">
        <v>40715</v>
      </c>
      <c r="Q721" s="103">
        <v>41607</v>
      </c>
      <c r="R721" s="103">
        <v>41445</v>
      </c>
      <c r="S721" s="103">
        <v>41778</v>
      </c>
      <c r="T721" s="438">
        <v>1</v>
      </c>
      <c r="U721" s="134"/>
      <c r="V721" s="114"/>
      <c r="W721" s="196" t="s">
        <v>2418</v>
      </c>
    </row>
    <row r="722" spans="1:23" ht="30.75" thickBot="1" x14ac:dyDescent="0.3">
      <c r="A722" s="143">
        <v>42124</v>
      </c>
      <c r="B722" s="144">
        <v>2011</v>
      </c>
      <c r="C722" s="141" t="s">
        <v>126</v>
      </c>
      <c r="D722" s="114" t="s">
        <v>127</v>
      </c>
      <c r="E722" s="126" t="s">
        <v>43</v>
      </c>
      <c r="F722" s="140" t="s">
        <v>123</v>
      </c>
      <c r="G722" s="114">
        <v>71634</v>
      </c>
      <c r="H722" s="141" t="s">
        <v>2419</v>
      </c>
      <c r="I722" s="141"/>
      <c r="J722" s="103">
        <v>40851</v>
      </c>
      <c r="K722" s="103">
        <v>40900</v>
      </c>
      <c r="L722" s="141" t="s">
        <v>2420</v>
      </c>
      <c r="M722" s="309" t="s">
        <v>2421</v>
      </c>
      <c r="N722" s="436">
        <v>2790</v>
      </c>
      <c r="O722" s="436">
        <v>2790</v>
      </c>
      <c r="P722" s="103">
        <v>41047</v>
      </c>
      <c r="Q722" s="103">
        <v>41321</v>
      </c>
      <c r="R722" s="103">
        <v>41290</v>
      </c>
      <c r="S722" s="103">
        <v>41334</v>
      </c>
      <c r="T722" s="438">
        <v>1</v>
      </c>
      <c r="U722" s="134"/>
      <c r="V722" s="114"/>
      <c r="W722" s="196" t="s">
        <v>4451</v>
      </c>
    </row>
    <row r="723" spans="1:23" ht="30.75" thickBot="1" x14ac:dyDescent="0.3">
      <c r="A723" s="143">
        <v>42124</v>
      </c>
      <c r="B723" s="144">
        <v>2011</v>
      </c>
      <c r="C723" s="141" t="s">
        <v>126</v>
      </c>
      <c r="D723" s="114" t="s">
        <v>127</v>
      </c>
      <c r="E723" s="126" t="s">
        <v>29</v>
      </c>
      <c r="F723" s="140" t="s">
        <v>123</v>
      </c>
      <c r="G723" s="114">
        <v>73360</v>
      </c>
      <c r="H723" s="141" t="s">
        <v>2422</v>
      </c>
      <c r="I723" s="141"/>
      <c r="J723" s="103">
        <v>40592</v>
      </c>
      <c r="K723" s="103">
        <v>40724</v>
      </c>
      <c r="L723" s="141" t="s">
        <v>2423</v>
      </c>
      <c r="M723" s="309" t="s">
        <v>2424</v>
      </c>
      <c r="N723" s="436">
        <v>19869</v>
      </c>
      <c r="O723" s="436">
        <v>19957</v>
      </c>
      <c r="P723" s="103">
        <v>40745</v>
      </c>
      <c r="Q723" s="103">
        <v>41919</v>
      </c>
      <c r="R723" s="103">
        <v>41645</v>
      </c>
      <c r="S723" s="103">
        <v>41919</v>
      </c>
      <c r="T723" s="438">
        <v>1</v>
      </c>
      <c r="U723" s="134"/>
      <c r="V723" s="114"/>
      <c r="W723" s="196" t="s">
        <v>2425</v>
      </c>
    </row>
    <row r="724" spans="1:23" ht="15.75" thickBot="1" x14ac:dyDescent="0.3">
      <c r="A724" s="143">
        <v>42124</v>
      </c>
      <c r="B724" s="144">
        <v>2011</v>
      </c>
      <c r="C724" s="141" t="s">
        <v>126</v>
      </c>
      <c r="D724" s="114" t="s">
        <v>127</v>
      </c>
      <c r="E724" s="126" t="s">
        <v>29</v>
      </c>
      <c r="F724" s="140" t="s">
        <v>123</v>
      </c>
      <c r="G724" s="114">
        <v>62886</v>
      </c>
      <c r="H724" s="141" t="s">
        <v>2426</v>
      </c>
      <c r="I724" s="141"/>
      <c r="J724" s="103">
        <v>40807</v>
      </c>
      <c r="K724" s="103">
        <v>40935</v>
      </c>
      <c r="L724" s="141" t="s">
        <v>2427</v>
      </c>
      <c r="M724" s="309" t="s">
        <v>2428</v>
      </c>
      <c r="N724" s="436">
        <v>4270</v>
      </c>
      <c r="O724" s="436">
        <v>4624</v>
      </c>
      <c r="P724" s="103">
        <v>40987</v>
      </c>
      <c r="Q724" s="103">
        <v>42045</v>
      </c>
      <c r="R724" s="103">
        <v>41587</v>
      </c>
      <c r="S724" s="103">
        <v>42045</v>
      </c>
      <c r="T724" s="438">
        <v>1</v>
      </c>
      <c r="U724" s="134"/>
      <c r="V724" s="114"/>
      <c r="W724" s="196" t="s">
        <v>2429</v>
      </c>
    </row>
    <row r="725" spans="1:23" s="148" customFormat="1" x14ac:dyDescent="0.25">
      <c r="A725" s="578">
        <v>42124</v>
      </c>
      <c r="B725" s="579">
        <v>2011</v>
      </c>
      <c r="C725" s="581" t="s">
        <v>126</v>
      </c>
      <c r="D725" s="583" t="s">
        <v>127</v>
      </c>
      <c r="E725" s="585" t="s">
        <v>29</v>
      </c>
      <c r="F725" s="587" t="s">
        <v>123</v>
      </c>
      <c r="G725" s="589">
        <v>67949</v>
      </c>
      <c r="H725" s="581" t="s">
        <v>2430</v>
      </c>
      <c r="I725" s="576"/>
      <c r="J725" s="104">
        <v>40774</v>
      </c>
      <c r="K725" s="104">
        <v>40953</v>
      </c>
      <c r="L725" s="156" t="s">
        <v>2431</v>
      </c>
      <c r="M725" s="157" t="s">
        <v>2432</v>
      </c>
      <c r="N725" s="366">
        <v>1701</v>
      </c>
      <c r="O725" s="366">
        <v>1701</v>
      </c>
      <c r="P725" s="104">
        <v>41001</v>
      </c>
      <c r="Q725" s="104">
        <v>41365</v>
      </c>
      <c r="R725" s="104">
        <v>41366</v>
      </c>
      <c r="S725" s="104">
        <v>41365</v>
      </c>
      <c r="T725" s="367">
        <v>1</v>
      </c>
      <c r="U725" s="158"/>
      <c r="V725" s="163"/>
      <c r="W725" s="159" t="s">
        <v>2433</v>
      </c>
    </row>
    <row r="726" spans="1:23" s="148" customFormat="1" ht="60.75" thickBot="1" x14ac:dyDescent="0.3">
      <c r="A726" s="578">
        <v>42124</v>
      </c>
      <c r="B726" s="580"/>
      <c r="C726" s="708"/>
      <c r="D726" s="706"/>
      <c r="E726" s="709"/>
      <c r="F726" s="710"/>
      <c r="G726" s="711"/>
      <c r="H726" s="706"/>
      <c r="I726" s="707"/>
      <c r="J726" s="105">
        <v>42073</v>
      </c>
      <c r="K726" s="105">
        <v>42160</v>
      </c>
      <c r="L726" s="197"/>
      <c r="M726" s="197"/>
      <c r="N726" s="418"/>
      <c r="O726" s="418"/>
      <c r="P726" s="105">
        <v>42191</v>
      </c>
      <c r="Q726" s="105">
        <v>42793</v>
      </c>
      <c r="R726" s="105">
        <v>42731</v>
      </c>
      <c r="S726" s="105">
        <v>42793</v>
      </c>
      <c r="T726" s="419">
        <v>0</v>
      </c>
      <c r="U726" s="198"/>
      <c r="V726" s="199"/>
      <c r="W726" s="200" t="s">
        <v>2434</v>
      </c>
    </row>
    <row r="727" spans="1:23" ht="60.75" thickBot="1" x14ac:dyDescent="0.3">
      <c r="A727" s="143">
        <v>42124</v>
      </c>
      <c r="B727" s="144">
        <v>2011</v>
      </c>
      <c r="C727" s="141" t="s">
        <v>126</v>
      </c>
      <c r="D727" s="114" t="s">
        <v>127</v>
      </c>
      <c r="E727" s="126" t="s">
        <v>29</v>
      </c>
      <c r="F727" s="140" t="s">
        <v>123</v>
      </c>
      <c r="G727" s="114">
        <v>67953</v>
      </c>
      <c r="H727" s="141" t="s">
        <v>2435</v>
      </c>
      <c r="I727" s="141"/>
      <c r="J727" s="103">
        <v>40592</v>
      </c>
      <c r="K727" s="103">
        <v>40714</v>
      </c>
      <c r="L727" s="141" t="s">
        <v>2436</v>
      </c>
      <c r="M727" s="309" t="s">
        <v>2437</v>
      </c>
      <c r="N727" s="436">
        <v>3468</v>
      </c>
      <c r="O727" s="436">
        <v>3944</v>
      </c>
      <c r="P727" s="103">
        <v>40744</v>
      </c>
      <c r="Q727" s="103">
        <v>42185</v>
      </c>
      <c r="R727" s="103">
        <v>41214</v>
      </c>
      <c r="S727" s="103">
        <v>42185</v>
      </c>
      <c r="T727" s="438">
        <v>0.97</v>
      </c>
      <c r="U727" s="436"/>
      <c r="V727" s="114"/>
      <c r="W727" s="196" t="s">
        <v>2438</v>
      </c>
    </row>
    <row r="728" spans="1:23" ht="45.75" thickBot="1" x14ac:dyDescent="0.3">
      <c r="A728" s="143">
        <v>42124</v>
      </c>
      <c r="B728" s="144">
        <v>2011</v>
      </c>
      <c r="C728" s="141" t="s">
        <v>126</v>
      </c>
      <c r="D728" s="114" t="s">
        <v>127</v>
      </c>
      <c r="E728" s="126" t="s">
        <v>29</v>
      </c>
      <c r="F728" s="140" t="s">
        <v>123</v>
      </c>
      <c r="G728" s="114">
        <v>67951</v>
      </c>
      <c r="H728" s="141" t="s">
        <v>2439</v>
      </c>
      <c r="I728" s="141"/>
      <c r="J728" s="103">
        <v>40767</v>
      </c>
      <c r="K728" s="103">
        <v>41260</v>
      </c>
      <c r="L728" s="141" t="s">
        <v>2440</v>
      </c>
      <c r="M728" s="309" t="s">
        <v>2441</v>
      </c>
      <c r="N728" s="436">
        <v>14308</v>
      </c>
      <c r="O728" s="436">
        <v>15566</v>
      </c>
      <c r="P728" s="103">
        <v>41288</v>
      </c>
      <c r="Q728" s="103">
        <v>42216</v>
      </c>
      <c r="R728" s="103">
        <v>41828</v>
      </c>
      <c r="S728" s="103">
        <v>42216</v>
      </c>
      <c r="T728" s="438">
        <v>0.96</v>
      </c>
      <c r="U728" s="436"/>
      <c r="V728" s="114"/>
      <c r="W728" s="196" t="s">
        <v>2442</v>
      </c>
    </row>
    <row r="729" spans="1:23" ht="15.75" thickBot="1" x14ac:dyDescent="0.3">
      <c r="A729" s="143">
        <v>42124</v>
      </c>
      <c r="B729" s="144">
        <v>2011</v>
      </c>
      <c r="C729" s="141" t="s">
        <v>126</v>
      </c>
      <c r="D729" s="114" t="s">
        <v>127</v>
      </c>
      <c r="E729" s="126" t="s">
        <v>20</v>
      </c>
      <c r="F729" s="140" t="s">
        <v>123</v>
      </c>
      <c r="G729" s="114">
        <v>70472</v>
      </c>
      <c r="H729" s="141" t="s">
        <v>2443</v>
      </c>
      <c r="I729" s="141"/>
      <c r="J729" s="103">
        <v>40484</v>
      </c>
      <c r="K729" s="103">
        <v>40746</v>
      </c>
      <c r="L729" s="141" t="s">
        <v>2444</v>
      </c>
      <c r="M729" s="309" t="s">
        <v>2445</v>
      </c>
      <c r="N729" s="436">
        <v>14837</v>
      </c>
      <c r="O729" s="436">
        <v>15067</v>
      </c>
      <c r="P729" s="103">
        <v>40773</v>
      </c>
      <c r="Q729" s="103">
        <v>41390</v>
      </c>
      <c r="R729" s="103">
        <v>41363</v>
      </c>
      <c r="S729" s="103">
        <v>41488</v>
      </c>
      <c r="T729" s="438">
        <v>1</v>
      </c>
      <c r="U729" s="436">
        <v>1773</v>
      </c>
      <c r="V729" s="114" t="s">
        <v>2446</v>
      </c>
      <c r="W729" s="196" t="s">
        <v>2447</v>
      </c>
    </row>
    <row r="730" spans="1:23" ht="165.75" thickBot="1" x14ac:dyDescent="0.3">
      <c r="A730" s="143">
        <v>42124</v>
      </c>
      <c r="B730" s="144">
        <v>2011</v>
      </c>
      <c r="C730" s="141" t="s">
        <v>126</v>
      </c>
      <c r="D730" s="114" t="s">
        <v>127</v>
      </c>
      <c r="E730" s="126" t="s">
        <v>35</v>
      </c>
      <c r="F730" s="140" t="s">
        <v>123</v>
      </c>
      <c r="G730" s="114">
        <v>72752</v>
      </c>
      <c r="H730" s="141" t="s">
        <v>2448</v>
      </c>
      <c r="I730" s="141">
        <v>72430</v>
      </c>
      <c r="J730" s="103">
        <v>40683</v>
      </c>
      <c r="K730" s="103">
        <v>40814</v>
      </c>
      <c r="L730" s="141" t="s">
        <v>1161</v>
      </c>
      <c r="M730" s="309" t="s">
        <v>2449</v>
      </c>
      <c r="N730" s="436">
        <v>80558</v>
      </c>
      <c r="O730" s="436">
        <v>92720</v>
      </c>
      <c r="P730" s="103">
        <v>40879</v>
      </c>
      <c r="Q730" s="103">
        <v>42278</v>
      </c>
      <c r="R730" s="103">
        <v>41548</v>
      </c>
      <c r="S730" s="103">
        <v>42251</v>
      </c>
      <c r="T730" s="438">
        <v>0.97</v>
      </c>
      <c r="U730" s="436">
        <v>45054</v>
      </c>
      <c r="V730" s="114" t="s">
        <v>2450</v>
      </c>
      <c r="W730" s="196" t="s">
        <v>2451</v>
      </c>
    </row>
    <row r="731" spans="1:23" ht="30.75" thickBot="1" x14ac:dyDescent="0.3">
      <c r="A731" s="143">
        <v>42124</v>
      </c>
      <c r="B731" s="144">
        <v>2011</v>
      </c>
      <c r="C731" s="141" t="s">
        <v>126</v>
      </c>
      <c r="D731" s="114" t="s">
        <v>127</v>
      </c>
      <c r="E731" s="126" t="s">
        <v>21</v>
      </c>
      <c r="F731" s="140" t="s">
        <v>123</v>
      </c>
      <c r="G731" s="114">
        <v>71251</v>
      </c>
      <c r="H731" s="141" t="s">
        <v>2401</v>
      </c>
      <c r="I731" s="141"/>
      <c r="J731" s="103">
        <v>40072</v>
      </c>
      <c r="K731" s="103">
        <v>40680</v>
      </c>
      <c r="L731" s="141" t="s">
        <v>2194</v>
      </c>
      <c r="M731" s="309" t="s">
        <v>2195</v>
      </c>
      <c r="N731" s="436">
        <v>2832</v>
      </c>
      <c r="O731" s="436">
        <v>3185</v>
      </c>
      <c r="P731" s="103">
        <v>40680</v>
      </c>
      <c r="Q731" s="103">
        <v>41177</v>
      </c>
      <c r="R731" s="103">
        <v>40796</v>
      </c>
      <c r="S731" s="103">
        <v>41249</v>
      </c>
      <c r="T731" s="438">
        <v>1</v>
      </c>
      <c r="U731" s="436">
        <v>146</v>
      </c>
      <c r="V731" s="114" t="s">
        <v>2412</v>
      </c>
      <c r="W731" s="196" t="s">
        <v>2452</v>
      </c>
    </row>
    <row r="732" spans="1:23" ht="135.75" thickBot="1" x14ac:dyDescent="0.3">
      <c r="A732" s="143">
        <v>42124</v>
      </c>
      <c r="B732" s="144">
        <v>2011</v>
      </c>
      <c r="C732" s="141" t="s">
        <v>126</v>
      </c>
      <c r="D732" s="114" t="s">
        <v>127</v>
      </c>
      <c r="E732" s="126"/>
      <c r="F732" s="140" t="s">
        <v>106</v>
      </c>
      <c r="G732" s="114">
        <v>66693</v>
      </c>
      <c r="H732" s="141" t="s">
        <v>2453</v>
      </c>
      <c r="I732" s="141"/>
      <c r="J732" s="103">
        <v>41464</v>
      </c>
      <c r="K732" s="103">
        <v>41547</v>
      </c>
      <c r="L732" s="141" t="s">
        <v>2134</v>
      </c>
      <c r="M732" s="309" t="s">
        <v>2454</v>
      </c>
      <c r="N732" s="436">
        <v>34294</v>
      </c>
      <c r="O732" s="436">
        <v>34376</v>
      </c>
      <c r="P732" s="103">
        <v>41673</v>
      </c>
      <c r="Q732" s="103">
        <v>42532</v>
      </c>
      <c r="R732" s="103">
        <v>42472</v>
      </c>
      <c r="S732" s="103">
        <v>42472</v>
      </c>
      <c r="T732" s="438">
        <v>0.5</v>
      </c>
      <c r="U732" s="436"/>
      <c r="V732" s="114"/>
      <c r="W732" s="196" t="s">
        <v>4452</v>
      </c>
    </row>
    <row r="733" spans="1:23" ht="165.75" thickBot="1" x14ac:dyDescent="0.3">
      <c r="A733" s="143">
        <v>42124</v>
      </c>
      <c r="B733" s="144">
        <v>2011</v>
      </c>
      <c r="C733" s="141" t="s">
        <v>126</v>
      </c>
      <c r="D733" s="114" t="s">
        <v>127</v>
      </c>
      <c r="E733" s="126"/>
      <c r="F733" s="140" t="s">
        <v>106</v>
      </c>
      <c r="G733" s="114">
        <v>66588</v>
      </c>
      <c r="H733" s="141" t="s">
        <v>2324</v>
      </c>
      <c r="I733" s="141"/>
      <c r="J733" s="103">
        <v>41220</v>
      </c>
      <c r="K733" s="103">
        <v>41351</v>
      </c>
      <c r="L733" s="141" t="s">
        <v>2134</v>
      </c>
      <c r="M733" s="309" t="s">
        <v>2455</v>
      </c>
      <c r="N733" s="436">
        <v>32103</v>
      </c>
      <c r="O733" s="436">
        <v>32103</v>
      </c>
      <c r="P733" s="103">
        <v>41372</v>
      </c>
      <c r="Q733" s="103">
        <v>42742</v>
      </c>
      <c r="R733" s="103">
        <v>42520</v>
      </c>
      <c r="S733" s="103">
        <v>42617</v>
      </c>
      <c r="T733" s="438">
        <v>0.68</v>
      </c>
      <c r="U733" s="436"/>
      <c r="V733" s="114"/>
      <c r="W733" s="196" t="s">
        <v>4453</v>
      </c>
    </row>
    <row r="734" spans="1:23" ht="60.75" thickBot="1" x14ac:dyDescent="0.3">
      <c r="A734" s="143">
        <v>42124</v>
      </c>
      <c r="B734" s="144">
        <v>2011</v>
      </c>
      <c r="C734" s="141" t="s">
        <v>126</v>
      </c>
      <c r="D734" s="114" t="s">
        <v>127</v>
      </c>
      <c r="E734" s="126"/>
      <c r="F734" s="140" t="s">
        <v>113</v>
      </c>
      <c r="G734" s="114">
        <v>51740</v>
      </c>
      <c r="H734" s="141" t="s">
        <v>2453</v>
      </c>
      <c r="I734" s="141"/>
      <c r="J734" s="103">
        <v>40676</v>
      </c>
      <c r="K734" s="103">
        <v>40781</v>
      </c>
      <c r="L734" s="141" t="s">
        <v>2456</v>
      </c>
      <c r="M734" s="309" t="s">
        <v>2457</v>
      </c>
      <c r="N734" s="436">
        <v>9821</v>
      </c>
      <c r="O734" s="436">
        <v>10169</v>
      </c>
      <c r="P734" s="103">
        <v>40781</v>
      </c>
      <c r="Q734" s="103">
        <v>41752</v>
      </c>
      <c r="R734" s="103">
        <v>41407</v>
      </c>
      <c r="S734" s="103">
        <v>41752</v>
      </c>
      <c r="T734" s="438">
        <v>1</v>
      </c>
      <c r="U734" s="436"/>
      <c r="V734" s="114"/>
      <c r="W734" s="196" t="s">
        <v>2458</v>
      </c>
    </row>
    <row r="735" spans="1:23" ht="135.75" thickBot="1" x14ac:dyDescent="0.3">
      <c r="A735" s="143">
        <v>42124</v>
      </c>
      <c r="B735" s="144">
        <v>2012</v>
      </c>
      <c r="C735" s="141" t="s">
        <v>126</v>
      </c>
      <c r="D735" s="114" t="s">
        <v>127</v>
      </c>
      <c r="E735" s="126"/>
      <c r="F735" s="140" t="s">
        <v>122</v>
      </c>
      <c r="G735" s="114">
        <v>72727</v>
      </c>
      <c r="H735" s="141" t="s">
        <v>2387</v>
      </c>
      <c r="I735" s="141"/>
      <c r="J735" s="103">
        <v>41326</v>
      </c>
      <c r="K735" s="103">
        <v>41541</v>
      </c>
      <c r="L735" s="141" t="s">
        <v>2388</v>
      </c>
      <c r="M735" s="309" t="s">
        <v>2459</v>
      </c>
      <c r="N735" s="436">
        <v>11958</v>
      </c>
      <c r="O735" s="436">
        <v>11958</v>
      </c>
      <c r="P735" s="103">
        <v>41765</v>
      </c>
      <c r="Q735" s="103">
        <v>42230</v>
      </c>
      <c r="R735" s="103">
        <v>42307</v>
      </c>
      <c r="S735" s="103">
        <v>42377</v>
      </c>
      <c r="T735" s="438">
        <v>0.67</v>
      </c>
      <c r="U735" s="436"/>
      <c r="V735" s="114"/>
      <c r="W735" s="196" t="s">
        <v>2460</v>
      </c>
    </row>
    <row r="736" spans="1:23" ht="15.75" thickBot="1" x14ac:dyDescent="0.3">
      <c r="A736" s="143">
        <v>42124</v>
      </c>
      <c r="B736" s="144">
        <v>2012</v>
      </c>
      <c r="C736" s="141" t="s">
        <v>126</v>
      </c>
      <c r="D736" s="114" t="s">
        <v>127</v>
      </c>
      <c r="E736" s="126" t="s">
        <v>26</v>
      </c>
      <c r="F736" s="140" t="s">
        <v>123</v>
      </c>
      <c r="G736" s="114">
        <v>65030</v>
      </c>
      <c r="H736" s="141" t="s">
        <v>2461</v>
      </c>
      <c r="I736" s="141"/>
      <c r="J736" s="103">
        <v>40834</v>
      </c>
      <c r="K736" s="103">
        <v>41068</v>
      </c>
      <c r="L736" s="141" t="s">
        <v>2462</v>
      </c>
      <c r="M736" s="309" t="s">
        <v>2463</v>
      </c>
      <c r="N736" s="436">
        <v>5835</v>
      </c>
      <c r="O736" s="436">
        <v>6195</v>
      </c>
      <c r="P736" s="103">
        <v>41164</v>
      </c>
      <c r="Q736" s="103">
        <v>41750</v>
      </c>
      <c r="R736" s="103">
        <v>41530</v>
      </c>
      <c r="S736" s="103">
        <v>41859</v>
      </c>
      <c r="T736" s="438">
        <v>1</v>
      </c>
      <c r="U736" s="436"/>
      <c r="V736" s="114"/>
      <c r="W736" s="196"/>
    </row>
    <row r="737" spans="1:23" ht="15.75" thickBot="1" x14ac:dyDescent="0.3">
      <c r="A737" s="143">
        <v>42124</v>
      </c>
      <c r="B737" s="144">
        <v>2012</v>
      </c>
      <c r="C737" s="141" t="s">
        <v>126</v>
      </c>
      <c r="D737" s="114" t="s">
        <v>127</v>
      </c>
      <c r="E737" s="126" t="s">
        <v>29</v>
      </c>
      <c r="F737" s="140" t="s">
        <v>123</v>
      </c>
      <c r="G737" s="114">
        <v>79554</v>
      </c>
      <c r="H737" s="141" t="s">
        <v>847</v>
      </c>
      <c r="I737" s="141"/>
      <c r="J737" s="103">
        <v>41060</v>
      </c>
      <c r="K737" s="103">
        <v>41165</v>
      </c>
      <c r="L737" s="141" t="s">
        <v>2464</v>
      </c>
      <c r="M737" s="309" t="s">
        <v>2465</v>
      </c>
      <c r="N737" s="436">
        <v>14200</v>
      </c>
      <c r="O737" s="436">
        <v>14457</v>
      </c>
      <c r="P737" s="103">
        <v>41334</v>
      </c>
      <c r="Q737" s="103">
        <v>41736</v>
      </c>
      <c r="R737" s="103">
        <v>41692</v>
      </c>
      <c r="S737" s="103">
        <v>41792</v>
      </c>
      <c r="T737" s="438">
        <v>1</v>
      </c>
      <c r="U737" s="436"/>
      <c r="V737" s="114"/>
      <c r="W737" s="196"/>
    </row>
    <row r="738" spans="1:23" ht="15.75" thickBot="1" x14ac:dyDescent="0.3">
      <c r="A738" s="143">
        <v>42124</v>
      </c>
      <c r="B738" s="144">
        <v>2012</v>
      </c>
      <c r="C738" s="141" t="s">
        <v>126</v>
      </c>
      <c r="D738" s="114" t="s">
        <v>127</v>
      </c>
      <c r="E738" s="126" t="s">
        <v>29</v>
      </c>
      <c r="F738" s="140" t="s">
        <v>123</v>
      </c>
      <c r="G738" s="114">
        <v>71408</v>
      </c>
      <c r="H738" s="141" t="s">
        <v>2401</v>
      </c>
      <c r="I738" s="141"/>
      <c r="J738" s="103">
        <v>41047</v>
      </c>
      <c r="K738" s="103">
        <v>41211</v>
      </c>
      <c r="L738" s="141" t="s">
        <v>2466</v>
      </c>
      <c r="M738" s="309" t="s">
        <v>2208</v>
      </c>
      <c r="N738" s="436">
        <v>18688</v>
      </c>
      <c r="O738" s="436">
        <v>18689</v>
      </c>
      <c r="P738" s="103">
        <v>41334</v>
      </c>
      <c r="Q738" s="103">
        <v>42741</v>
      </c>
      <c r="R738" s="103">
        <v>42710</v>
      </c>
      <c r="S738" s="103">
        <v>43047</v>
      </c>
      <c r="T738" s="438">
        <v>0</v>
      </c>
      <c r="U738" s="436"/>
      <c r="V738" s="114"/>
      <c r="W738" s="196" t="s">
        <v>2467</v>
      </c>
    </row>
    <row r="739" spans="1:23" ht="15.75" thickBot="1" x14ac:dyDescent="0.3">
      <c r="A739" s="143">
        <v>42124</v>
      </c>
      <c r="B739" s="144">
        <v>2012</v>
      </c>
      <c r="C739" s="141" t="s">
        <v>126</v>
      </c>
      <c r="D739" s="114" t="s">
        <v>127</v>
      </c>
      <c r="E739" s="126" t="s">
        <v>38</v>
      </c>
      <c r="F739" s="140" t="s">
        <v>123</v>
      </c>
      <c r="G739" s="114">
        <v>71503</v>
      </c>
      <c r="H739" s="141" t="s">
        <v>2468</v>
      </c>
      <c r="I739" s="141"/>
      <c r="J739" s="103">
        <v>40990</v>
      </c>
      <c r="K739" s="103">
        <v>41115</v>
      </c>
      <c r="L739" s="141" t="s">
        <v>2190</v>
      </c>
      <c r="M739" s="309" t="s">
        <v>2469</v>
      </c>
      <c r="N739" s="436">
        <v>19096</v>
      </c>
      <c r="O739" s="436">
        <v>20723</v>
      </c>
      <c r="P739" s="103">
        <v>41153</v>
      </c>
      <c r="Q739" s="103">
        <v>42490</v>
      </c>
      <c r="R739" s="103">
        <v>41891</v>
      </c>
      <c r="S739" s="103">
        <v>42400</v>
      </c>
      <c r="T739" s="438">
        <v>0.75</v>
      </c>
      <c r="U739" s="436">
        <v>8300</v>
      </c>
      <c r="V739" s="114" t="s">
        <v>2470</v>
      </c>
      <c r="W739" s="196" t="s">
        <v>2471</v>
      </c>
    </row>
    <row r="740" spans="1:23" ht="45.75" thickBot="1" x14ac:dyDescent="0.3">
      <c r="A740" s="143">
        <v>42124</v>
      </c>
      <c r="B740" s="144">
        <v>2012</v>
      </c>
      <c r="C740" s="141" t="s">
        <v>126</v>
      </c>
      <c r="D740" s="114" t="s">
        <v>127</v>
      </c>
      <c r="E740" s="126" t="s">
        <v>15</v>
      </c>
      <c r="F740" s="140" t="s">
        <v>123</v>
      </c>
      <c r="G740" s="114">
        <v>70597</v>
      </c>
      <c r="H740" s="141" t="s">
        <v>2472</v>
      </c>
      <c r="I740" s="141"/>
      <c r="J740" s="103">
        <v>40949</v>
      </c>
      <c r="K740" s="103">
        <v>41148</v>
      </c>
      <c r="L740" s="141" t="s">
        <v>2473</v>
      </c>
      <c r="M740" s="309" t="s">
        <v>2474</v>
      </c>
      <c r="N740" s="436">
        <v>8897</v>
      </c>
      <c r="O740" s="436">
        <v>9137</v>
      </c>
      <c r="P740" s="103">
        <v>41199</v>
      </c>
      <c r="Q740" s="103">
        <v>42009</v>
      </c>
      <c r="R740" s="103">
        <v>41919</v>
      </c>
      <c r="S740" s="103">
        <v>41919</v>
      </c>
      <c r="T740" s="438">
        <v>1</v>
      </c>
      <c r="U740" s="436"/>
      <c r="V740" s="114"/>
      <c r="W740" s="196" t="s">
        <v>2475</v>
      </c>
    </row>
    <row r="741" spans="1:23" ht="150.75" thickBot="1" x14ac:dyDescent="0.3">
      <c r="A741" s="143">
        <v>42124</v>
      </c>
      <c r="B741" s="144">
        <v>2012</v>
      </c>
      <c r="C741" s="141" t="s">
        <v>126</v>
      </c>
      <c r="D741" s="114" t="s">
        <v>127</v>
      </c>
      <c r="E741" s="126" t="s">
        <v>16</v>
      </c>
      <c r="F741" s="140" t="s">
        <v>123</v>
      </c>
      <c r="G741" s="114">
        <v>72292</v>
      </c>
      <c r="H741" s="141" t="s">
        <v>2476</v>
      </c>
      <c r="I741" s="141"/>
      <c r="J741" s="103">
        <v>40974</v>
      </c>
      <c r="K741" s="103">
        <v>41170</v>
      </c>
      <c r="L741" s="141" t="s">
        <v>2416</v>
      </c>
      <c r="M741" s="309" t="s">
        <v>2477</v>
      </c>
      <c r="N741" s="436">
        <v>37778</v>
      </c>
      <c r="O741" s="436">
        <v>44448</v>
      </c>
      <c r="P741" s="103">
        <v>41197</v>
      </c>
      <c r="Q741" s="103">
        <v>42900</v>
      </c>
      <c r="R741" s="103">
        <v>42657</v>
      </c>
      <c r="S741" s="103">
        <v>42811</v>
      </c>
      <c r="T741" s="438">
        <v>0.72</v>
      </c>
      <c r="U741" s="436">
        <v>11000</v>
      </c>
      <c r="V741" s="114" t="s">
        <v>2470</v>
      </c>
      <c r="W741" s="196" t="s">
        <v>2478</v>
      </c>
    </row>
    <row r="742" spans="1:23" ht="135.75" thickBot="1" x14ac:dyDescent="0.3">
      <c r="A742" s="143">
        <v>42124</v>
      </c>
      <c r="B742" s="144">
        <v>2012</v>
      </c>
      <c r="C742" s="141" t="s">
        <v>126</v>
      </c>
      <c r="D742" s="114" t="s">
        <v>127</v>
      </c>
      <c r="E742" s="126" t="s">
        <v>18</v>
      </c>
      <c r="F742" s="140" t="s">
        <v>123</v>
      </c>
      <c r="G742" s="114">
        <v>70438</v>
      </c>
      <c r="H742" s="141" t="s">
        <v>2479</v>
      </c>
      <c r="I742" s="141"/>
      <c r="J742" s="103">
        <v>40814</v>
      </c>
      <c r="K742" s="103">
        <v>41043</v>
      </c>
      <c r="L742" s="141" t="s">
        <v>2480</v>
      </c>
      <c r="M742" s="309" t="s">
        <v>2481</v>
      </c>
      <c r="N742" s="436">
        <v>43466</v>
      </c>
      <c r="O742" s="436">
        <v>46198</v>
      </c>
      <c r="P742" s="103">
        <v>41143</v>
      </c>
      <c r="Q742" s="103">
        <v>42147</v>
      </c>
      <c r="R742" s="103">
        <v>42056</v>
      </c>
      <c r="S742" s="103">
        <v>42088</v>
      </c>
      <c r="T742" s="438">
        <v>0.91</v>
      </c>
      <c r="U742" s="436"/>
      <c r="V742" s="114"/>
      <c r="W742" s="196" t="s">
        <v>2482</v>
      </c>
    </row>
    <row r="743" spans="1:23" ht="105.75" thickBot="1" x14ac:dyDescent="0.3">
      <c r="A743" s="143">
        <v>42124</v>
      </c>
      <c r="B743" s="144">
        <v>2012</v>
      </c>
      <c r="C743" s="141" t="s">
        <v>126</v>
      </c>
      <c r="D743" s="114" t="s">
        <v>127</v>
      </c>
      <c r="E743" s="126" t="s">
        <v>19</v>
      </c>
      <c r="F743" s="140" t="s">
        <v>123</v>
      </c>
      <c r="G743" s="114">
        <v>70351</v>
      </c>
      <c r="H743" s="141" t="s">
        <v>2483</v>
      </c>
      <c r="I743" s="141"/>
      <c r="J743" s="103">
        <v>40961</v>
      </c>
      <c r="K743" s="103">
        <v>41131</v>
      </c>
      <c r="L743" s="141" t="s">
        <v>2484</v>
      </c>
      <c r="M743" s="309" t="s">
        <v>2485</v>
      </c>
      <c r="N743" s="436">
        <v>22400</v>
      </c>
      <c r="O743" s="436">
        <v>23770</v>
      </c>
      <c r="P743" s="103">
        <v>41165</v>
      </c>
      <c r="Q743" s="103">
        <v>42389</v>
      </c>
      <c r="R743" s="103">
        <v>41813</v>
      </c>
      <c r="S743" s="103">
        <v>42099</v>
      </c>
      <c r="T743" s="438">
        <v>0.69</v>
      </c>
      <c r="U743" s="436"/>
      <c r="V743" s="114"/>
      <c r="W743" s="196" t="s">
        <v>2486</v>
      </c>
    </row>
    <row r="744" spans="1:23" ht="15.75" thickBot="1" x14ac:dyDescent="0.3">
      <c r="A744" s="143">
        <v>42124</v>
      </c>
      <c r="B744" s="144">
        <v>2012</v>
      </c>
      <c r="C744" s="141" t="s">
        <v>126</v>
      </c>
      <c r="D744" s="114" t="s">
        <v>127</v>
      </c>
      <c r="E744" s="126" t="s">
        <v>23</v>
      </c>
      <c r="F744" s="140" t="s">
        <v>123</v>
      </c>
      <c r="G744" s="114">
        <v>70580</v>
      </c>
      <c r="H744" s="141" t="s">
        <v>2487</v>
      </c>
      <c r="I744" s="141"/>
      <c r="J744" s="103">
        <v>41123</v>
      </c>
      <c r="K744" s="103">
        <v>41253</v>
      </c>
      <c r="L744" s="141" t="s">
        <v>2488</v>
      </c>
      <c r="M744" s="309" t="s">
        <v>2489</v>
      </c>
      <c r="N744" s="436">
        <v>4370</v>
      </c>
      <c r="O744" s="436">
        <v>4370</v>
      </c>
      <c r="P744" s="103">
        <v>41283</v>
      </c>
      <c r="Q744" s="103">
        <v>41992</v>
      </c>
      <c r="R744" s="103">
        <v>42013</v>
      </c>
      <c r="S744" s="103">
        <v>41992</v>
      </c>
      <c r="T744" s="438">
        <v>1</v>
      </c>
      <c r="U744" s="436"/>
      <c r="V744" s="114"/>
      <c r="W744" s="196" t="s">
        <v>2490</v>
      </c>
    </row>
    <row r="745" spans="1:23" ht="15.75" thickBot="1" x14ac:dyDescent="0.3">
      <c r="A745" s="143">
        <v>42124</v>
      </c>
      <c r="B745" s="144">
        <v>2012</v>
      </c>
      <c r="C745" s="141" t="s">
        <v>126</v>
      </c>
      <c r="D745" s="114" t="s">
        <v>127</v>
      </c>
      <c r="E745" s="126" t="s">
        <v>23</v>
      </c>
      <c r="F745" s="140" t="s">
        <v>123</v>
      </c>
      <c r="G745" s="114">
        <v>70579</v>
      </c>
      <c r="H745" s="141" t="s">
        <v>2491</v>
      </c>
      <c r="I745" s="141"/>
      <c r="J745" s="103">
        <v>41187</v>
      </c>
      <c r="K745" s="103">
        <v>41318</v>
      </c>
      <c r="L745" s="141" t="s">
        <v>2488</v>
      </c>
      <c r="M745" s="309" t="s">
        <v>2492</v>
      </c>
      <c r="N745" s="436">
        <v>9934</v>
      </c>
      <c r="O745" s="436">
        <v>9937</v>
      </c>
      <c r="P745" s="103">
        <v>41348</v>
      </c>
      <c r="Q745" s="103">
        <v>42166</v>
      </c>
      <c r="R745" s="103">
        <v>42069</v>
      </c>
      <c r="S745" s="103">
        <v>42069</v>
      </c>
      <c r="T745" s="438">
        <v>1</v>
      </c>
      <c r="U745" s="436"/>
      <c r="V745" s="114"/>
      <c r="W745" s="196" t="s">
        <v>2493</v>
      </c>
    </row>
    <row r="746" spans="1:23" ht="180.75" thickBot="1" x14ac:dyDescent="0.3">
      <c r="A746" s="143">
        <v>42124</v>
      </c>
      <c r="B746" s="144">
        <v>2012</v>
      </c>
      <c r="C746" s="141" t="s">
        <v>126</v>
      </c>
      <c r="D746" s="114" t="s">
        <v>127</v>
      </c>
      <c r="E746" s="126" t="s">
        <v>35</v>
      </c>
      <c r="F746" s="140" t="s">
        <v>123</v>
      </c>
      <c r="G746" s="114">
        <v>51969</v>
      </c>
      <c r="H746" s="141" t="s">
        <v>2494</v>
      </c>
      <c r="I746" s="141"/>
      <c r="J746" s="103">
        <v>40896</v>
      </c>
      <c r="K746" s="103">
        <v>41150</v>
      </c>
      <c r="L746" s="141" t="s">
        <v>2354</v>
      </c>
      <c r="M746" s="309" t="s">
        <v>2495</v>
      </c>
      <c r="N746" s="436">
        <v>28291</v>
      </c>
      <c r="O746" s="436">
        <v>27166</v>
      </c>
      <c r="P746" s="103">
        <v>41184</v>
      </c>
      <c r="Q746" s="103">
        <v>42112</v>
      </c>
      <c r="R746" s="103">
        <v>41942</v>
      </c>
      <c r="S746" s="103">
        <v>42155</v>
      </c>
      <c r="T746" s="438">
        <v>0.97</v>
      </c>
      <c r="U746" s="436"/>
      <c r="V746" s="114"/>
      <c r="W746" s="196" t="s">
        <v>4454</v>
      </c>
    </row>
    <row r="747" spans="1:23" ht="15.75" thickBot="1" x14ac:dyDescent="0.3">
      <c r="A747" s="143">
        <v>42124</v>
      </c>
      <c r="B747" s="144">
        <v>2013</v>
      </c>
      <c r="C747" s="141" t="s">
        <v>126</v>
      </c>
      <c r="D747" s="114" t="s">
        <v>127</v>
      </c>
      <c r="E747" s="126" t="s">
        <v>13</v>
      </c>
      <c r="F747" s="140" t="s">
        <v>123</v>
      </c>
      <c r="G747" s="114">
        <v>72808</v>
      </c>
      <c r="H747" s="141" t="s">
        <v>2335</v>
      </c>
      <c r="I747" s="141"/>
      <c r="J747" s="103">
        <v>41480</v>
      </c>
      <c r="K747" s="103">
        <v>41635</v>
      </c>
      <c r="L747" s="141" t="s">
        <v>2496</v>
      </c>
      <c r="M747" s="309" t="s">
        <v>2497</v>
      </c>
      <c r="N747" s="436">
        <v>18703</v>
      </c>
      <c r="O747" s="436">
        <v>19359</v>
      </c>
      <c r="P747" s="103">
        <v>41698</v>
      </c>
      <c r="Q747" s="103">
        <v>42324</v>
      </c>
      <c r="R747" s="103">
        <v>42079</v>
      </c>
      <c r="S747" s="103">
        <v>42445</v>
      </c>
      <c r="T747" s="438">
        <v>0.33</v>
      </c>
      <c r="U747" s="436"/>
      <c r="V747" s="114"/>
      <c r="W747" s="196"/>
    </row>
    <row r="748" spans="1:23" ht="15.75" thickBot="1" x14ac:dyDescent="0.3">
      <c r="A748" s="143">
        <v>42124</v>
      </c>
      <c r="B748" s="144">
        <v>2013</v>
      </c>
      <c r="C748" s="141" t="s">
        <v>126</v>
      </c>
      <c r="D748" s="114" t="s">
        <v>127</v>
      </c>
      <c r="E748" s="126" t="s">
        <v>26</v>
      </c>
      <c r="F748" s="140" t="s">
        <v>123</v>
      </c>
      <c r="G748" s="114">
        <v>78143</v>
      </c>
      <c r="H748" s="141" t="s">
        <v>2498</v>
      </c>
      <c r="I748" s="141"/>
      <c r="J748" s="103">
        <v>41288</v>
      </c>
      <c r="K748" s="103">
        <v>41508</v>
      </c>
      <c r="L748" s="141" t="s">
        <v>2499</v>
      </c>
      <c r="M748" s="309" t="s">
        <v>2500</v>
      </c>
      <c r="N748" s="436">
        <v>14864</v>
      </c>
      <c r="O748" s="436">
        <v>14884</v>
      </c>
      <c r="P748" s="103">
        <v>41586</v>
      </c>
      <c r="Q748" s="103">
        <v>42109</v>
      </c>
      <c r="R748" s="103">
        <v>42019</v>
      </c>
      <c r="S748" s="103">
        <v>42384</v>
      </c>
      <c r="T748" s="438">
        <v>0.98</v>
      </c>
      <c r="U748" s="436">
        <v>644</v>
      </c>
      <c r="V748" s="114" t="s">
        <v>2501</v>
      </c>
      <c r="W748" s="196" t="s">
        <v>2502</v>
      </c>
    </row>
    <row r="749" spans="1:23" ht="15.75" thickBot="1" x14ac:dyDescent="0.3">
      <c r="A749" s="143">
        <v>42124</v>
      </c>
      <c r="B749" s="144">
        <v>2013</v>
      </c>
      <c r="C749" s="141" t="s">
        <v>126</v>
      </c>
      <c r="D749" s="114" t="s">
        <v>127</v>
      </c>
      <c r="E749" s="126" t="s">
        <v>29</v>
      </c>
      <c r="F749" s="140" t="s">
        <v>123</v>
      </c>
      <c r="G749" s="114">
        <v>71507</v>
      </c>
      <c r="H749" s="141" t="s">
        <v>2503</v>
      </c>
      <c r="I749" s="141"/>
      <c r="J749" s="103">
        <v>41333</v>
      </c>
      <c r="K749" s="103">
        <v>41626</v>
      </c>
      <c r="L749" s="141" t="s">
        <v>2317</v>
      </c>
      <c r="M749" s="309" t="s">
        <v>2504</v>
      </c>
      <c r="N749" s="436">
        <v>41408</v>
      </c>
      <c r="O749" s="436">
        <v>41971</v>
      </c>
      <c r="P749" s="103">
        <v>41759</v>
      </c>
      <c r="Q749" s="103">
        <v>42412</v>
      </c>
      <c r="R749" s="103">
        <v>42292</v>
      </c>
      <c r="S749" s="103">
        <v>42412</v>
      </c>
      <c r="T749" s="438">
        <v>0.35</v>
      </c>
      <c r="U749" s="436"/>
      <c r="V749" s="114"/>
      <c r="W749" s="196"/>
    </row>
    <row r="750" spans="1:23" ht="15.75" thickBot="1" x14ac:dyDescent="0.3">
      <c r="A750" s="143">
        <v>42124</v>
      </c>
      <c r="B750" s="144">
        <v>2013</v>
      </c>
      <c r="C750" s="141" t="s">
        <v>126</v>
      </c>
      <c r="D750" s="114" t="s">
        <v>127</v>
      </c>
      <c r="E750" s="126" t="s">
        <v>29</v>
      </c>
      <c r="F750" s="140" t="s">
        <v>123</v>
      </c>
      <c r="G750" s="114">
        <v>80307</v>
      </c>
      <c r="H750" s="141" t="s">
        <v>2505</v>
      </c>
      <c r="I750" s="141"/>
      <c r="J750" s="103">
        <v>41387</v>
      </c>
      <c r="K750" s="103">
        <v>41544</v>
      </c>
      <c r="L750" s="141" t="s">
        <v>2506</v>
      </c>
      <c r="M750" s="309" t="s">
        <v>2507</v>
      </c>
      <c r="N750" s="436">
        <v>4898</v>
      </c>
      <c r="O750" s="436">
        <v>4789</v>
      </c>
      <c r="P750" s="103">
        <v>41730</v>
      </c>
      <c r="Q750" s="103">
        <v>42353</v>
      </c>
      <c r="R750" s="103">
        <v>42102</v>
      </c>
      <c r="S750" s="103">
        <v>42417</v>
      </c>
      <c r="T750" s="438">
        <v>0.03</v>
      </c>
      <c r="U750" s="436"/>
      <c r="V750" s="114"/>
      <c r="W750" s="196"/>
    </row>
    <row r="751" spans="1:23" s="148" customFormat="1" ht="15.75" thickBot="1" x14ac:dyDescent="0.3">
      <c r="A751" s="578">
        <v>42124</v>
      </c>
      <c r="B751" s="579">
        <v>2013</v>
      </c>
      <c r="C751" s="581" t="s">
        <v>126</v>
      </c>
      <c r="D751" s="583" t="s">
        <v>127</v>
      </c>
      <c r="E751" s="585" t="s">
        <v>29</v>
      </c>
      <c r="F751" s="587" t="s">
        <v>123</v>
      </c>
      <c r="G751" s="589">
        <v>80306</v>
      </c>
      <c r="H751" s="581" t="s">
        <v>2508</v>
      </c>
      <c r="I751" s="576"/>
      <c r="J751" s="104">
        <v>41480</v>
      </c>
      <c r="K751" s="104">
        <v>41164</v>
      </c>
      <c r="L751" s="156" t="s">
        <v>2509</v>
      </c>
      <c r="M751" s="157" t="s">
        <v>2510</v>
      </c>
      <c r="N751" s="366">
        <v>5286</v>
      </c>
      <c r="O751" s="366">
        <v>5217</v>
      </c>
      <c r="P751" s="104">
        <v>41562</v>
      </c>
      <c r="Q751" s="104">
        <v>41733</v>
      </c>
      <c r="R751" s="104">
        <v>41621</v>
      </c>
      <c r="S751" s="104">
        <v>41723</v>
      </c>
      <c r="T751" s="367">
        <v>1</v>
      </c>
      <c r="U751" s="436"/>
      <c r="V751" s="163"/>
      <c r="W751" s="159" t="s">
        <v>2511</v>
      </c>
    </row>
    <row r="752" spans="1:23" s="148" customFormat="1" ht="15.75" thickBot="1" x14ac:dyDescent="0.3">
      <c r="A752" s="578">
        <v>42124</v>
      </c>
      <c r="B752" s="580"/>
      <c r="C752" s="708"/>
      <c r="D752" s="706"/>
      <c r="E752" s="709"/>
      <c r="F752" s="710"/>
      <c r="G752" s="711"/>
      <c r="H752" s="706"/>
      <c r="I752" s="707"/>
      <c r="J752" s="105">
        <v>41713</v>
      </c>
      <c r="K752" s="105"/>
      <c r="L752" s="197"/>
      <c r="M752" s="197"/>
      <c r="N752" s="418"/>
      <c r="O752" s="418"/>
      <c r="P752" s="105"/>
      <c r="Q752" s="105"/>
      <c r="R752" s="105"/>
      <c r="S752" s="105"/>
      <c r="T752" s="419"/>
      <c r="U752" s="436"/>
      <c r="V752" s="199"/>
      <c r="W752" s="200" t="s">
        <v>2512</v>
      </c>
    </row>
    <row r="753" spans="1:23" ht="30.75" thickBot="1" x14ac:dyDescent="0.3">
      <c r="A753" s="143">
        <v>42124</v>
      </c>
      <c r="B753" s="144">
        <v>2013</v>
      </c>
      <c r="C753" s="141" t="s">
        <v>126</v>
      </c>
      <c r="D753" s="114" t="s">
        <v>127</v>
      </c>
      <c r="E753" s="126" t="s">
        <v>29</v>
      </c>
      <c r="F753" s="140" t="s">
        <v>123</v>
      </c>
      <c r="G753" s="114">
        <v>80308</v>
      </c>
      <c r="H753" s="141" t="s">
        <v>2513</v>
      </c>
      <c r="I753" s="141"/>
      <c r="J753" s="103">
        <v>41501</v>
      </c>
      <c r="K753" s="103">
        <v>41835</v>
      </c>
      <c r="L753" s="141" t="s">
        <v>2514</v>
      </c>
      <c r="M753" s="309" t="s">
        <v>2515</v>
      </c>
      <c r="N753" s="436">
        <v>26947</v>
      </c>
      <c r="O753" s="436">
        <v>27075</v>
      </c>
      <c r="P753" s="103"/>
      <c r="Q753" s="103">
        <v>42474</v>
      </c>
      <c r="R753" s="103">
        <v>42412</v>
      </c>
      <c r="S753" s="103">
        <v>42474</v>
      </c>
      <c r="T753" s="438">
        <v>0.05</v>
      </c>
      <c r="U753" s="436"/>
      <c r="V753" s="114"/>
      <c r="W753" s="196" t="s">
        <v>2516</v>
      </c>
    </row>
    <row r="754" spans="1:23" ht="15.75" thickBot="1" x14ac:dyDescent="0.3">
      <c r="A754" s="143">
        <v>42124</v>
      </c>
      <c r="B754" s="144">
        <v>2013</v>
      </c>
      <c r="C754" s="141" t="s">
        <v>126</v>
      </c>
      <c r="D754" s="114" t="s">
        <v>127</v>
      </c>
      <c r="E754" s="126" t="s">
        <v>19</v>
      </c>
      <c r="F754" s="140" t="s">
        <v>123</v>
      </c>
      <c r="G754" s="114">
        <v>78144</v>
      </c>
      <c r="H754" s="141" t="s">
        <v>2517</v>
      </c>
      <c r="I754" s="141"/>
      <c r="J754" s="103">
        <v>41306</v>
      </c>
      <c r="K754" s="103">
        <v>41435</v>
      </c>
      <c r="L754" s="141" t="s">
        <v>2518</v>
      </c>
      <c r="M754" s="309" t="s">
        <v>2519</v>
      </c>
      <c r="N754" s="436">
        <v>14354</v>
      </c>
      <c r="O754" s="436">
        <v>14665</v>
      </c>
      <c r="P754" s="103">
        <v>41555</v>
      </c>
      <c r="Q754" s="103">
        <v>42184</v>
      </c>
      <c r="R754" s="103">
        <v>42080</v>
      </c>
      <c r="S754" s="103">
        <v>42204</v>
      </c>
      <c r="T754" s="438">
        <v>0.86</v>
      </c>
      <c r="U754" s="436"/>
      <c r="V754" s="114"/>
      <c r="W754" s="196"/>
    </row>
    <row r="755" spans="1:23" ht="15.75" thickBot="1" x14ac:dyDescent="0.3">
      <c r="A755" s="143">
        <v>42124</v>
      </c>
      <c r="B755" s="144">
        <v>2013</v>
      </c>
      <c r="C755" s="141" t="s">
        <v>126</v>
      </c>
      <c r="D755" s="114" t="s">
        <v>127</v>
      </c>
      <c r="E755" s="126" t="s">
        <v>34</v>
      </c>
      <c r="F755" s="140" t="s">
        <v>123</v>
      </c>
      <c r="G755" s="114">
        <v>71317</v>
      </c>
      <c r="H755" s="141" t="s">
        <v>2335</v>
      </c>
      <c r="I755" s="141"/>
      <c r="J755" s="103">
        <v>41327</v>
      </c>
      <c r="K755" s="103">
        <v>41439</v>
      </c>
      <c r="L755" s="141" t="s">
        <v>2520</v>
      </c>
      <c r="M755" s="309" t="s">
        <v>2521</v>
      </c>
      <c r="N755" s="436">
        <v>38744</v>
      </c>
      <c r="O755" s="436">
        <v>40612</v>
      </c>
      <c r="P755" s="103">
        <v>41614</v>
      </c>
      <c r="Q755" s="103">
        <v>42465</v>
      </c>
      <c r="R755" s="103">
        <v>42734</v>
      </c>
      <c r="S755" s="103">
        <v>43015</v>
      </c>
      <c r="T755" s="438">
        <v>0.52</v>
      </c>
      <c r="U755" s="436"/>
      <c r="V755" s="114"/>
      <c r="W755" s="196"/>
    </row>
    <row r="756" spans="1:23" ht="15.75" thickBot="1" x14ac:dyDescent="0.3">
      <c r="A756" s="143">
        <v>42124</v>
      </c>
      <c r="B756" s="144">
        <v>2013</v>
      </c>
      <c r="C756" s="141" t="s">
        <v>126</v>
      </c>
      <c r="D756" s="114" t="s">
        <v>127</v>
      </c>
      <c r="E756" s="126" t="s">
        <v>21</v>
      </c>
      <c r="F756" s="140" t="s">
        <v>123</v>
      </c>
      <c r="G756" s="114">
        <v>78146</v>
      </c>
      <c r="H756" s="141" t="s">
        <v>2522</v>
      </c>
      <c r="I756" s="141"/>
      <c r="J756" s="103">
        <v>41425</v>
      </c>
      <c r="K756" s="103">
        <v>41544</v>
      </c>
      <c r="L756" s="141" t="s">
        <v>2523</v>
      </c>
      <c r="M756" s="309" t="s">
        <v>2524</v>
      </c>
      <c r="N756" s="436">
        <v>7254</v>
      </c>
      <c r="O756" s="436">
        <v>7477</v>
      </c>
      <c r="P756" s="103">
        <v>41698</v>
      </c>
      <c r="Q756" s="103">
        <v>42183</v>
      </c>
      <c r="R756" s="103">
        <v>41979</v>
      </c>
      <c r="S756" s="103">
        <v>42272</v>
      </c>
      <c r="T756" s="438">
        <v>0.84</v>
      </c>
      <c r="U756" s="436"/>
      <c r="V756" s="114"/>
      <c r="W756" s="196"/>
    </row>
    <row r="757" spans="1:23" ht="30.75" thickBot="1" x14ac:dyDescent="0.3">
      <c r="A757" s="143">
        <v>42124</v>
      </c>
      <c r="B757" s="144">
        <v>2013</v>
      </c>
      <c r="C757" s="141" t="s">
        <v>126</v>
      </c>
      <c r="D757" s="114" t="s">
        <v>127</v>
      </c>
      <c r="E757" s="126" t="s">
        <v>14</v>
      </c>
      <c r="F757" s="140" t="s">
        <v>123</v>
      </c>
      <c r="G757" s="114">
        <v>51639</v>
      </c>
      <c r="H757" s="141" t="s">
        <v>2525</v>
      </c>
      <c r="I757" s="141"/>
      <c r="J757" s="103">
        <v>42324</v>
      </c>
      <c r="K757" s="103">
        <v>42412</v>
      </c>
      <c r="L757" s="141"/>
      <c r="M757" s="309"/>
      <c r="N757" s="436"/>
      <c r="O757" s="436"/>
      <c r="P757" s="103"/>
      <c r="Q757" s="103"/>
      <c r="R757" s="103"/>
      <c r="S757" s="103"/>
      <c r="T757" s="438"/>
      <c r="U757" s="436"/>
      <c r="V757" s="114"/>
      <c r="W757" s="196" t="s">
        <v>2526</v>
      </c>
    </row>
    <row r="758" spans="1:23" ht="15.75" thickBot="1" x14ac:dyDescent="0.3">
      <c r="A758" s="143">
        <v>42124</v>
      </c>
      <c r="B758" s="144">
        <v>2013</v>
      </c>
      <c r="C758" s="141" t="s">
        <v>126</v>
      </c>
      <c r="D758" s="114" t="s">
        <v>127</v>
      </c>
      <c r="E758" s="126" t="s">
        <v>26</v>
      </c>
      <c r="F758" s="140" t="s">
        <v>123</v>
      </c>
      <c r="G758" s="114">
        <v>72718</v>
      </c>
      <c r="H758" s="141" t="s">
        <v>2527</v>
      </c>
      <c r="I758" s="141"/>
      <c r="J758" s="103">
        <v>41200</v>
      </c>
      <c r="K758" s="103">
        <v>41443</v>
      </c>
      <c r="L758" s="141" t="s">
        <v>2528</v>
      </c>
      <c r="M758" s="309" t="s">
        <v>2529</v>
      </c>
      <c r="N758" s="436">
        <v>2215.9</v>
      </c>
      <c r="O758" s="436">
        <v>2215.9</v>
      </c>
      <c r="P758" s="103">
        <v>41456</v>
      </c>
      <c r="Q758" s="103">
        <v>41850</v>
      </c>
      <c r="R758" s="103">
        <v>41756</v>
      </c>
      <c r="S758" s="103">
        <v>41843</v>
      </c>
      <c r="T758" s="438">
        <v>1</v>
      </c>
      <c r="U758" s="436"/>
      <c r="V758" s="114"/>
      <c r="W758" s="196" t="s">
        <v>2530</v>
      </c>
    </row>
    <row r="759" spans="1:23" ht="45.75" thickBot="1" x14ac:dyDescent="0.3">
      <c r="A759" s="143">
        <v>42124</v>
      </c>
      <c r="B759" s="144">
        <v>2013</v>
      </c>
      <c r="C759" s="141" t="s">
        <v>126</v>
      </c>
      <c r="D759" s="114" t="s">
        <v>127</v>
      </c>
      <c r="E759" s="126" t="s">
        <v>53</v>
      </c>
      <c r="F759" s="140" t="s">
        <v>123</v>
      </c>
      <c r="G759" s="114">
        <v>71679</v>
      </c>
      <c r="H759" s="141" t="s">
        <v>2531</v>
      </c>
      <c r="I759" s="141"/>
      <c r="J759" s="103">
        <v>41200</v>
      </c>
      <c r="K759" s="103">
        <v>41486</v>
      </c>
      <c r="L759" s="141" t="s">
        <v>2532</v>
      </c>
      <c r="M759" s="309" t="s">
        <v>2533</v>
      </c>
      <c r="N759" s="436">
        <v>10687</v>
      </c>
      <c r="O759" s="436">
        <v>10505</v>
      </c>
      <c r="P759" s="103">
        <v>41610</v>
      </c>
      <c r="Q759" s="103">
        <v>42234</v>
      </c>
      <c r="R759" s="103">
        <v>42054</v>
      </c>
      <c r="S759" s="103">
        <v>42123</v>
      </c>
      <c r="T759" s="438">
        <v>0.97</v>
      </c>
      <c r="U759" s="436">
        <v>234</v>
      </c>
      <c r="V759" s="114" t="s">
        <v>2534</v>
      </c>
      <c r="W759" s="196" t="s">
        <v>2535</v>
      </c>
    </row>
    <row r="760" spans="1:23" ht="45.75" thickBot="1" x14ac:dyDescent="0.3">
      <c r="A760" s="143">
        <v>42124</v>
      </c>
      <c r="B760" s="144">
        <v>2013</v>
      </c>
      <c r="C760" s="141" t="s">
        <v>126</v>
      </c>
      <c r="D760" s="114" t="s">
        <v>127</v>
      </c>
      <c r="E760" s="126" t="s">
        <v>19</v>
      </c>
      <c r="F760" s="140" t="s">
        <v>123</v>
      </c>
      <c r="G760" s="114">
        <v>71325</v>
      </c>
      <c r="H760" s="141" t="s">
        <v>2335</v>
      </c>
      <c r="I760" s="141"/>
      <c r="J760" s="103">
        <v>41243</v>
      </c>
      <c r="K760" s="103">
        <v>41533</v>
      </c>
      <c r="L760" s="141" t="s">
        <v>2536</v>
      </c>
      <c r="M760" s="309" t="s">
        <v>2537</v>
      </c>
      <c r="N760" s="436">
        <v>45536</v>
      </c>
      <c r="O760" s="436">
        <v>47116</v>
      </c>
      <c r="P760" s="103">
        <v>41571</v>
      </c>
      <c r="Q760" s="103">
        <v>42937</v>
      </c>
      <c r="R760" s="103">
        <v>42666</v>
      </c>
      <c r="S760" s="103">
        <v>42715</v>
      </c>
      <c r="T760" s="438">
        <v>0.18</v>
      </c>
      <c r="U760" s="436"/>
      <c r="V760" s="114"/>
      <c r="W760" s="196" t="s">
        <v>2538</v>
      </c>
    </row>
    <row r="761" spans="1:23" ht="45.75" thickBot="1" x14ac:dyDescent="0.3">
      <c r="A761" s="143">
        <v>42124</v>
      </c>
      <c r="B761" s="144">
        <v>2013</v>
      </c>
      <c r="C761" s="141" t="s">
        <v>126</v>
      </c>
      <c r="D761" s="114" t="s">
        <v>127</v>
      </c>
      <c r="E761" s="126" t="s">
        <v>20</v>
      </c>
      <c r="F761" s="140" t="s">
        <v>123</v>
      </c>
      <c r="G761" s="114">
        <v>77979</v>
      </c>
      <c r="H761" s="141" t="s">
        <v>2387</v>
      </c>
      <c r="I761" s="141"/>
      <c r="J761" s="103">
        <v>41520</v>
      </c>
      <c r="K761" s="103">
        <v>41725</v>
      </c>
      <c r="L761" s="141" t="s">
        <v>2539</v>
      </c>
      <c r="M761" s="309" t="s">
        <v>2540</v>
      </c>
      <c r="N761" s="436">
        <v>47044</v>
      </c>
      <c r="O761" s="436">
        <v>52953</v>
      </c>
      <c r="P761" s="103">
        <v>41757</v>
      </c>
      <c r="Q761" s="103">
        <v>43108</v>
      </c>
      <c r="R761" s="103">
        <v>43033</v>
      </c>
      <c r="S761" s="103">
        <v>43167</v>
      </c>
      <c r="T761" s="438">
        <v>0.04</v>
      </c>
      <c r="U761" s="436">
        <v>4000</v>
      </c>
      <c r="V761" s="114" t="s">
        <v>2541</v>
      </c>
      <c r="W761" s="196" t="s">
        <v>2542</v>
      </c>
    </row>
    <row r="762" spans="1:23" ht="15.75" thickBot="1" x14ac:dyDescent="0.3">
      <c r="A762" s="143">
        <v>42124</v>
      </c>
      <c r="B762" s="144">
        <v>2013</v>
      </c>
      <c r="C762" s="141" t="s">
        <v>126</v>
      </c>
      <c r="D762" s="114" t="s">
        <v>127</v>
      </c>
      <c r="E762" s="126" t="s">
        <v>23</v>
      </c>
      <c r="F762" s="140" t="s">
        <v>123</v>
      </c>
      <c r="G762" s="114">
        <v>73776</v>
      </c>
      <c r="H762" s="141" t="s">
        <v>2543</v>
      </c>
      <c r="I762" s="141"/>
      <c r="J762" s="103">
        <v>41228</v>
      </c>
      <c r="K762" s="103">
        <v>41626</v>
      </c>
      <c r="L762" s="141" t="s">
        <v>2488</v>
      </c>
      <c r="M762" s="309" t="s">
        <v>2544</v>
      </c>
      <c r="N762" s="436">
        <v>11163</v>
      </c>
      <c r="O762" s="436">
        <v>10901</v>
      </c>
      <c r="P762" s="103">
        <v>41645</v>
      </c>
      <c r="Q762" s="103">
        <v>42465</v>
      </c>
      <c r="R762" s="103">
        <v>42375</v>
      </c>
      <c r="S762" s="103">
        <v>42375</v>
      </c>
      <c r="T762" s="438">
        <v>0.4</v>
      </c>
      <c r="U762" s="436"/>
      <c r="V762" s="114"/>
      <c r="W762" s="196" t="s">
        <v>2545</v>
      </c>
    </row>
    <row r="763" spans="1:23" ht="60.75" thickBot="1" x14ac:dyDescent="0.3">
      <c r="A763" s="143">
        <v>42124</v>
      </c>
      <c r="B763" s="144">
        <v>2013</v>
      </c>
      <c r="C763" s="141" t="s">
        <v>126</v>
      </c>
      <c r="D763" s="114" t="s">
        <v>127</v>
      </c>
      <c r="E763" s="126"/>
      <c r="F763" s="140" t="s">
        <v>113</v>
      </c>
      <c r="G763" s="114">
        <v>72420</v>
      </c>
      <c r="H763" s="141" t="s">
        <v>2546</v>
      </c>
      <c r="I763" s="141"/>
      <c r="J763" s="103">
        <v>41269</v>
      </c>
      <c r="K763" s="103">
        <v>41430</v>
      </c>
      <c r="L763" s="141" t="s">
        <v>2547</v>
      </c>
      <c r="M763" s="309" t="s">
        <v>2548</v>
      </c>
      <c r="N763" s="436">
        <v>8544</v>
      </c>
      <c r="O763" s="436">
        <v>9015</v>
      </c>
      <c r="P763" s="103">
        <v>41430</v>
      </c>
      <c r="Q763" s="103">
        <v>42140</v>
      </c>
      <c r="R763" s="103">
        <v>42060</v>
      </c>
      <c r="S763" s="103">
        <v>42092</v>
      </c>
      <c r="T763" s="438">
        <v>0.99</v>
      </c>
      <c r="U763" s="436"/>
      <c r="V763" s="114"/>
      <c r="W763" s="196" t="s">
        <v>4455</v>
      </c>
    </row>
    <row r="764" spans="1:23" ht="45.75" thickBot="1" x14ac:dyDescent="0.3">
      <c r="A764" s="143">
        <v>42124</v>
      </c>
      <c r="B764" s="144">
        <v>2013</v>
      </c>
      <c r="C764" s="141" t="s">
        <v>126</v>
      </c>
      <c r="D764" s="114" t="s">
        <v>127</v>
      </c>
      <c r="E764" s="126"/>
      <c r="F764" s="140" t="s">
        <v>113</v>
      </c>
      <c r="G764" s="114">
        <v>72419</v>
      </c>
      <c r="H764" s="141" t="s">
        <v>2479</v>
      </c>
      <c r="I764" s="141"/>
      <c r="J764" s="103">
        <v>41481</v>
      </c>
      <c r="K764" s="103">
        <v>41543</v>
      </c>
      <c r="L764" s="141" t="s">
        <v>2549</v>
      </c>
      <c r="M764" s="309" t="s">
        <v>2550</v>
      </c>
      <c r="N764" s="436">
        <v>22361</v>
      </c>
      <c r="O764" s="436">
        <v>22386</v>
      </c>
      <c r="P764" s="103">
        <v>41543</v>
      </c>
      <c r="Q764" s="103">
        <v>43056</v>
      </c>
      <c r="R764" s="103">
        <v>42955</v>
      </c>
      <c r="S764" s="103">
        <v>42980</v>
      </c>
      <c r="T764" s="438">
        <v>0.32</v>
      </c>
      <c r="U764" s="436"/>
      <c r="V764" s="114"/>
      <c r="W764" s="196" t="s">
        <v>4456</v>
      </c>
    </row>
    <row r="765" spans="1:23" ht="15.75" thickBot="1" x14ac:dyDescent="0.3">
      <c r="A765" s="143">
        <v>42124</v>
      </c>
      <c r="B765" s="144">
        <v>2014</v>
      </c>
      <c r="C765" s="141" t="s">
        <v>126</v>
      </c>
      <c r="D765" s="114" t="s">
        <v>127</v>
      </c>
      <c r="E765" s="126" t="s">
        <v>29</v>
      </c>
      <c r="F765" s="140" t="s">
        <v>123</v>
      </c>
      <c r="G765" s="114">
        <v>80904</v>
      </c>
      <c r="H765" s="141" t="s">
        <v>2551</v>
      </c>
      <c r="I765" s="141"/>
      <c r="J765" s="103">
        <v>41669</v>
      </c>
      <c r="K765" s="103">
        <v>42093</v>
      </c>
      <c r="L765" s="141" t="s">
        <v>2464</v>
      </c>
      <c r="M765" s="309" t="s">
        <v>2552</v>
      </c>
      <c r="N765" s="436">
        <v>38490</v>
      </c>
      <c r="O765" s="436">
        <v>38490</v>
      </c>
      <c r="P765" s="103">
        <v>42155</v>
      </c>
      <c r="Q765" s="103">
        <v>42773</v>
      </c>
      <c r="R765" s="103">
        <v>42773</v>
      </c>
      <c r="S765" s="103">
        <v>42773</v>
      </c>
      <c r="T765" s="438"/>
      <c r="U765" s="436"/>
      <c r="V765" s="114"/>
      <c r="W765" s="196"/>
    </row>
    <row r="766" spans="1:23" ht="15.75" thickBot="1" x14ac:dyDescent="0.3">
      <c r="A766" s="143">
        <v>42124</v>
      </c>
      <c r="B766" s="144">
        <v>2014</v>
      </c>
      <c r="C766" s="141" t="s">
        <v>126</v>
      </c>
      <c r="D766" s="114" t="s">
        <v>127</v>
      </c>
      <c r="E766" s="126" t="s">
        <v>29</v>
      </c>
      <c r="F766" s="140" t="s">
        <v>123</v>
      </c>
      <c r="G766" s="114">
        <v>80913</v>
      </c>
      <c r="H766" s="141" t="s">
        <v>2553</v>
      </c>
      <c r="I766" s="141"/>
      <c r="J766" s="103">
        <v>41789</v>
      </c>
      <c r="K766" s="103">
        <v>41906</v>
      </c>
      <c r="L766" s="141" t="s">
        <v>2233</v>
      </c>
      <c r="M766" s="309" t="s">
        <v>2554</v>
      </c>
      <c r="N766" s="436">
        <v>15835</v>
      </c>
      <c r="O766" s="436">
        <v>15835</v>
      </c>
      <c r="P766" s="103"/>
      <c r="Q766" s="103">
        <v>42499</v>
      </c>
      <c r="R766" s="103">
        <v>42476</v>
      </c>
      <c r="S766" s="103">
        <v>42499</v>
      </c>
      <c r="T766" s="438">
        <v>0</v>
      </c>
      <c r="U766" s="436"/>
      <c r="V766" s="114"/>
      <c r="W766" s="196"/>
    </row>
    <row r="767" spans="1:23" ht="45.75" thickBot="1" x14ac:dyDescent="0.3">
      <c r="A767" s="143">
        <v>42124</v>
      </c>
      <c r="B767" s="144">
        <v>2014</v>
      </c>
      <c r="C767" s="141" t="s">
        <v>126</v>
      </c>
      <c r="D767" s="114" t="s">
        <v>127</v>
      </c>
      <c r="E767" s="126" t="s">
        <v>29</v>
      </c>
      <c r="F767" s="140" t="s">
        <v>123</v>
      </c>
      <c r="G767" s="114">
        <v>77000</v>
      </c>
      <c r="H767" s="141" t="s">
        <v>2555</v>
      </c>
      <c r="I767" s="141"/>
      <c r="J767" s="103">
        <v>41722</v>
      </c>
      <c r="K767" s="103">
        <v>42185</v>
      </c>
      <c r="L767" s="141"/>
      <c r="M767" s="309"/>
      <c r="N767" s="436"/>
      <c r="O767" s="436"/>
      <c r="P767" s="103"/>
      <c r="Q767" s="103"/>
      <c r="R767" s="103"/>
      <c r="S767" s="103"/>
      <c r="T767" s="438"/>
      <c r="U767" s="436"/>
      <c r="V767" s="114"/>
      <c r="W767" s="196" t="s">
        <v>2556</v>
      </c>
    </row>
    <row r="768" spans="1:23" ht="30.75" thickBot="1" x14ac:dyDescent="0.3">
      <c r="A768" s="143">
        <v>42124</v>
      </c>
      <c r="B768" s="144">
        <v>2014</v>
      </c>
      <c r="C768" s="141" t="s">
        <v>126</v>
      </c>
      <c r="D768" s="114" t="s">
        <v>127</v>
      </c>
      <c r="E768" s="126" t="s">
        <v>20</v>
      </c>
      <c r="F768" s="140" t="s">
        <v>123</v>
      </c>
      <c r="G768" s="114">
        <v>77922</v>
      </c>
      <c r="H768" s="141" t="s">
        <v>2335</v>
      </c>
      <c r="I768" s="141"/>
      <c r="J768" s="103">
        <v>41695</v>
      </c>
      <c r="K768" s="103">
        <v>41871</v>
      </c>
      <c r="L768" s="141" t="s">
        <v>2557</v>
      </c>
      <c r="M768" s="309" t="s">
        <v>2558</v>
      </c>
      <c r="N768" s="436">
        <v>45629</v>
      </c>
      <c r="O768" s="436">
        <v>47382</v>
      </c>
      <c r="P768" s="103">
        <v>41939</v>
      </c>
      <c r="Q768" s="103">
        <v>43328</v>
      </c>
      <c r="R768" s="103">
        <v>43130</v>
      </c>
      <c r="S768" s="103">
        <v>43130</v>
      </c>
      <c r="T768" s="438">
        <v>0.06</v>
      </c>
      <c r="U768" s="436">
        <v>1900</v>
      </c>
      <c r="V768" s="114" t="s">
        <v>2559</v>
      </c>
      <c r="W768" s="196" t="s">
        <v>2560</v>
      </c>
    </row>
    <row r="769" spans="1:23" ht="30.75" thickBot="1" x14ac:dyDescent="0.3">
      <c r="A769" s="143">
        <v>42124</v>
      </c>
      <c r="B769" s="144">
        <v>2014</v>
      </c>
      <c r="C769" s="141" t="s">
        <v>126</v>
      </c>
      <c r="D769" s="114" t="s">
        <v>127</v>
      </c>
      <c r="E769" s="126" t="s">
        <v>35</v>
      </c>
      <c r="F769" s="140" t="s">
        <v>123</v>
      </c>
      <c r="G769" s="114">
        <v>81340</v>
      </c>
      <c r="H769" s="141" t="s">
        <v>2561</v>
      </c>
      <c r="I769" s="141"/>
      <c r="J769" s="103">
        <v>41715</v>
      </c>
      <c r="K769" s="103">
        <v>41820</v>
      </c>
      <c r="L769" s="141" t="s">
        <v>2557</v>
      </c>
      <c r="M769" s="309" t="s">
        <v>2562</v>
      </c>
      <c r="N769" s="436">
        <v>11289</v>
      </c>
      <c r="O769" s="436">
        <v>11289</v>
      </c>
      <c r="P769" s="103">
        <v>42195</v>
      </c>
      <c r="Q769" s="103">
        <v>42732</v>
      </c>
      <c r="R769" s="103">
        <v>42643</v>
      </c>
      <c r="S769" s="103">
        <v>42643</v>
      </c>
      <c r="T769" s="438">
        <v>0</v>
      </c>
      <c r="U769" s="436"/>
      <c r="V769" s="114"/>
      <c r="W769" s="196" t="s">
        <v>2563</v>
      </c>
    </row>
    <row r="770" spans="1:23" ht="120.75" thickBot="1" x14ac:dyDescent="0.3">
      <c r="A770" s="143">
        <v>42124</v>
      </c>
      <c r="B770" s="144">
        <v>2014</v>
      </c>
      <c r="C770" s="141" t="s">
        <v>126</v>
      </c>
      <c r="D770" s="114" t="s">
        <v>127</v>
      </c>
      <c r="E770" s="126"/>
      <c r="F770" s="140" t="s">
        <v>102</v>
      </c>
      <c r="G770" s="114">
        <v>81436</v>
      </c>
      <c r="H770" s="141" t="s">
        <v>2387</v>
      </c>
      <c r="I770" s="141"/>
      <c r="J770" s="103">
        <v>42109</v>
      </c>
      <c r="K770" s="103">
        <v>42231</v>
      </c>
      <c r="L770" s="141"/>
      <c r="M770" s="309"/>
      <c r="N770" s="436"/>
      <c r="O770" s="436"/>
      <c r="P770" s="103"/>
      <c r="Q770" s="103"/>
      <c r="R770" s="103"/>
      <c r="S770" s="103"/>
      <c r="T770" s="438"/>
      <c r="U770" s="436"/>
      <c r="V770" s="114"/>
      <c r="W770" s="196" t="s">
        <v>2564</v>
      </c>
    </row>
    <row r="771" spans="1:23" ht="15.75" thickBot="1" x14ac:dyDescent="0.3">
      <c r="A771" s="143">
        <v>42124</v>
      </c>
      <c r="B771" s="144">
        <v>2015</v>
      </c>
      <c r="C771" s="141" t="s">
        <v>126</v>
      </c>
      <c r="D771" s="114" t="s">
        <v>127</v>
      </c>
      <c r="E771" s="126" t="s">
        <v>14</v>
      </c>
      <c r="F771" s="140" t="s">
        <v>123</v>
      </c>
      <c r="G771" s="114">
        <v>72414</v>
      </c>
      <c r="H771" s="141" t="s">
        <v>2401</v>
      </c>
      <c r="I771" s="141"/>
      <c r="J771" s="103">
        <v>42115</v>
      </c>
      <c r="K771" s="103">
        <v>42215</v>
      </c>
      <c r="L771" s="141"/>
      <c r="M771" s="309"/>
      <c r="N771" s="436"/>
      <c r="O771" s="436"/>
      <c r="P771" s="103"/>
      <c r="Q771" s="103"/>
      <c r="R771" s="103"/>
      <c r="S771" s="103"/>
      <c r="T771" s="438"/>
      <c r="U771" s="436"/>
      <c r="V771" s="114"/>
      <c r="W771" s="196" t="s">
        <v>2565</v>
      </c>
    </row>
    <row r="772" spans="1:23" ht="30.75" thickBot="1" x14ac:dyDescent="0.3">
      <c r="A772" s="143">
        <v>42124</v>
      </c>
      <c r="B772" s="144">
        <v>2015</v>
      </c>
      <c r="C772" s="141" t="s">
        <v>126</v>
      </c>
      <c r="D772" s="114" t="s">
        <v>127</v>
      </c>
      <c r="E772" s="126" t="s">
        <v>35</v>
      </c>
      <c r="F772" s="140" t="s">
        <v>123</v>
      </c>
      <c r="G772" s="114">
        <v>81423</v>
      </c>
      <c r="H772" s="141" t="s">
        <v>2566</v>
      </c>
      <c r="I772" s="141"/>
      <c r="J772" s="103">
        <v>42083</v>
      </c>
      <c r="K772" s="103">
        <v>42177</v>
      </c>
      <c r="L772" s="141"/>
      <c r="M772" s="309"/>
      <c r="N772" s="436"/>
      <c r="O772" s="436"/>
      <c r="P772" s="103"/>
      <c r="Q772" s="103">
        <v>43175</v>
      </c>
      <c r="R772" s="103">
        <v>43087</v>
      </c>
      <c r="S772" s="103"/>
      <c r="T772" s="438"/>
      <c r="U772" s="436"/>
      <c r="V772" s="114"/>
      <c r="W772" s="196" t="s">
        <v>2567</v>
      </c>
    </row>
    <row r="773" spans="1:23" ht="90.75" thickBot="1" x14ac:dyDescent="0.3">
      <c r="A773" s="143">
        <v>42124</v>
      </c>
      <c r="B773" s="144">
        <v>2015</v>
      </c>
      <c r="C773" s="141" t="s">
        <v>126</v>
      </c>
      <c r="D773" s="114" t="s">
        <v>127</v>
      </c>
      <c r="E773" s="126" t="s">
        <v>21</v>
      </c>
      <c r="F773" s="140" t="s">
        <v>123</v>
      </c>
      <c r="G773" s="114">
        <v>81430</v>
      </c>
      <c r="H773" s="141" t="s">
        <v>2568</v>
      </c>
      <c r="I773" s="141"/>
      <c r="J773" s="103">
        <v>42247</v>
      </c>
      <c r="K773" s="103">
        <v>42375</v>
      </c>
      <c r="L773" s="141" t="s">
        <v>2569</v>
      </c>
      <c r="M773" s="309"/>
      <c r="N773" s="436">
        <v>1279</v>
      </c>
      <c r="O773" s="436">
        <v>496</v>
      </c>
      <c r="P773" s="103">
        <v>41884</v>
      </c>
      <c r="Q773" s="103"/>
      <c r="R773" s="103"/>
      <c r="S773" s="103"/>
      <c r="T773" s="438">
        <v>0</v>
      </c>
      <c r="U773" s="436"/>
      <c r="V773" s="114"/>
      <c r="W773" s="196" t="s">
        <v>2570</v>
      </c>
    </row>
    <row r="774" spans="1:23" ht="60.75" thickBot="1" x14ac:dyDescent="0.3">
      <c r="A774" s="143">
        <v>42124</v>
      </c>
      <c r="B774" s="144">
        <v>2015</v>
      </c>
      <c r="C774" s="141" t="s">
        <v>126</v>
      </c>
      <c r="D774" s="114" t="s">
        <v>76</v>
      </c>
      <c r="E774" s="126" t="s">
        <v>35</v>
      </c>
      <c r="F774" s="140" t="s">
        <v>123</v>
      </c>
      <c r="G774" s="114">
        <v>81619</v>
      </c>
      <c r="H774" s="141" t="s">
        <v>2153</v>
      </c>
      <c r="I774" s="141">
        <v>86944</v>
      </c>
      <c r="J774" s="103"/>
      <c r="K774" s="103"/>
      <c r="L774" s="141"/>
      <c r="M774" s="309"/>
      <c r="N774" s="436"/>
      <c r="O774" s="436"/>
      <c r="P774" s="103"/>
      <c r="Q774" s="103"/>
      <c r="R774" s="103"/>
      <c r="S774" s="103"/>
      <c r="T774" s="438"/>
      <c r="U774" s="436"/>
      <c r="V774" s="114"/>
      <c r="W774" s="196" t="s">
        <v>2571</v>
      </c>
    </row>
    <row r="775" spans="1:23" ht="30.75" thickBot="1" x14ac:dyDescent="0.3">
      <c r="A775" s="143">
        <v>42124</v>
      </c>
      <c r="B775" s="144">
        <v>2014</v>
      </c>
      <c r="C775" s="141" t="s">
        <v>126</v>
      </c>
      <c r="D775" s="114" t="s">
        <v>76</v>
      </c>
      <c r="E775" s="126" t="s">
        <v>14</v>
      </c>
      <c r="F775" s="140" t="s">
        <v>123</v>
      </c>
      <c r="G775" s="114">
        <v>86943</v>
      </c>
      <c r="H775" s="141" t="s">
        <v>2153</v>
      </c>
      <c r="I775" s="141"/>
      <c r="J775" s="103">
        <v>42381</v>
      </c>
      <c r="K775" s="103">
        <v>42437</v>
      </c>
      <c r="L775" s="141"/>
      <c r="M775" s="309"/>
      <c r="N775" s="436"/>
      <c r="O775" s="436"/>
      <c r="P775" s="103"/>
      <c r="Q775" s="103"/>
      <c r="R775" s="103"/>
      <c r="S775" s="103"/>
      <c r="T775" s="438"/>
      <c r="U775" s="134"/>
      <c r="V775" s="114"/>
      <c r="W775" s="196" t="s">
        <v>2572</v>
      </c>
    </row>
    <row r="776" spans="1:23" ht="60.75" thickBot="1" x14ac:dyDescent="0.3">
      <c r="A776" s="143">
        <v>42124</v>
      </c>
      <c r="B776" s="144">
        <v>2014</v>
      </c>
      <c r="C776" s="141" t="s">
        <v>126</v>
      </c>
      <c r="D776" s="114" t="s">
        <v>76</v>
      </c>
      <c r="E776" s="126" t="s">
        <v>22</v>
      </c>
      <c r="F776" s="140" t="s">
        <v>123</v>
      </c>
      <c r="G776" s="114">
        <v>81627</v>
      </c>
      <c r="H776" s="141" t="s">
        <v>2153</v>
      </c>
      <c r="I776" s="141"/>
      <c r="J776" s="103">
        <v>42179</v>
      </c>
      <c r="K776" s="103">
        <v>42219</v>
      </c>
      <c r="L776" s="141"/>
      <c r="M776" s="309"/>
      <c r="N776" s="436"/>
      <c r="O776" s="436"/>
      <c r="P776" s="103"/>
      <c r="Q776" s="103"/>
      <c r="R776" s="103"/>
      <c r="S776" s="103"/>
      <c r="T776" s="438"/>
      <c r="U776" s="134"/>
      <c r="V776" s="114"/>
      <c r="W776" s="196" t="s">
        <v>2573</v>
      </c>
    </row>
    <row r="777" spans="1:23" ht="15.75" thickBot="1" x14ac:dyDescent="0.3">
      <c r="A777" s="143">
        <v>42124</v>
      </c>
      <c r="B777" s="172" t="s">
        <v>162</v>
      </c>
      <c r="C777" s="173" t="s">
        <v>87</v>
      </c>
      <c r="D777" s="116" t="s">
        <v>127</v>
      </c>
      <c r="E777" s="127" t="s">
        <v>25</v>
      </c>
      <c r="F777" s="174" t="s">
        <v>123</v>
      </c>
      <c r="G777" s="116" t="s">
        <v>2574</v>
      </c>
      <c r="H777" s="173" t="s">
        <v>2575</v>
      </c>
      <c r="I777" s="173"/>
      <c r="J777" s="104">
        <v>40028</v>
      </c>
      <c r="K777" s="104">
        <v>40086</v>
      </c>
      <c r="L777" s="239" t="s">
        <v>2576</v>
      </c>
      <c r="M777" s="314"/>
      <c r="N777" s="366">
        <v>1012</v>
      </c>
      <c r="O777" s="366">
        <v>1012</v>
      </c>
      <c r="P777" s="104">
        <v>40089</v>
      </c>
      <c r="Q777" s="104">
        <v>40928</v>
      </c>
      <c r="R777" s="104">
        <v>40802</v>
      </c>
      <c r="S777" s="104"/>
      <c r="T777" s="367">
        <v>1</v>
      </c>
      <c r="U777" s="366"/>
      <c r="V777" s="439"/>
      <c r="W777" s="240" t="s">
        <v>2577</v>
      </c>
    </row>
    <row r="778" spans="1:23" ht="60.75" thickBot="1" x14ac:dyDescent="0.3">
      <c r="A778" s="143">
        <v>42124</v>
      </c>
      <c r="B778" s="172" t="s">
        <v>158</v>
      </c>
      <c r="C778" s="173" t="s">
        <v>87</v>
      </c>
      <c r="D778" s="116" t="s">
        <v>127</v>
      </c>
      <c r="E778" s="127" t="s">
        <v>47</v>
      </c>
      <c r="F778" s="174" t="s">
        <v>123</v>
      </c>
      <c r="G778" s="116" t="s">
        <v>2578</v>
      </c>
      <c r="H778" s="173" t="s">
        <v>2579</v>
      </c>
      <c r="I778" s="173"/>
      <c r="J778" s="104">
        <v>40891</v>
      </c>
      <c r="K778" s="104">
        <v>41074</v>
      </c>
      <c r="L778" s="239" t="s">
        <v>2580</v>
      </c>
      <c r="M778" s="314"/>
      <c r="N778" s="366">
        <v>12000</v>
      </c>
      <c r="O778" s="366">
        <v>12003</v>
      </c>
      <c r="P778" s="104">
        <v>41110</v>
      </c>
      <c r="Q778" s="104"/>
      <c r="R778" s="104">
        <v>41659</v>
      </c>
      <c r="S778" s="104">
        <v>41780</v>
      </c>
      <c r="T778" s="367">
        <v>1</v>
      </c>
      <c r="U778" s="366"/>
      <c r="V778" s="439"/>
      <c r="W778" s="241" t="s">
        <v>2581</v>
      </c>
    </row>
    <row r="779" spans="1:23" ht="75.75" thickBot="1" x14ac:dyDescent="0.3">
      <c r="A779" s="143">
        <v>42124</v>
      </c>
      <c r="B779" s="440" t="s">
        <v>158</v>
      </c>
      <c r="C779" s="117" t="s">
        <v>87</v>
      </c>
      <c r="D779" s="441" t="s">
        <v>76</v>
      </c>
      <c r="E779" s="128"/>
      <c r="F779" s="135" t="s">
        <v>113</v>
      </c>
      <c r="G779" s="117" t="s">
        <v>2582</v>
      </c>
      <c r="H779" s="117" t="s">
        <v>2583</v>
      </c>
      <c r="I779" s="117"/>
      <c r="J779" s="442">
        <v>40745</v>
      </c>
      <c r="K779" s="104">
        <v>41008</v>
      </c>
      <c r="L779" s="239" t="s">
        <v>2584</v>
      </c>
      <c r="M779" s="443"/>
      <c r="N779" s="366">
        <v>4608</v>
      </c>
      <c r="O779" s="366">
        <v>5224</v>
      </c>
      <c r="P779" s="104">
        <v>41008</v>
      </c>
      <c r="Q779" s="442"/>
      <c r="R779" s="442">
        <v>41556</v>
      </c>
      <c r="S779" s="242">
        <v>41564</v>
      </c>
      <c r="T779" s="444">
        <v>1</v>
      </c>
      <c r="U779" s="366"/>
      <c r="V779" s="117"/>
      <c r="W779" s="241" t="s">
        <v>2585</v>
      </c>
    </row>
    <row r="780" spans="1:23" ht="60.75" thickBot="1" x14ac:dyDescent="0.3">
      <c r="A780" s="143">
        <v>42124</v>
      </c>
      <c r="B780" s="172" t="s">
        <v>136</v>
      </c>
      <c r="C780" s="173" t="s">
        <v>87</v>
      </c>
      <c r="D780" s="116" t="s">
        <v>76</v>
      </c>
      <c r="E780" s="127" t="s">
        <v>25</v>
      </c>
      <c r="F780" s="174" t="s">
        <v>123</v>
      </c>
      <c r="G780" s="116" t="s">
        <v>2586</v>
      </c>
      <c r="H780" s="173" t="s">
        <v>2587</v>
      </c>
      <c r="I780" s="173"/>
      <c r="J780" s="104">
        <v>40585</v>
      </c>
      <c r="K780" s="104">
        <v>40729</v>
      </c>
      <c r="L780" s="239" t="s">
        <v>2588</v>
      </c>
      <c r="M780" s="314"/>
      <c r="N780" s="366">
        <v>2984</v>
      </c>
      <c r="O780" s="366">
        <v>2294</v>
      </c>
      <c r="P780" s="104">
        <v>40744</v>
      </c>
      <c r="Q780" s="104">
        <v>41115</v>
      </c>
      <c r="R780" s="104">
        <v>41108</v>
      </c>
      <c r="S780" s="104">
        <v>41115</v>
      </c>
      <c r="T780" s="367">
        <v>0.99</v>
      </c>
      <c r="U780" s="366">
        <v>690</v>
      </c>
      <c r="V780" s="439" t="s">
        <v>2589</v>
      </c>
      <c r="W780" s="240" t="s">
        <v>2590</v>
      </c>
    </row>
    <row r="781" spans="1:23" ht="90.75" thickBot="1" x14ac:dyDescent="0.3">
      <c r="A781" s="143">
        <v>42124</v>
      </c>
      <c r="B781" s="172" t="s">
        <v>137</v>
      </c>
      <c r="C781" s="173" t="s">
        <v>87</v>
      </c>
      <c r="D781" s="116" t="s">
        <v>127</v>
      </c>
      <c r="E781" s="127" t="s">
        <v>21</v>
      </c>
      <c r="F781" s="174" t="s">
        <v>123</v>
      </c>
      <c r="G781" s="116" t="s">
        <v>2591</v>
      </c>
      <c r="H781" s="173" t="s">
        <v>2592</v>
      </c>
      <c r="I781" s="173"/>
      <c r="J781" s="104">
        <v>41507</v>
      </c>
      <c r="K781" s="104">
        <v>41542</v>
      </c>
      <c r="L781" s="239" t="s">
        <v>2593</v>
      </c>
      <c r="M781" s="314"/>
      <c r="N781" s="366">
        <v>10758</v>
      </c>
      <c r="O781" s="366">
        <v>6058</v>
      </c>
      <c r="P781" s="104">
        <v>41557</v>
      </c>
      <c r="Q781" s="104"/>
      <c r="R781" s="104">
        <v>41912</v>
      </c>
      <c r="S781" s="104">
        <v>42149</v>
      </c>
      <c r="T781" s="367">
        <v>0.8</v>
      </c>
      <c r="U781" s="366"/>
      <c r="V781" s="439"/>
      <c r="W781" s="241" t="s">
        <v>2594</v>
      </c>
    </row>
    <row r="782" spans="1:23" ht="60.75" thickBot="1" x14ac:dyDescent="0.3">
      <c r="A782" s="143">
        <v>42124</v>
      </c>
      <c r="B782" s="172" t="s">
        <v>137</v>
      </c>
      <c r="C782" s="173" t="s">
        <v>87</v>
      </c>
      <c r="D782" s="116" t="s">
        <v>76</v>
      </c>
      <c r="E782" s="127" t="s">
        <v>25</v>
      </c>
      <c r="F782" s="174" t="s">
        <v>123</v>
      </c>
      <c r="G782" s="116" t="s">
        <v>2595</v>
      </c>
      <c r="H782" s="173" t="s">
        <v>2596</v>
      </c>
      <c r="I782" s="173"/>
      <c r="J782" s="104">
        <v>41806</v>
      </c>
      <c r="K782" s="104">
        <v>41905</v>
      </c>
      <c r="L782" s="239" t="s">
        <v>2597</v>
      </c>
      <c r="M782" s="314"/>
      <c r="N782" s="366">
        <v>13586</v>
      </c>
      <c r="O782" s="366">
        <v>13358</v>
      </c>
      <c r="P782" s="104">
        <v>41935</v>
      </c>
      <c r="Q782" s="104"/>
      <c r="R782" s="104">
        <v>42431</v>
      </c>
      <c r="S782" s="104">
        <v>42431</v>
      </c>
      <c r="T782" s="367">
        <v>0</v>
      </c>
      <c r="U782" s="366"/>
      <c r="V782" s="439"/>
      <c r="W782" s="241" t="s">
        <v>2598</v>
      </c>
    </row>
    <row r="783" spans="1:23" ht="30.75" thickBot="1" x14ac:dyDescent="0.3">
      <c r="A783" s="143">
        <v>42124</v>
      </c>
      <c r="B783" s="172" t="s">
        <v>137</v>
      </c>
      <c r="C783" s="173" t="s">
        <v>87</v>
      </c>
      <c r="D783" s="116" t="s">
        <v>76</v>
      </c>
      <c r="E783" s="127" t="s">
        <v>25</v>
      </c>
      <c r="F783" s="174" t="s">
        <v>123</v>
      </c>
      <c r="G783" s="116" t="s">
        <v>2599</v>
      </c>
      <c r="H783" s="173" t="s">
        <v>2600</v>
      </c>
      <c r="I783" s="173"/>
      <c r="J783" s="104"/>
      <c r="K783" s="104"/>
      <c r="L783" s="239"/>
      <c r="M783" s="329"/>
      <c r="N783" s="366"/>
      <c r="O783" s="366"/>
      <c r="P783" s="104"/>
      <c r="Q783" s="104"/>
      <c r="R783" s="104"/>
      <c r="S783" s="104"/>
      <c r="T783" s="367"/>
      <c r="U783" s="366"/>
      <c r="V783" s="439"/>
      <c r="W783" s="243" t="s">
        <v>2601</v>
      </c>
    </row>
    <row r="784" spans="1:23" ht="45.75" thickBot="1" x14ac:dyDescent="0.3">
      <c r="A784" s="143">
        <v>42124</v>
      </c>
      <c r="B784" s="517" t="s">
        <v>137</v>
      </c>
      <c r="C784" s="518" t="s">
        <v>87</v>
      </c>
      <c r="D784" s="331" t="s">
        <v>76</v>
      </c>
      <c r="E784" s="448" t="s">
        <v>25</v>
      </c>
      <c r="F784" s="519" t="s">
        <v>123</v>
      </c>
      <c r="G784" s="331" t="s">
        <v>2602</v>
      </c>
      <c r="H784" s="518" t="s">
        <v>2603</v>
      </c>
      <c r="I784" s="518"/>
      <c r="J784" s="246" t="s">
        <v>8</v>
      </c>
      <c r="K784" s="246"/>
      <c r="L784" s="518"/>
      <c r="M784" s="330"/>
      <c r="N784" s="445"/>
      <c r="O784" s="445"/>
      <c r="P784" s="246"/>
      <c r="Q784" s="246"/>
      <c r="R784" s="246"/>
      <c r="S784" s="246"/>
      <c r="T784" s="446"/>
      <c r="U784" s="445"/>
      <c r="V784" s="331"/>
      <c r="W784" s="520" t="s">
        <v>2604</v>
      </c>
    </row>
    <row r="785" spans="1:23" ht="45.75" thickBot="1" x14ac:dyDescent="0.3">
      <c r="A785" s="143">
        <v>42124</v>
      </c>
      <c r="B785" s="517" t="s">
        <v>142</v>
      </c>
      <c r="C785" s="518" t="s">
        <v>87</v>
      </c>
      <c r="D785" s="331" t="s">
        <v>76</v>
      </c>
      <c r="E785" s="448" t="s">
        <v>25</v>
      </c>
      <c r="F785" s="519" t="s">
        <v>123</v>
      </c>
      <c r="G785" s="331"/>
      <c r="H785" s="518" t="s">
        <v>2605</v>
      </c>
      <c r="I785" s="518"/>
      <c r="J785" s="246"/>
      <c r="K785" s="246"/>
      <c r="L785" s="518"/>
      <c r="M785" s="330"/>
      <c r="N785" s="445"/>
      <c r="O785" s="445"/>
      <c r="P785" s="246"/>
      <c r="Q785" s="246"/>
      <c r="R785" s="246"/>
      <c r="S785" s="246"/>
      <c r="T785" s="446"/>
      <c r="U785" s="445"/>
      <c r="V785" s="331"/>
      <c r="W785" s="520" t="s">
        <v>2606</v>
      </c>
    </row>
    <row r="786" spans="1:23" ht="30.75" thickBot="1" x14ac:dyDescent="0.3">
      <c r="A786" s="244">
        <v>42124</v>
      </c>
      <c r="B786" s="521" t="s">
        <v>142</v>
      </c>
      <c r="C786" s="522" t="s">
        <v>86</v>
      </c>
      <c r="D786" s="523" t="s">
        <v>127</v>
      </c>
      <c r="E786" s="524"/>
      <c r="F786" s="525" t="s">
        <v>915</v>
      </c>
      <c r="G786" s="523" t="s">
        <v>4416</v>
      </c>
      <c r="H786" s="522" t="s">
        <v>4417</v>
      </c>
      <c r="I786" s="522"/>
      <c r="J786" s="171"/>
      <c r="K786" s="171"/>
      <c r="L786" s="526"/>
      <c r="M786" s="527"/>
      <c r="N786" s="428"/>
      <c r="O786" s="428"/>
      <c r="P786" s="171"/>
      <c r="Q786" s="171"/>
      <c r="R786" s="171"/>
      <c r="S786" s="171"/>
      <c r="T786" s="429"/>
      <c r="U786" s="528"/>
      <c r="V786" s="529"/>
      <c r="W786" s="531" t="s">
        <v>4418</v>
      </c>
    </row>
    <row r="787" spans="1:23" ht="60.75" thickBot="1" x14ac:dyDescent="0.3">
      <c r="A787" s="244">
        <v>42124</v>
      </c>
      <c r="B787" s="249" t="s">
        <v>142</v>
      </c>
      <c r="C787" s="245" t="s">
        <v>86</v>
      </c>
      <c r="D787" s="132" t="s">
        <v>127</v>
      </c>
      <c r="E787" s="133" t="s">
        <v>26</v>
      </c>
      <c r="F787" s="250" t="s">
        <v>123</v>
      </c>
      <c r="G787" s="132" t="s">
        <v>4419</v>
      </c>
      <c r="H787" s="247" t="s">
        <v>4420</v>
      </c>
      <c r="I787" s="247"/>
      <c r="J787" s="181">
        <v>41418</v>
      </c>
      <c r="K787" s="246">
        <v>41547</v>
      </c>
      <c r="L787" s="251" t="s">
        <v>4421</v>
      </c>
      <c r="M787" s="331" t="s">
        <v>4422</v>
      </c>
      <c r="N787" s="445">
        <v>65994</v>
      </c>
      <c r="O787" s="445">
        <v>65994</v>
      </c>
      <c r="P787" s="246">
        <v>41699</v>
      </c>
      <c r="Q787" s="246"/>
      <c r="R787" s="246">
        <v>42368</v>
      </c>
      <c r="S787" s="246">
        <v>42438</v>
      </c>
      <c r="T787" s="446">
        <v>0.56999999999999995</v>
      </c>
      <c r="U787" s="447"/>
      <c r="V787" s="331"/>
      <c r="W787" s="248" t="s">
        <v>4423</v>
      </c>
    </row>
    <row r="788" spans="1:23" ht="45.75" thickBot="1" x14ac:dyDescent="0.3">
      <c r="A788" s="244">
        <v>42124</v>
      </c>
      <c r="B788" s="249" t="s">
        <v>140</v>
      </c>
      <c r="C788" s="247" t="s">
        <v>86</v>
      </c>
      <c r="D788" s="132" t="s">
        <v>127</v>
      </c>
      <c r="E788" s="133" t="s">
        <v>17</v>
      </c>
      <c r="F788" s="250" t="s">
        <v>123</v>
      </c>
      <c r="G788" s="132" t="s">
        <v>4424</v>
      </c>
      <c r="H788" s="247" t="s">
        <v>238</v>
      </c>
      <c r="I788" s="247"/>
      <c r="J788" s="246" t="s">
        <v>8</v>
      </c>
      <c r="K788" s="246"/>
      <c r="L788" s="247"/>
      <c r="M788" s="330"/>
      <c r="N788" s="445"/>
      <c r="O788" s="445"/>
      <c r="P788" s="246"/>
      <c r="Q788" s="246"/>
      <c r="R788" s="246"/>
      <c r="S788" s="246"/>
      <c r="T788" s="252"/>
      <c r="U788" s="447"/>
      <c r="V788" s="331"/>
      <c r="W788" s="248" t="s">
        <v>4425</v>
      </c>
    </row>
    <row r="789" spans="1:23" ht="45.75" thickBot="1" x14ac:dyDescent="0.3">
      <c r="A789" s="244">
        <v>42124</v>
      </c>
      <c r="B789" s="449" t="s">
        <v>138</v>
      </c>
      <c r="C789" s="247" t="s">
        <v>86</v>
      </c>
      <c r="D789" s="132" t="s">
        <v>127</v>
      </c>
      <c r="E789" s="448" t="s">
        <v>12</v>
      </c>
      <c r="F789" s="448" t="s">
        <v>123</v>
      </c>
      <c r="G789" s="331" t="s">
        <v>4426</v>
      </c>
      <c r="H789" s="331" t="s">
        <v>4427</v>
      </c>
      <c r="I789" s="331"/>
      <c r="J789" s="450"/>
      <c r="K789" s="450"/>
      <c r="L789" s="331"/>
      <c r="M789" s="331"/>
      <c r="N789" s="451"/>
      <c r="O789" s="451"/>
      <c r="P789" s="450"/>
      <c r="Q789" s="450"/>
      <c r="R789" s="450"/>
      <c r="S789" s="450"/>
      <c r="T789" s="252"/>
      <c r="U789" s="447"/>
      <c r="V789" s="331"/>
      <c r="W789" s="248" t="s">
        <v>4428</v>
      </c>
    </row>
    <row r="790" spans="1:23" ht="45.75" thickBot="1" x14ac:dyDescent="0.3">
      <c r="A790" s="244">
        <v>42124</v>
      </c>
      <c r="B790" s="452" t="s">
        <v>138</v>
      </c>
      <c r="C790" s="247" t="s">
        <v>86</v>
      </c>
      <c r="D790" s="132" t="s">
        <v>127</v>
      </c>
      <c r="E790" s="448" t="s">
        <v>12</v>
      </c>
      <c r="F790" s="448" t="s">
        <v>123</v>
      </c>
      <c r="G790" s="331"/>
      <c r="H790" s="453" t="s">
        <v>4429</v>
      </c>
      <c r="I790" s="331"/>
      <c r="J790" s="450"/>
      <c r="K790" s="450"/>
      <c r="L790" s="331"/>
      <c r="M790" s="331"/>
      <c r="N790" s="451"/>
      <c r="O790" s="451"/>
      <c r="P790" s="450"/>
      <c r="Q790" s="450"/>
      <c r="R790" s="450"/>
      <c r="S790" s="450"/>
      <c r="T790" s="252"/>
      <c r="U790" s="447"/>
      <c r="V790" s="331"/>
      <c r="W790" s="248" t="s">
        <v>4430</v>
      </c>
    </row>
    <row r="791" spans="1:23" ht="60.75" thickBot="1" x14ac:dyDescent="0.3">
      <c r="A791" s="244">
        <v>42124</v>
      </c>
      <c r="B791" s="253" t="s">
        <v>138</v>
      </c>
      <c r="C791" s="247" t="s">
        <v>86</v>
      </c>
      <c r="D791" s="132" t="s">
        <v>127</v>
      </c>
      <c r="E791" s="133"/>
      <c r="F791" s="250" t="s">
        <v>4431</v>
      </c>
      <c r="G791" s="132" t="s">
        <v>4432</v>
      </c>
      <c r="H791" s="247" t="s">
        <v>4433</v>
      </c>
      <c r="I791" s="247"/>
      <c r="J791" s="246" t="s">
        <v>8</v>
      </c>
      <c r="K791" s="246"/>
      <c r="L791" s="247"/>
      <c r="M791" s="330"/>
      <c r="N791" s="445"/>
      <c r="O791" s="445"/>
      <c r="P791" s="246"/>
      <c r="Q791" s="246"/>
      <c r="R791" s="246"/>
      <c r="S791" s="246"/>
      <c r="T791" s="252"/>
      <c r="U791" s="447"/>
      <c r="V791" s="331"/>
      <c r="W791" s="248" t="s">
        <v>4434</v>
      </c>
    </row>
    <row r="792" spans="1:23" ht="15.75" thickBot="1" x14ac:dyDescent="0.3">
      <c r="A792" s="244">
        <v>42124</v>
      </c>
      <c r="B792" s="253">
        <v>2011</v>
      </c>
      <c r="C792" s="247" t="s">
        <v>89</v>
      </c>
      <c r="D792" s="132" t="s">
        <v>127</v>
      </c>
      <c r="E792" s="133" t="s">
        <v>32</v>
      </c>
      <c r="F792" s="250" t="s">
        <v>123</v>
      </c>
      <c r="G792" s="132" t="s">
        <v>2607</v>
      </c>
      <c r="H792" s="247" t="s">
        <v>2608</v>
      </c>
      <c r="I792" s="247"/>
      <c r="J792" s="246">
        <v>40870</v>
      </c>
      <c r="K792" s="246">
        <v>41138</v>
      </c>
      <c r="L792" s="247" t="s">
        <v>2609</v>
      </c>
      <c r="M792" s="330" t="s">
        <v>2610</v>
      </c>
      <c r="N792" s="445">
        <v>80775</v>
      </c>
      <c r="O792" s="445">
        <v>82555</v>
      </c>
      <c r="P792" s="246">
        <v>41151</v>
      </c>
      <c r="Q792" s="246">
        <v>42429</v>
      </c>
      <c r="R792" s="246">
        <v>42265</v>
      </c>
      <c r="S792" s="246">
        <v>42398</v>
      </c>
      <c r="T792" s="252">
        <v>0.79</v>
      </c>
      <c r="U792" s="447">
        <v>1950</v>
      </c>
      <c r="V792" s="331" t="s">
        <v>2611</v>
      </c>
      <c r="W792" s="248"/>
    </row>
    <row r="793" spans="1:23" ht="15.75" thickBot="1" x14ac:dyDescent="0.3">
      <c r="A793" s="244">
        <v>42124</v>
      </c>
      <c r="B793" s="253">
        <v>2012</v>
      </c>
      <c r="C793" s="247" t="s">
        <v>89</v>
      </c>
      <c r="D793" s="132" t="s">
        <v>127</v>
      </c>
      <c r="E793" s="133" t="s">
        <v>13</v>
      </c>
      <c r="F793" s="250" t="s">
        <v>123</v>
      </c>
      <c r="G793" s="132" t="s">
        <v>2612</v>
      </c>
      <c r="H793" s="247" t="s">
        <v>2613</v>
      </c>
      <c r="I793" s="247"/>
      <c r="J793" s="246">
        <v>40974</v>
      </c>
      <c r="K793" s="246">
        <v>41106</v>
      </c>
      <c r="L793" s="247" t="s">
        <v>2614</v>
      </c>
      <c r="M793" s="330" t="s">
        <v>2615</v>
      </c>
      <c r="N793" s="445">
        <v>14615</v>
      </c>
      <c r="O793" s="445">
        <v>16062</v>
      </c>
      <c r="P793" s="246">
        <v>41150</v>
      </c>
      <c r="Q793" s="246">
        <v>41978</v>
      </c>
      <c r="R793" s="246">
        <v>41722</v>
      </c>
      <c r="S793" s="246">
        <v>41980</v>
      </c>
      <c r="T793" s="252">
        <v>1</v>
      </c>
      <c r="U793" s="447"/>
      <c r="V793" s="331"/>
      <c r="W793" s="248"/>
    </row>
    <row r="794" spans="1:23" ht="15.75" thickBot="1" x14ac:dyDescent="0.3">
      <c r="A794" s="244">
        <v>42124</v>
      </c>
      <c r="B794" s="253">
        <v>2012</v>
      </c>
      <c r="C794" s="247" t="s">
        <v>89</v>
      </c>
      <c r="D794" s="132" t="s">
        <v>127</v>
      </c>
      <c r="E794" s="133" t="s">
        <v>32</v>
      </c>
      <c r="F794" s="250" t="s">
        <v>123</v>
      </c>
      <c r="G794" s="132" t="s">
        <v>2616</v>
      </c>
      <c r="H794" s="247" t="s">
        <v>2617</v>
      </c>
      <c r="I794" s="247"/>
      <c r="J794" s="246">
        <v>41169</v>
      </c>
      <c r="K794" s="246">
        <v>41598</v>
      </c>
      <c r="L794" s="247" t="s">
        <v>2618</v>
      </c>
      <c r="M794" s="330" t="s">
        <v>2619</v>
      </c>
      <c r="N794" s="445">
        <v>24622</v>
      </c>
      <c r="O794" s="445">
        <v>24983</v>
      </c>
      <c r="P794" s="246">
        <v>41653</v>
      </c>
      <c r="Q794" s="246">
        <v>42205</v>
      </c>
      <c r="R794" s="246">
        <v>42214</v>
      </c>
      <c r="S794" s="246">
        <v>42214</v>
      </c>
      <c r="T794" s="252">
        <v>0.87</v>
      </c>
      <c r="U794" s="447"/>
      <c r="V794" s="331"/>
      <c r="W794" s="248" t="s">
        <v>2620</v>
      </c>
    </row>
    <row r="795" spans="1:23" ht="15.75" thickBot="1" x14ac:dyDescent="0.3">
      <c r="A795" s="244">
        <v>42124</v>
      </c>
      <c r="B795" s="253">
        <v>2012</v>
      </c>
      <c r="C795" s="247" t="s">
        <v>89</v>
      </c>
      <c r="D795" s="132" t="s">
        <v>127</v>
      </c>
      <c r="E795" s="133" t="s">
        <v>32</v>
      </c>
      <c r="F795" s="250" t="s">
        <v>123</v>
      </c>
      <c r="G795" s="132" t="s">
        <v>2621</v>
      </c>
      <c r="H795" s="247" t="s">
        <v>2622</v>
      </c>
      <c r="I795" s="247"/>
      <c r="J795" s="246">
        <v>41381</v>
      </c>
      <c r="K795" s="246">
        <v>41547</v>
      </c>
      <c r="L795" s="247" t="s">
        <v>2623</v>
      </c>
      <c r="M795" s="330" t="s">
        <v>2624</v>
      </c>
      <c r="N795" s="445">
        <v>16327</v>
      </c>
      <c r="O795" s="445">
        <v>16327</v>
      </c>
      <c r="P795" s="246">
        <v>41579</v>
      </c>
      <c r="Q795" s="246">
        <v>42631</v>
      </c>
      <c r="R795" s="246">
        <v>42450</v>
      </c>
      <c r="S795" s="246">
        <v>42631</v>
      </c>
      <c r="T795" s="252">
        <v>0.09</v>
      </c>
      <c r="U795" s="447"/>
      <c r="V795" s="331"/>
      <c r="W795" s="248"/>
    </row>
    <row r="796" spans="1:23" ht="15.75" thickBot="1" x14ac:dyDescent="0.3">
      <c r="A796" s="244">
        <v>42124</v>
      </c>
      <c r="B796" s="253">
        <v>2013</v>
      </c>
      <c r="C796" s="247" t="s">
        <v>89</v>
      </c>
      <c r="D796" s="132" t="s">
        <v>127</v>
      </c>
      <c r="E796" s="133" t="s">
        <v>32</v>
      </c>
      <c r="F796" s="250" t="s">
        <v>123</v>
      </c>
      <c r="G796" s="132" t="s">
        <v>2625</v>
      </c>
      <c r="H796" s="247" t="s">
        <v>2626</v>
      </c>
      <c r="I796" s="247"/>
      <c r="J796" s="246">
        <v>41745</v>
      </c>
      <c r="K796" s="246">
        <v>41901</v>
      </c>
      <c r="L796" s="247" t="s">
        <v>2627</v>
      </c>
      <c r="M796" s="330" t="s">
        <v>2628</v>
      </c>
      <c r="N796" s="445">
        <v>6800</v>
      </c>
      <c r="O796" s="445">
        <v>6800</v>
      </c>
      <c r="P796" s="246">
        <v>41943</v>
      </c>
      <c r="Q796" s="246">
        <v>42578</v>
      </c>
      <c r="R796" s="246">
        <v>42476</v>
      </c>
      <c r="S796" s="246">
        <v>42578</v>
      </c>
      <c r="T796" s="252">
        <v>0.01</v>
      </c>
      <c r="U796" s="447"/>
      <c r="V796" s="331"/>
      <c r="W796" s="248"/>
    </row>
    <row r="797" spans="1:23" ht="15.75" thickBot="1" x14ac:dyDescent="0.3">
      <c r="A797" s="244">
        <v>42124</v>
      </c>
      <c r="B797" s="253">
        <v>2013</v>
      </c>
      <c r="C797" s="247" t="s">
        <v>89</v>
      </c>
      <c r="D797" s="132" t="s">
        <v>127</v>
      </c>
      <c r="E797" s="133" t="s">
        <v>32</v>
      </c>
      <c r="F797" s="250" t="s">
        <v>123</v>
      </c>
      <c r="G797" s="132" t="s">
        <v>2629</v>
      </c>
      <c r="H797" s="247" t="s">
        <v>2630</v>
      </c>
      <c r="I797" s="247"/>
      <c r="J797" s="246">
        <v>41487</v>
      </c>
      <c r="K797" s="246">
        <v>41817</v>
      </c>
      <c r="L797" s="247" t="s">
        <v>2631</v>
      </c>
      <c r="M797" s="330" t="s">
        <v>2632</v>
      </c>
      <c r="N797" s="445">
        <v>9600</v>
      </c>
      <c r="O797" s="445">
        <v>9758</v>
      </c>
      <c r="P797" s="246">
        <v>41831</v>
      </c>
      <c r="Q797" s="246">
        <v>42435</v>
      </c>
      <c r="R797" s="246">
        <v>42371</v>
      </c>
      <c r="S797" s="246">
        <v>42435</v>
      </c>
      <c r="T797" s="252">
        <v>0.09</v>
      </c>
      <c r="U797" s="447"/>
      <c r="V797" s="331"/>
      <c r="W797" s="248" t="s">
        <v>2620</v>
      </c>
    </row>
    <row r="798" spans="1:23" ht="15.75" thickBot="1" x14ac:dyDescent="0.3">
      <c r="A798" s="244">
        <v>42124</v>
      </c>
      <c r="B798" s="253">
        <v>2014</v>
      </c>
      <c r="C798" s="247" t="s">
        <v>89</v>
      </c>
      <c r="D798" s="132" t="s">
        <v>127</v>
      </c>
      <c r="E798" s="133" t="s">
        <v>13</v>
      </c>
      <c r="F798" s="250" t="s">
        <v>123</v>
      </c>
      <c r="G798" s="132" t="s">
        <v>2633</v>
      </c>
      <c r="H798" s="247" t="s">
        <v>2634</v>
      </c>
      <c r="I798" s="247"/>
      <c r="J798" s="246">
        <v>41813</v>
      </c>
      <c r="K798" s="246">
        <v>41887</v>
      </c>
      <c r="L798" s="247" t="s">
        <v>2635</v>
      </c>
      <c r="M798" s="330" t="s">
        <v>2636</v>
      </c>
      <c r="N798" s="445">
        <v>32930</v>
      </c>
      <c r="O798" s="445">
        <v>32930</v>
      </c>
      <c r="P798" s="246">
        <v>41820</v>
      </c>
      <c r="Q798" s="246">
        <v>42464</v>
      </c>
      <c r="R798" s="246">
        <v>42323</v>
      </c>
      <c r="S798" s="246">
        <v>42464</v>
      </c>
      <c r="T798" s="252">
        <v>0.05</v>
      </c>
      <c r="U798" s="447"/>
      <c r="V798" s="331"/>
      <c r="W798" s="248"/>
    </row>
    <row r="799" spans="1:23" ht="15.75" thickBot="1" x14ac:dyDescent="0.3">
      <c r="A799" s="244">
        <v>42124</v>
      </c>
      <c r="B799" s="253">
        <v>2013</v>
      </c>
      <c r="C799" s="247" t="s">
        <v>91</v>
      </c>
      <c r="D799" s="132" t="s">
        <v>127</v>
      </c>
      <c r="E799" s="133" t="s">
        <v>13</v>
      </c>
      <c r="F799" s="250" t="s">
        <v>123</v>
      </c>
      <c r="G799" s="132" t="s">
        <v>2637</v>
      </c>
      <c r="H799" s="247" t="s">
        <v>2638</v>
      </c>
      <c r="I799" s="247"/>
      <c r="J799" s="246">
        <v>41445</v>
      </c>
      <c r="K799" s="246">
        <v>41547</v>
      </c>
      <c r="L799" s="247" t="s">
        <v>2639</v>
      </c>
      <c r="M799" s="330" t="s">
        <v>2640</v>
      </c>
      <c r="N799" s="445">
        <v>66378</v>
      </c>
      <c r="O799" s="445">
        <v>66999</v>
      </c>
      <c r="P799" s="246">
        <v>41654</v>
      </c>
      <c r="Q799" s="246">
        <v>43022</v>
      </c>
      <c r="R799" s="246">
        <v>43022</v>
      </c>
      <c r="S799" s="246">
        <v>43022</v>
      </c>
      <c r="T799" s="252">
        <v>0.36</v>
      </c>
      <c r="U799" s="447"/>
      <c r="V799" s="331"/>
      <c r="W799" s="248" t="s">
        <v>2641</v>
      </c>
    </row>
    <row r="800" spans="1:23" ht="15.75" thickBot="1" x14ac:dyDescent="0.3">
      <c r="A800" s="244">
        <v>42124</v>
      </c>
      <c r="B800" s="251">
        <v>2011</v>
      </c>
      <c r="C800" s="247" t="s">
        <v>91</v>
      </c>
      <c r="D800" s="132" t="s">
        <v>127</v>
      </c>
      <c r="E800" s="133"/>
      <c r="F800" s="250" t="s">
        <v>112</v>
      </c>
      <c r="G800" s="132" t="s">
        <v>2642</v>
      </c>
      <c r="H800" s="247" t="s">
        <v>2643</v>
      </c>
      <c r="I800" s="247"/>
      <c r="J800" s="246">
        <v>41041</v>
      </c>
      <c r="K800" s="246">
        <v>41174</v>
      </c>
      <c r="L800" s="247" t="s">
        <v>2644</v>
      </c>
      <c r="M800" s="330" t="s">
        <v>2645</v>
      </c>
      <c r="N800" s="445">
        <v>25204</v>
      </c>
      <c r="O800" s="445">
        <v>25586</v>
      </c>
      <c r="P800" s="246">
        <v>41306</v>
      </c>
      <c r="Q800" s="246">
        <v>42076</v>
      </c>
      <c r="R800" s="246">
        <v>42036</v>
      </c>
      <c r="S800" s="246">
        <v>42124</v>
      </c>
      <c r="T800" s="252">
        <v>0.99</v>
      </c>
      <c r="U800" s="447">
        <v>2601</v>
      </c>
      <c r="V800" s="331" t="s">
        <v>2646</v>
      </c>
      <c r="W800" s="248"/>
    </row>
    <row r="801" spans="1:25" ht="30" x14ac:dyDescent="0.25">
      <c r="A801" s="751">
        <v>42124</v>
      </c>
      <c r="B801" s="532">
        <v>2008</v>
      </c>
      <c r="C801" s="764" t="s">
        <v>91</v>
      </c>
      <c r="D801" s="766" t="s">
        <v>127</v>
      </c>
      <c r="E801" s="768" t="s">
        <v>13</v>
      </c>
      <c r="F801" s="770" t="s">
        <v>123</v>
      </c>
      <c r="G801" s="772" t="s">
        <v>2647</v>
      </c>
      <c r="H801" s="533" t="s">
        <v>2648</v>
      </c>
      <c r="I801" s="434"/>
      <c r="J801" s="181">
        <v>39498</v>
      </c>
      <c r="K801" s="181">
        <v>39721</v>
      </c>
      <c r="L801" s="182" t="s">
        <v>2649</v>
      </c>
      <c r="M801" s="332" t="s">
        <v>2650</v>
      </c>
      <c r="N801" s="534">
        <v>52443</v>
      </c>
      <c r="O801" s="534">
        <v>52443</v>
      </c>
      <c r="P801" s="181">
        <v>39743</v>
      </c>
      <c r="Q801" s="181">
        <v>41656</v>
      </c>
      <c r="R801" s="181">
        <v>41540</v>
      </c>
      <c r="S801" s="181">
        <v>41698</v>
      </c>
      <c r="T801" s="501">
        <v>0.99</v>
      </c>
      <c r="U801" s="535"/>
      <c r="V801" s="536"/>
      <c r="W801" s="537" t="s">
        <v>2651</v>
      </c>
    </row>
    <row r="802" spans="1:25" ht="30" x14ac:dyDescent="0.25">
      <c r="A802" s="751"/>
      <c r="B802" s="347">
        <v>2010</v>
      </c>
      <c r="C802" s="764"/>
      <c r="D802" s="766"/>
      <c r="E802" s="768"/>
      <c r="F802" s="770"/>
      <c r="G802" s="772"/>
      <c r="H802" s="348" t="s">
        <v>2652</v>
      </c>
      <c r="I802" s="12"/>
      <c r="J802" s="106">
        <v>39498</v>
      </c>
      <c r="K802" s="106">
        <v>40624</v>
      </c>
      <c r="L802" s="349" t="s">
        <v>2649</v>
      </c>
      <c r="M802" s="12" t="s">
        <v>2650</v>
      </c>
      <c r="N802" s="108">
        <v>79509</v>
      </c>
      <c r="O802" s="108">
        <v>131952</v>
      </c>
      <c r="P802" s="106">
        <v>40624</v>
      </c>
      <c r="Q802" s="106">
        <v>41656</v>
      </c>
      <c r="R802" s="106">
        <v>41540</v>
      </c>
      <c r="S802" s="106">
        <v>41698</v>
      </c>
      <c r="T802" s="334">
        <v>0.99</v>
      </c>
      <c r="U802" s="108">
        <v>3109</v>
      </c>
      <c r="V802" s="338" t="s">
        <v>2653</v>
      </c>
      <c r="W802" s="258" t="s">
        <v>2654</v>
      </c>
    </row>
    <row r="803" spans="1:25" ht="30" x14ac:dyDescent="0.25">
      <c r="A803" s="751"/>
      <c r="B803" s="347">
        <v>2011</v>
      </c>
      <c r="C803" s="764"/>
      <c r="D803" s="766"/>
      <c r="E803" s="768"/>
      <c r="F803" s="770"/>
      <c r="G803" s="772"/>
      <c r="H803" s="13" t="s">
        <v>2655</v>
      </c>
      <c r="I803" s="349"/>
      <c r="J803" s="106">
        <v>39498</v>
      </c>
      <c r="K803" s="259">
        <v>40632</v>
      </c>
      <c r="L803" s="349" t="s">
        <v>2649</v>
      </c>
      <c r="M803" s="12" t="s">
        <v>2650</v>
      </c>
      <c r="N803" s="108">
        <v>17400</v>
      </c>
      <c r="O803" s="108">
        <v>149352</v>
      </c>
      <c r="P803" s="259">
        <v>40632</v>
      </c>
      <c r="Q803" s="259">
        <v>41656</v>
      </c>
      <c r="R803" s="259">
        <v>41540</v>
      </c>
      <c r="S803" s="259">
        <v>41698</v>
      </c>
      <c r="T803" s="334">
        <v>0.99</v>
      </c>
      <c r="U803" s="108">
        <v>2385</v>
      </c>
      <c r="V803" s="338" t="s">
        <v>2656</v>
      </c>
      <c r="W803" s="258" t="s">
        <v>2657</v>
      </c>
      <c r="X803" s="109"/>
    </row>
    <row r="804" spans="1:25" ht="15.75" thickBot="1" x14ac:dyDescent="0.3">
      <c r="A804" s="751"/>
      <c r="B804" s="254">
        <v>2012</v>
      </c>
      <c r="C804" s="765"/>
      <c r="D804" s="767"/>
      <c r="E804" s="769"/>
      <c r="F804" s="771"/>
      <c r="G804" s="695"/>
      <c r="H804" s="255" t="s">
        <v>2658</v>
      </c>
      <c r="I804" s="130"/>
      <c r="J804" s="256">
        <v>39498</v>
      </c>
      <c r="K804" s="256">
        <v>40997</v>
      </c>
      <c r="L804" s="137" t="s">
        <v>2649</v>
      </c>
      <c r="M804" s="130" t="s">
        <v>2650</v>
      </c>
      <c r="N804" s="107">
        <v>15512</v>
      </c>
      <c r="O804" s="107">
        <v>164864</v>
      </c>
      <c r="P804" s="256">
        <v>40997</v>
      </c>
      <c r="Q804" s="256">
        <v>41656</v>
      </c>
      <c r="R804" s="256">
        <v>41540</v>
      </c>
      <c r="S804" s="256">
        <v>41698</v>
      </c>
      <c r="T804" s="333">
        <v>0.99</v>
      </c>
      <c r="U804" s="107"/>
      <c r="V804" s="337"/>
      <c r="W804" s="257"/>
      <c r="X804" s="260"/>
      <c r="Y804" s="109"/>
    </row>
    <row r="805" spans="1:25" ht="16.5" thickTop="1" thickBot="1" x14ac:dyDescent="0.3">
      <c r="A805" s="244">
        <v>42124</v>
      </c>
      <c r="B805" s="253">
        <v>2011</v>
      </c>
      <c r="C805" s="247" t="s">
        <v>91</v>
      </c>
      <c r="D805" s="132" t="s">
        <v>127</v>
      </c>
      <c r="E805" s="133"/>
      <c r="F805" s="250" t="s">
        <v>122</v>
      </c>
      <c r="G805" s="132" t="s">
        <v>2659</v>
      </c>
      <c r="H805" s="247" t="s">
        <v>2660</v>
      </c>
      <c r="I805" s="247"/>
      <c r="J805" s="246">
        <v>40652</v>
      </c>
      <c r="K805" s="246">
        <v>40883</v>
      </c>
      <c r="L805" s="247" t="s">
        <v>2661</v>
      </c>
      <c r="M805" s="330" t="s">
        <v>2662</v>
      </c>
      <c r="N805" s="445">
        <v>12535.429</v>
      </c>
      <c r="O805" s="445">
        <v>12535</v>
      </c>
      <c r="P805" s="246">
        <v>40886</v>
      </c>
      <c r="Q805" s="246">
        <v>41754</v>
      </c>
      <c r="R805" s="246">
        <v>41347</v>
      </c>
      <c r="S805" s="246">
        <v>41761</v>
      </c>
      <c r="T805" s="252">
        <v>0.99</v>
      </c>
      <c r="U805" s="447"/>
      <c r="V805" s="331"/>
      <c r="W805" s="248"/>
    </row>
    <row r="806" spans="1:25" ht="30.75" thickBot="1" x14ac:dyDescent="0.3">
      <c r="A806" s="244">
        <v>42124</v>
      </c>
      <c r="B806" s="253">
        <v>2010</v>
      </c>
      <c r="C806" s="247" t="s">
        <v>91</v>
      </c>
      <c r="D806" s="132" t="s">
        <v>127</v>
      </c>
      <c r="E806" s="133"/>
      <c r="F806" s="250" t="s">
        <v>113</v>
      </c>
      <c r="G806" s="132" t="s">
        <v>2663</v>
      </c>
      <c r="H806" s="247" t="s">
        <v>2664</v>
      </c>
      <c r="I806" s="247"/>
      <c r="J806" s="246">
        <v>40190</v>
      </c>
      <c r="K806" s="246">
        <v>40284</v>
      </c>
      <c r="L806" s="247" t="s">
        <v>2665</v>
      </c>
      <c r="M806" s="330" t="s">
        <v>2666</v>
      </c>
      <c r="N806" s="445">
        <v>17844</v>
      </c>
      <c r="O806" s="445">
        <v>19369</v>
      </c>
      <c r="P806" s="246">
        <v>40417</v>
      </c>
      <c r="Q806" s="246">
        <v>42114</v>
      </c>
      <c r="R806" s="246">
        <v>41596</v>
      </c>
      <c r="S806" s="246">
        <v>42124</v>
      </c>
      <c r="T806" s="252">
        <v>0.99</v>
      </c>
      <c r="U806" s="447">
        <v>2151</v>
      </c>
      <c r="V806" s="331" t="s">
        <v>2667</v>
      </c>
      <c r="W806" s="248"/>
    </row>
    <row r="807" spans="1:25" ht="15.75" thickBot="1" x14ac:dyDescent="0.3">
      <c r="A807" s="244">
        <v>42124</v>
      </c>
      <c r="B807" s="253">
        <v>2010</v>
      </c>
      <c r="C807" s="247" t="s">
        <v>91</v>
      </c>
      <c r="D807" s="132" t="s">
        <v>127</v>
      </c>
      <c r="E807" s="133" t="s">
        <v>15</v>
      </c>
      <c r="F807" s="250" t="s">
        <v>123</v>
      </c>
      <c r="G807" s="132" t="s">
        <v>2668</v>
      </c>
      <c r="H807" s="247" t="s">
        <v>2669</v>
      </c>
      <c r="I807" s="247"/>
      <c r="J807" s="246">
        <v>40115</v>
      </c>
      <c r="K807" s="246">
        <v>40235</v>
      </c>
      <c r="L807" s="247" t="s">
        <v>2670</v>
      </c>
      <c r="M807" s="330" t="s">
        <v>2671</v>
      </c>
      <c r="N807" s="445">
        <v>8003</v>
      </c>
      <c r="O807" s="445">
        <v>9988</v>
      </c>
      <c r="P807" s="246">
        <v>40295</v>
      </c>
      <c r="Q807" s="246">
        <v>41739</v>
      </c>
      <c r="R807" s="246">
        <v>40806</v>
      </c>
      <c r="S807" s="246">
        <v>41912</v>
      </c>
      <c r="T807" s="252">
        <v>1</v>
      </c>
      <c r="U807" s="447"/>
      <c r="V807" s="331"/>
      <c r="W807" s="248"/>
    </row>
    <row r="808" spans="1:25" ht="15.75" thickBot="1" x14ac:dyDescent="0.3">
      <c r="A808" s="244">
        <v>42124</v>
      </c>
      <c r="B808" s="253">
        <v>2011</v>
      </c>
      <c r="C808" s="247" t="s">
        <v>91</v>
      </c>
      <c r="D808" s="132" t="s">
        <v>127</v>
      </c>
      <c r="E808" s="133" t="s">
        <v>21</v>
      </c>
      <c r="F808" s="250" t="s">
        <v>123</v>
      </c>
      <c r="G808" s="132" t="s">
        <v>2672</v>
      </c>
      <c r="H808" s="247" t="s">
        <v>2673</v>
      </c>
      <c r="I808" s="247"/>
      <c r="J808" s="246">
        <v>40471</v>
      </c>
      <c r="K808" s="246">
        <v>40798</v>
      </c>
      <c r="L808" s="247" t="s">
        <v>2674</v>
      </c>
      <c r="M808" s="330" t="s">
        <v>2675</v>
      </c>
      <c r="N808" s="445">
        <v>28815</v>
      </c>
      <c r="O808" s="445">
        <v>34079</v>
      </c>
      <c r="P808" s="246">
        <v>41239</v>
      </c>
      <c r="Q808" s="246">
        <v>42154</v>
      </c>
      <c r="R808" s="246">
        <v>41793</v>
      </c>
      <c r="S808" s="246">
        <v>42154</v>
      </c>
      <c r="T808" s="252">
        <v>0.94</v>
      </c>
      <c r="U808" s="447">
        <v>3114</v>
      </c>
      <c r="V808" s="331" t="s">
        <v>2646</v>
      </c>
      <c r="W808" s="248" t="s">
        <v>2676</v>
      </c>
    </row>
    <row r="809" spans="1:25" ht="15.75" thickBot="1" x14ac:dyDescent="0.3">
      <c r="A809" s="244">
        <v>42124</v>
      </c>
      <c r="B809" s="253">
        <v>2012</v>
      </c>
      <c r="C809" s="247" t="s">
        <v>91</v>
      </c>
      <c r="D809" s="132" t="s">
        <v>127</v>
      </c>
      <c r="E809" s="133" t="s">
        <v>34</v>
      </c>
      <c r="F809" s="250" t="s">
        <v>123</v>
      </c>
      <c r="G809" s="132" t="s">
        <v>2677</v>
      </c>
      <c r="H809" s="247" t="s">
        <v>2678</v>
      </c>
      <c r="I809" s="247"/>
      <c r="J809" s="246">
        <v>40917</v>
      </c>
      <c r="K809" s="246">
        <v>41180</v>
      </c>
      <c r="L809" s="247" t="s">
        <v>2679</v>
      </c>
      <c r="M809" s="330" t="s">
        <v>2680</v>
      </c>
      <c r="N809" s="445">
        <v>26700</v>
      </c>
      <c r="O809" s="445">
        <v>26485</v>
      </c>
      <c r="P809" s="246">
        <v>41243</v>
      </c>
      <c r="Q809" s="246">
        <v>42003</v>
      </c>
      <c r="R809" s="246">
        <v>41841</v>
      </c>
      <c r="S809" s="246">
        <v>41969</v>
      </c>
      <c r="T809" s="252">
        <v>0.99</v>
      </c>
      <c r="U809" s="447"/>
      <c r="V809" s="331"/>
      <c r="W809" s="248" t="s">
        <v>2681</v>
      </c>
    </row>
    <row r="810" spans="1:25" ht="15.75" thickBot="1" x14ac:dyDescent="0.3">
      <c r="A810" s="244">
        <v>42124</v>
      </c>
      <c r="B810" s="253">
        <v>2012</v>
      </c>
      <c r="C810" s="247" t="s">
        <v>91</v>
      </c>
      <c r="D810" s="132" t="s">
        <v>127</v>
      </c>
      <c r="E810" s="133" t="s">
        <v>43</v>
      </c>
      <c r="F810" s="250" t="s">
        <v>123</v>
      </c>
      <c r="G810" s="132" t="s">
        <v>2682</v>
      </c>
      <c r="H810" s="247" t="s">
        <v>2683</v>
      </c>
      <c r="I810" s="247"/>
      <c r="J810" s="246">
        <v>41102</v>
      </c>
      <c r="K810" s="246">
        <v>41422</v>
      </c>
      <c r="L810" s="247" t="s">
        <v>2488</v>
      </c>
      <c r="M810" s="330" t="s">
        <v>2684</v>
      </c>
      <c r="N810" s="445">
        <v>24480</v>
      </c>
      <c r="O810" s="445">
        <v>25385</v>
      </c>
      <c r="P810" s="246">
        <v>41443</v>
      </c>
      <c r="Q810" s="246">
        <v>42408</v>
      </c>
      <c r="R810" s="246">
        <v>42348</v>
      </c>
      <c r="S810" s="246">
        <v>42408</v>
      </c>
      <c r="T810" s="252">
        <v>0.67</v>
      </c>
      <c r="U810" s="447">
        <v>1761</v>
      </c>
      <c r="V810" s="331" t="s">
        <v>2685</v>
      </c>
      <c r="W810" s="248" t="s">
        <v>2620</v>
      </c>
    </row>
    <row r="811" spans="1:25" ht="15.75" thickBot="1" x14ac:dyDescent="0.3">
      <c r="A811" s="244">
        <v>42124</v>
      </c>
      <c r="B811" s="253">
        <v>2012</v>
      </c>
      <c r="C811" s="247" t="s">
        <v>91</v>
      </c>
      <c r="D811" s="132" t="s">
        <v>127</v>
      </c>
      <c r="E811" s="133" t="s">
        <v>12</v>
      </c>
      <c r="F811" s="250" t="s">
        <v>123</v>
      </c>
      <c r="G811" s="132" t="s">
        <v>2686</v>
      </c>
      <c r="H811" s="247" t="s">
        <v>2687</v>
      </c>
      <c r="I811" s="247"/>
      <c r="J811" s="246">
        <v>41033</v>
      </c>
      <c r="K811" s="246">
        <v>41177</v>
      </c>
      <c r="L811" s="247" t="s">
        <v>2688</v>
      </c>
      <c r="M811" s="330" t="s">
        <v>2689</v>
      </c>
      <c r="N811" s="445">
        <v>18252</v>
      </c>
      <c r="O811" s="445">
        <v>18882</v>
      </c>
      <c r="P811" s="246">
        <v>41226</v>
      </c>
      <c r="Q811" s="246">
        <v>42103</v>
      </c>
      <c r="R811" s="246">
        <v>41946</v>
      </c>
      <c r="S811" s="246">
        <v>42182</v>
      </c>
      <c r="T811" s="252">
        <v>0.99</v>
      </c>
      <c r="U811" s="447"/>
      <c r="V811" s="331"/>
      <c r="W811" s="248"/>
    </row>
    <row r="812" spans="1:25" ht="15.75" thickBot="1" x14ac:dyDescent="0.3">
      <c r="A812" s="244">
        <v>42124</v>
      </c>
      <c r="B812" s="253">
        <v>2014</v>
      </c>
      <c r="C812" s="247" t="s">
        <v>91</v>
      </c>
      <c r="D812" s="132" t="s">
        <v>127</v>
      </c>
      <c r="E812" s="133" t="s">
        <v>56</v>
      </c>
      <c r="F812" s="250" t="s">
        <v>123</v>
      </c>
      <c r="G812" s="132" t="s">
        <v>2690</v>
      </c>
      <c r="H812" s="247" t="s">
        <v>2691</v>
      </c>
      <c r="I812" s="247"/>
      <c r="J812" s="246">
        <v>41698</v>
      </c>
      <c r="K812" s="246">
        <v>41803</v>
      </c>
      <c r="L812" s="247" t="s">
        <v>2692</v>
      </c>
      <c r="M812" s="330" t="s">
        <v>2693</v>
      </c>
      <c r="N812" s="445">
        <v>4092</v>
      </c>
      <c r="O812" s="445">
        <v>4140</v>
      </c>
      <c r="P812" s="246">
        <v>41852</v>
      </c>
      <c r="Q812" s="246">
        <v>42583</v>
      </c>
      <c r="R812" s="246">
        <v>42583</v>
      </c>
      <c r="S812" s="246">
        <v>42593</v>
      </c>
      <c r="T812" s="252">
        <v>0.01</v>
      </c>
      <c r="U812" s="447"/>
      <c r="V812" s="331"/>
      <c r="W812" s="248"/>
    </row>
    <row r="813" spans="1:25" ht="15.75" thickBot="1" x14ac:dyDescent="0.3">
      <c r="A813" s="244">
        <v>42124</v>
      </c>
      <c r="B813" s="253">
        <v>2014</v>
      </c>
      <c r="C813" s="247" t="s">
        <v>91</v>
      </c>
      <c r="D813" s="132" t="s">
        <v>127</v>
      </c>
      <c r="E813" s="133" t="s">
        <v>15</v>
      </c>
      <c r="F813" s="250" t="s">
        <v>123</v>
      </c>
      <c r="G813" s="132" t="s">
        <v>2694</v>
      </c>
      <c r="H813" s="247" t="s">
        <v>2695</v>
      </c>
      <c r="I813" s="247"/>
      <c r="J813" s="246">
        <v>41726</v>
      </c>
      <c r="K813" s="246">
        <v>41753</v>
      </c>
      <c r="L813" s="247" t="s">
        <v>2635</v>
      </c>
      <c r="M813" s="330" t="s">
        <v>2696</v>
      </c>
      <c r="N813" s="445">
        <v>1994</v>
      </c>
      <c r="O813" s="445">
        <v>1994</v>
      </c>
      <c r="P813" s="246">
        <v>41820</v>
      </c>
      <c r="Q813" s="246">
        <v>42323</v>
      </c>
      <c r="R813" s="246">
        <v>42323</v>
      </c>
      <c r="S813" s="246">
        <v>42323</v>
      </c>
      <c r="T813" s="252">
        <v>0.24</v>
      </c>
      <c r="U813" s="447"/>
      <c r="V813" s="331"/>
      <c r="W813" s="248" t="s">
        <v>2697</v>
      </c>
    </row>
    <row r="814" spans="1:25" ht="15.75" thickBot="1" x14ac:dyDescent="0.3">
      <c r="A814" s="244">
        <v>42124</v>
      </c>
      <c r="B814" s="253">
        <v>2013</v>
      </c>
      <c r="C814" s="247" t="s">
        <v>91</v>
      </c>
      <c r="D814" s="132" t="s">
        <v>127</v>
      </c>
      <c r="E814" s="133"/>
      <c r="F814" s="250" t="s">
        <v>110</v>
      </c>
      <c r="G814" s="132" t="s">
        <v>2698</v>
      </c>
      <c r="H814" s="247" t="s">
        <v>2699</v>
      </c>
      <c r="I814" s="247"/>
      <c r="J814" s="246">
        <v>41509</v>
      </c>
      <c r="K814" s="246">
        <v>41550</v>
      </c>
      <c r="L814" s="247" t="s">
        <v>2700</v>
      </c>
      <c r="M814" s="330" t="s">
        <v>2701</v>
      </c>
      <c r="N814" s="445">
        <v>36366</v>
      </c>
      <c r="O814" s="445">
        <v>36366</v>
      </c>
      <c r="P814" s="246">
        <v>41575</v>
      </c>
      <c r="Q814" s="246">
        <v>42275</v>
      </c>
      <c r="R814" s="246">
        <v>42305</v>
      </c>
      <c r="S814" s="246">
        <v>42275</v>
      </c>
      <c r="T814" s="252">
        <v>0.38</v>
      </c>
      <c r="U814" s="447"/>
      <c r="V814" s="331"/>
      <c r="W814" s="248" t="s">
        <v>2702</v>
      </c>
    </row>
    <row r="815" spans="1:25" ht="15.75" thickBot="1" x14ac:dyDescent="0.3">
      <c r="A815" s="244">
        <v>42124</v>
      </c>
      <c r="B815" s="253">
        <v>2012</v>
      </c>
      <c r="C815" s="247" t="s">
        <v>91</v>
      </c>
      <c r="D815" s="132" t="s">
        <v>127</v>
      </c>
      <c r="E815" s="133" t="s">
        <v>13</v>
      </c>
      <c r="F815" s="250" t="s">
        <v>123</v>
      </c>
      <c r="G815" s="132" t="s">
        <v>2703</v>
      </c>
      <c r="H815" s="247" t="s">
        <v>2704</v>
      </c>
      <c r="I815" s="247"/>
      <c r="J815" s="246">
        <v>41044</v>
      </c>
      <c r="K815" s="246">
        <v>41320</v>
      </c>
      <c r="L815" s="247" t="s">
        <v>2488</v>
      </c>
      <c r="M815" s="330" t="s">
        <v>2705</v>
      </c>
      <c r="N815" s="445">
        <v>27453</v>
      </c>
      <c r="O815" s="445">
        <v>27840</v>
      </c>
      <c r="P815" s="246">
        <v>41333</v>
      </c>
      <c r="Q815" s="246">
        <v>42246</v>
      </c>
      <c r="R815" s="246">
        <v>42087</v>
      </c>
      <c r="S815" s="246">
        <v>42246</v>
      </c>
      <c r="T815" s="252">
        <v>0.72</v>
      </c>
      <c r="U815" s="447"/>
      <c r="V815" s="331"/>
      <c r="W815" s="248" t="s">
        <v>2706</v>
      </c>
    </row>
    <row r="816" spans="1:25" ht="15.75" thickBot="1" x14ac:dyDescent="0.3">
      <c r="A816" s="244">
        <v>42124</v>
      </c>
      <c r="B816" s="253">
        <v>2012</v>
      </c>
      <c r="C816" s="247" t="s">
        <v>91</v>
      </c>
      <c r="D816" s="132" t="s">
        <v>127</v>
      </c>
      <c r="E816" s="133" t="s">
        <v>36</v>
      </c>
      <c r="F816" s="250" t="s">
        <v>123</v>
      </c>
      <c r="G816" s="132" t="s">
        <v>2707</v>
      </c>
      <c r="H816" s="247" t="s">
        <v>2708</v>
      </c>
      <c r="I816" s="247"/>
      <c r="J816" s="246">
        <v>41025</v>
      </c>
      <c r="K816" s="246">
        <v>41095</v>
      </c>
      <c r="L816" s="247" t="s">
        <v>2709</v>
      </c>
      <c r="M816" s="330" t="s">
        <v>2710</v>
      </c>
      <c r="N816" s="445">
        <v>1930</v>
      </c>
      <c r="O816" s="445">
        <v>2101</v>
      </c>
      <c r="P816" s="246">
        <v>41093</v>
      </c>
      <c r="Q816" s="246">
        <v>42269</v>
      </c>
      <c r="R816" s="246">
        <v>41425</v>
      </c>
      <c r="S816" s="246">
        <v>42269</v>
      </c>
      <c r="T816" s="252">
        <v>0.99</v>
      </c>
      <c r="U816" s="447"/>
      <c r="V816" s="331"/>
      <c r="W816" s="248"/>
    </row>
    <row r="817" spans="1:23" ht="15.75" thickBot="1" x14ac:dyDescent="0.3">
      <c r="A817" s="244">
        <v>42124</v>
      </c>
      <c r="B817" s="253">
        <v>2013</v>
      </c>
      <c r="C817" s="247" t="s">
        <v>91</v>
      </c>
      <c r="D817" s="132" t="s">
        <v>127</v>
      </c>
      <c r="E817" s="133" t="s">
        <v>164</v>
      </c>
      <c r="F817" s="250" t="s">
        <v>109</v>
      </c>
      <c r="G817" s="132" t="s">
        <v>2711</v>
      </c>
      <c r="H817" s="247" t="s">
        <v>2712</v>
      </c>
      <c r="I817" s="247"/>
      <c r="J817" s="246">
        <v>41445</v>
      </c>
      <c r="K817" s="246">
        <v>41629</v>
      </c>
      <c r="L817" s="247" t="s">
        <v>2713</v>
      </c>
      <c r="M817" s="330" t="s">
        <v>2714</v>
      </c>
      <c r="N817" s="445">
        <v>52364</v>
      </c>
      <c r="O817" s="445">
        <v>54533</v>
      </c>
      <c r="P817" s="246">
        <v>41820</v>
      </c>
      <c r="Q817" s="246">
        <v>42619</v>
      </c>
      <c r="R817" s="246">
        <v>42406</v>
      </c>
      <c r="S817" s="246">
        <v>42669</v>
      </c>
      <c r="T817" s="252">
        <v>0.19</v>
      </c>
      <c r="U817" s="447"/>
      <c r="V817" s="331"/>
      <c r="W817" s="248" t="s">
        <v>2715</v>
      </c>
    </row>
    <row r="818" spans="1:23" ht="15.75" thickBot="1" x14ac:dyDescent="0.3">
      <c r="A818" s="244">
        <v>42124</v>
      </c>
      <c r="B818" s="253">
        <v>2013</v>
      </c>
      <c r="C818" s="247" t="s">
        <v>91</v>
      </c>
      <c r="D818" s="132" t="s">
        <v>127</v>
      </c>
      <c r="E818" s="133" t="s">
        <v>13</v>
      </c>
      <c r="F818" s="250" t="s">
        <v>123</v>
      </c>
      <c r="G818" s="132" t="s">
        <v>2716</v>
      </c>
      <c r="H818" s="247" t="s">
        <v>2717</v>
      </c>
      <c r="I818" s="247"/>
      <c r="J818" s="246">
        <v>41417</v>
      </c>
      <c r="K818" s="246">
        <v>41544</v>
      </c>
      <c r="L818" s="247" t="s">
        <v>2688</v>
      </c>
      <c r="M818" s="330" t="s">
        <v>2718</v>
      </c>
      <c r="N818" s="445">
        <v>19513</v>
      </c>
      <c r="O818" s="445">
        <v>2077</v>
      </c>
      <c r="P818" s="246">
        <v>41612</v>
      </c>
      <c r="Q818" s="246">
        <v>42801</v>
      </c>
      <c r="R818" s="246">
        <v>42661</v>
      </c>
      <c r="S818" s="246">
        <v>42801</v>
      </c>
      <c r="T818" s="252">
        <v>0.61</v>
      </c>
      <c r="U818" s="447"/>
      <c r="V818" s="331"/>
      <c r="W818" s="248"/>
    </row>
    <row r="819" spans="1:23" ht="15.75" thickBot="1" x14ac:dyDescent="0.3">
      <c r="A819" s="244">
        <v>42124</v>
      </c>
      <c r="B819" s="253">
        <v>2013</v>
      </c>
      <c r="C819" s="247" t="s">
        <v>91</v>
      </c>
      <c r="D819" s="132" t="s">
        <v>127</v>
      </c>
      <c r="E819" s="133" t="s">
        <v>45</v>
      </c>
      <c r="F819" s="250" t="s">
        <v>123</v>
      </c>
      <c r="G819" s="132" t="s">
        <v>2719</v>
      </c>
      <c r="H819" s="247" t="s">
        <v>2720</v>
      </c>
      <c r="I819" s="247"/>
      <c r="J819" s="246">
        <v>41486</v>
      </c>
      <c r="K819" s="246">
        <v>41543</v>
      </c>
      <c r="L819" s="247" t="s">
        <v>2692</v>
      </c>
      <c r="M819" s="330" t="s">
        <v>2721</v>
      </c>
      <c r="N819" s="445">
        <v>1800</v>
      </c>
      <c r="O819" s="445">
        <v>1800</v>
      </c>
      <c r="P819" s="246">
        <v>41582</v>
      </c>
      <c r="Q819" s="246">
        <v>42122</v>
      </c>
      <c r="R819" s="246">
        <v>42062</v>
      </c>
      <c r="S819" s="246">
        <v>42152</v>
      </c>
      <c r="T819" s="252">
        <v>0.43</v>
      </c>
      <c r="U819" s="447"/>
      <c r="V819" s="331"/>
      <c r="W819" s="248"/>
    </row>
    <row r="820" spans="1:23" ht="15.75" thickBot="1" x14ac:dyDescent="0.3">
      <c r="A820" s="244">
        <v>42124</v>
      </c>
      <c r="B820" s="253">
        <v>2013</v>
      </c>
      <c r="C820" s="247" t="s">
        <v>91</v>
      </c>
      <c r="D820" s="132" t="s">
        <v>127</v>
      </c>
      <c r="E820" s="133" t="s">
        <v>28</v>
      </c>
      <c r="F820" s="250" t="s">
        <v>123</v>
      </c>
      <c r="G820" s="132" t="s">
        <v>2722</v>
      </c>
      <c r="H820" s="247" t="s">
        <v>2723</v>
      </c>
      <c r="I820" s="247"/>
      <c r="J820" s="246">
        <v>41212</v>
      </c>
      <c r="K820" s="246">
        <v>41499</v>
      </c>
      <c r="L820" s="247" t="s">
        <v>2724</v>
      </c>
      <c r="M820" s="330" t="s">
        <v>2725</v>
      </c>
      <c r="N820" s="445">
        <v>4311</v>
      </c>
      <c r="O820" s="445">
        <v>4455</v>
      </c>
      <c r="P820" s="246">
        <v>41526</v>
      </c>
      <c r="Q820" s="246">
        <v>42061</v>
      </c>
      <c r="R820" s="246">
        <v>42061</v>
      </c>
      <c r="S820" s="246">
        <v>42061</v>
      </c>
      <c r="T820" s="252">
        <v>0.96</v>
      </c>
      <c r="U820" s="447"/>
      <c r="V820" s="331"/>
      <c r="W820" s="248" t="s">
        <v>2726</v>
      </c>
    </row>
    <row r="821" spans="1:23" ht="15.75" thickBot="1" x14ac:dyDescent="0.3">
      <c r="A821" s="244">
        <v>42124</v>
      </c>
      <c r="B821" s="253">
        <v>2013</v>
      </c>
      <c r="C821" s="247" t="s">
        <v>91</v>
      </c>
      <c r="D821" s="132" t="s">
        <v>127</v>
      </c>
      <c r="E821" s="133" t="s">
        <v>15</v>
      </c>
      <c r="F821" s="250" t="s">
        <v>123</v>
      </c>
      <c r="G821" s="132" t="s">
        <v>2727</v>
      </c>
      <c r="H821" s="247" t="s">
        <v>2728</v>
      </c>
      <c r="I821" s="247"/>
      <c r="J821" s="246">
        <v>41287</v>
      </c>
      <c r="K821" s="246">
        <v>41487</v>
      </c>
      <c r="L821" s="247" t="s">
        <v>2688</v>
      </c>
      <c r="M821" s="330" t="s">
        <v>2729</v>
      </c>
      <c r="N821" s="445">
        <v>15952</v>
      </c>
      <c r="O821" s="445">
        <v>15952</v>
      </c>
      <c r="P821" s="246">
        <v>41571</v>
      </c>
      <c r="Q821" s="246">
        <v>42363</v>
      </c>
      <c r="R821" s="246">
        <v>42261</v>
      </c>
      <c r="S821" s="246">
        <v>42363</v>
      </c>
      <c r="T821" s="252">
        <v>0.81</v>
      </c>
      <c r="U821" s="447"/>
      <c r="V821" s="331"/>
      <c r="W821" s="248"/>
    </row>
    <row r="822" spans="1:23" ht="15.75" thickBot="1" x14ac:dyDescent="0.3">
      <c r="A822" s="244">
        <v>42124</v>
      </c>
      <c r="B822" s="253">
        <v>2013</v>
      </c>
      <c r="C822" s="247" t="s">
        <v>91</v>
      </c>
      <c r="D822" s="132" t="s">
        <v>127</v>
      </c>
      <c r="E822" s="133" t="s">
        <v>19</v>
      </c>
      <c r="F822" s="250" t="s">
        <v>123</v>
      </c>
      <c r="G822" s="132" t="s">
        <v>2730</v>
      </c>
      <c r="H822" s="247" t="s">
        <v>2731</v>
      </c>
      <c r="I822" s="247"/>
      <c r="J822" s="246">
        <v>41332</v>
      </c>
      <c r="K822" s="246">
        <v>41464</v>
      </c>
      <c r="L822" s="247" t="s">
        <v>2732</v>
      </c>
      <c r="M822" s="330" t="s">
        <v>2733</v>
      </c>
      <c r="N822" s="445">
        <v>1494</v>
      </c>
      <c r="O822" s="445">
        <v>1551</v>
      </c>
      <c r="P822" s="246">
        <v>41459</v>
      </c>
      <c r="Q822" s="246">
        <v>41933</v>
      </c>
      <c r="R822" s="246">
        <v>41749</v>
      </c>
      <c r="S822" s="246">
        <v>41919</v>
      </c>
      <c r="T822" s="252">
        <v>1</v>
      </c>
      <c r="U822" s="447"/>
      <c r="V822" s="331"/>
      <c r="W822" s="248"/>
    </row>
    <row r="823" spans="1:23" ht="15.75" thickBot="1" x14ac:dyDescent="0.3">
      <c r="A823" s="244">
        <v>42124</v>
      </c>
      <c r="B823" s="253">
        <v>2014</v>
      </c>
      <c r="C823" s="247" t="s">
        <v>91</v>
      </c>
      <c r="D823" s="132" t="s">
        <v>127</v>
      </c>
      <c r="E823" s="133" t="s">
        <v>15</v>
      </c>
      <c r="F823" s="250" t="s">
        <v>123</v>
      </c>
      <c r="G823" s="132" t="s">
        <v>2734</v>
      </c>
      <c r="H823" s="247" t="s">
        <v>2735</v>
      </c>
      <c r="I823" s="247"/>
      <c r="J823" s="246">
        <v>41871</v>
      </c>
      <c r="K823" s="246">
        <v>42031</v>
      </c>
      <c r="L823" s="247" t="s">
        <v>2692</v>
      </c>
      <c r="M823" s="330" t="s">
        <v>2736</v>
      </c>
      <c r="N823" s="445">
        <v>8456</v>
      </c>
      <c r="O823" s="445">
        <v>8456</v>
      </c>
      <c r="P823" s="246">
        <v>42031</v>
      </c>
      <c r="Q823" s="246">
        <v>42587</v>
      </c>
      <c r="R823" s="246">
        <v>42496</v>
      </c>
      <c r="S823" s="246">
        <v>42587</v>
      </c>
      <c r="T823" s="252">
        <v>0.01</v>
      </c>
      <c r="U823" s="447"/>
      <c r="V823" s="331"/>
      <c r="W823" s="248" t="s">
        <v>2737</v>
      </c>
    </row>
    <row r="824" spans="1:23" ht="15.75" thickBot="1" x14ac:dyDescent="0.3">
      <c r="A824" s="244">
        <v>42124</v>
      </c>
      <c r="B824" s="253">
        <v>2013</v>
      </c>
      <c r="C824" s="247" t="s">
        <v>91</v>
      </c>
      <c r="D824" s="132" t="s">
        <v>127</v>
      </c>
      <c r="E824" s="133"/>
      <c r="F824" s="250" t="s">
        <v>110</v>
      </c>
      <c r="G824" s="132" t="s">
        <v>2738</v>
      </c>
      <c r="H824" s="247" t="s">
        <v>2739</v>
      </c>
      <c r="I824" s="247"/>
      <c r="J824" s="246">
        <v>41509</v>
      </c>
      <c r="K824" s="246">
        <v>41550</v>
      </c>
      <c r="L824" s="247" t="s">
        <v>2700</v>
      </c>
      <c r="M824" s="330" t="s">
        <v>2740</v>
      </c>
      <c r="N824" s="445">
        <v>1961</v>
      </c>
      <c r="O824" s="445">
        <v>1961</v>
      </c>
      <c r="P824" s="246">
        <v>41575</v>
      </c>
      <c r="Q824" s="246">
        <v>42275</v>
      </c>
      <c r="R824" s="246">
        <v>42305</v>
      </c>
      <c r="S824" s="246">
        <v>42305</v>
      </c>
      <c r="T824" s="252">
        <v>0.32</v>
      </c>
      <c r="U824" s="447"/>
      <c r="V824" s="331"/>
      <c r="W824" s="248" t="s">
        <v>2741</v>
      </c>
    </row>
    <row r="825" spans="1:23" ht="15.75" thickBot="1" x14ac:dyDescent="0.3">
      <c r="A825" s="244">
        <v>42124</v>
      </c>
      <c r="B825" s="253">
        <v>2013</v>
      </c>
      <c r="C825" s="247" t="s">
        <v>91</v>
      </c>
      <c r="D825" s="132" t="s">
        <v>127</v>
      </c>
      <c r="E825" s="133" t="s">
        <v>12</v>
      </c>
      <c r="F825" s="250" t="s">
        <v>123</v>
      </c>
      <c r="G825" s="132" t="s">
        <v>2742</v>
      </c>
      <c r="H825" s="247" t="s">
        <v>2743</v>
      </c>
      <c r="I825" s="247"/>
      <c r="J825" s="246">
        <v>41214</v>
      </c>
      <c r="K825" s="246">
        <v>41494</v>
      </c>
      <c r="L825" s="247" t="s">
        <v>2744</v>
      </c>
      <c r="M825" s="330" t="s">
        <v>2745</v>
      </c>
      <c r="N825" s="445">
        <v>1322</v>
      </c>
      <c r="O825" s="445">
        <v>1454</v>
      </c>
      <c r="P825" s="246">
        <v>41547</v>
      </c>
      <c r="Q825" s="246">
        <v>42288</v>
      </c>
      <c r="R825" s="246">
        <v>41854</v>
      </c>
      <c r="S825" s="246">
        <v>42288</v>
      </c>
      <c r="T825" s="252">
        <v>0.06</v>
      </c>
      <c r="U825" s="447"/>
      <c r="V825" s="331"/>
      <c r="W825" s="248" t="s">
        <v>2746</v>
      </c>
    </row>
    <row r="826" spans="1:23" ht="15.75" thickBot="1" x14ac:dyDescent="0.3">
      <c r="A826" s="244">
        <v>42124</v>
      </c>
      <c r="B826" s="253">
        <v>2014</v>
      </c>
      <c r="C826" s="247" t="s">
        <v>91</v>
      </c>
      <c r="D826" s="132" t="s">
        <v>127</v>
      </c>
      <c r="E826" s="133"/>
      <c r="F826" s="250" t="s">
        <v>112</v>
      </c>
      <c r="G826" s="132" t="s">
        <v>2747</v>
      </c>
      <c r="H826" s="247" t="s">
        <v>2748</v>
      </c>
      <c r="I826" s="247" t="s">
        <v>2749</v>
      </c>
      <c r="J826" s="246">
        <v>42062</v>
      </c>
      <c r="K826" s="246">
        <v>42101</v>
      </c>
      <c r="L826" s="247"/>
      <c r="M826" s="330" t="s">
        <v>2750</v>
      </c>
      <c r="N826" s="445">
        <v>32623</v>
      </c>
      <c r="O826" s="445">
        <v>32623</v>
      </c>
      <c r="P826" s="246">
        <v>42116</v>
      </c>
      <c r="Q826" s="246">
        <v>43393</v>
      </c>
      <c r="R826" s="246">
        <v>43393</v>
      </c>
      <c r="S826" s="246">
        <v>43393</v>
      </c>
      <c r="T826" s="252">
        <v>0</v>
      </c>
      <c r="U826" s="447"/>
      <c r="V826" s="331"/>
      <c r="W826" s="248"/>
    </row>
    <row r="827" spans="1:23" ht="15.75" thickBot="1" x14ac:dyDescent="0.3">
      <c r="A827" s="244">
        <v>42124</v>
      </c>
      <c r="B827" s="253">
        <v>2014</v>
      </c>
      <c r="C827" s="247" t="s">
        <v>91</v>
      </c>
      <c r="D827" s="132" t="s">
        <v>127</v>
      </c>
      <c r="E827" s="133" t="s">
        <v>15</v>
      </c>
      <c r="F827" s="250" t="s">
        <v>123</v>
      </c>
      <c r="G827" s="132" t="s">
        <v>2751</v>
      </c>
      <c r="H827" s="247" t="s">
        <v>2752</v>
      </c>
      <c r="I827" s="247"/>
      <c r="J827" s="246">
        <v>41655</v>
      </c>
      <c r="K827" s="246">
        <v>41746</v>
      </c>
      <c r="L827" s="247" t="s">
        <v>2753</v>
      </c>
      <c r="M827" s="330" t="s">
        <v>2754</v>
      </c>
      <c r="N827" s="445">
        <v>5438</v>
      </c>
      <c r="O827" s="445">
        <v>5438</v>
      </c>
      <c r="P827" s="246">
        <v>41820</v>
      </c>
      <c r="Q827" s="246">
        <v>42287</v>
      </c>
      <c r="R827" s="246">
        <v>42287</v>
      </c>
      <c r="S827" s="246">
        <v>42287</v>
      </c>
      <c r="T827" s="252">
        <v>0.69</v>
      </c>
      <c r="U827" s="447"/>
      <c r="V827" s="331"/>
      <c r="W827" s="248" t="s">
        <v>2737</v>
      </c>
    </row>
    <row r="828" spans="1:23" ht="15.75" thickBot="1" x14ac:dyDescent="0.3">
      <c r="A828" s="244">
        <v>42124</v>
      </c>
      <c r="B828" s="253">
        <v>2014</v>
      </c>
      <c r="C828" s="247" t="s">
        <v>91</v>
      </c>
      <c r="D828" s="132" t="s">
        <v>127</v>
      </c>
      <c r="E828" s="133" t="s">
        <v>22</v>
      </c>
      <c r="F828" s="250" t="s">
        <v>123</v>
      </c>
      <c r="G828" s="132" t="s">
        <v>2755</v>
      </c>
      <c r="H828" s="247" t="s">
        <v>2756</v>
      </c>
      <c r="I828" s="247"/>
      <c r="J828" s="246">
        <v>41829</v>
      </c>
      <c r="K828" s="246">
        <v>41912</v>
      </c>
      <c r="L828" s="247" t="s">
        <v>2757</v>
      </c>
      <c r="M828" s="330" t="s">
        <v>2758</v>
      </c>
      <c r="N828" s="445">
        <v>8749</v>
      </c>
      <c r="O828" s="445">
        <v>8749</v>
      </c>
      <c r="P828" s="246">
        <v>41973</v>
      </c>
      <c r="Q828" s="246">
        <v>42482</v>
      </c>
      <c r="R828" s="246">
        <v>42482</v>
      </c>
      <c r="S828" s="246">
        <v>42482</v>
      </c>
      <c r="T828" s="252">
        <v>0.25</v>
      </c>
      <c r="U828" s="447"/>
      <c r="V828" s="331"/>
      <c r="W828" s="248" t="s">
        <v>2759</v>
      </c>
    </row>
    <row r="829" spans="1:23" ht="15.75" thickBot="1" x14ac:dyDescent="0.3">
      <c r="A829" s="244">
        <v>42124</v>
      </c>
      <c r="B829" s="253">
        <v>2014</v>
      </c>
      <c r="C829" s="247" t="s">
        <v>91</v>
      </c>
      <c r="D829" s="132" t="s">
        <v>127</v>
      </c>
      <c r="E829" s="133" t="s">
        <v>20</v>
      </c>
      <c r="F829" s="250" t="s">
        <v>123</v>
      </c>
      <c r="G829" s="132" t="s">
        <v>2749</v>
      </c>
      <c r="H829" s="247" t="s">
        <v>2760</v>
      </c>
      <c r="I829" s="247"/>
      <c r="J829" s="246">
        <v>41803</v>
      </c>
      <c r="K829" s="246">
        <v>42108</v>
      </c>
      <c r="L829" s="247"/>
      <c r="M829" s="330" t="s">
        <v>2761</v>
      </c>
      <c r="N829" s="445">
        <v>21288</v>
      </c>
      <c r="O829" s="445">
        <v>21288</v>
      </c>
      <c r="P829" s="246">
        <v>42122</v>
      </c>
      <c r="Q829" s="246">
        <v>42492</v>
      </c>
      <c r="R829" s="246">
        <v>42492</v>
      </c>
      <c r="S829" s="246">
        <v>42492</v>
      </c>
      <c r="T829" s="252">
        <v>0</v>
      </c>
      <c r="U829" s="447"/>
      <c r="V829" s="331"/>
      <c r="W829" s="248"/>
    </row>
    <row r="830" spans="1:23" ht="15.75" thickBot="1" x14ac:dyDescent="0.3">
      <c r="A830" s="244">
        <v>42124</v>
      </c>
      <c r="B830" s="253">
        <v>2014</v>
      </c>
      <c r="C830" s="247" t="s">
        <v>91</v>
      </c>
      <c r="D830" s="132" t="s">
        <v>127</v>
      </c>
      <c r="E830" s="133" t="s">
        <v>16</v>
      </c>
      <c r="F830" s="250" t="s">
        <v>123</v>
      </c>
      <c r="G830" s="132" t="s">
        <v>2762</v>
      </c>
      <c r="H830" s="247" t="s">
        <v>2763</v>
      </c>
      <c r="I830" s="247"/>
      <c r="J830" s="246">
        <v>41716</v>
      </c>
      <c r="K830" s="246">
        <v>41743</v>
      </c>
      <c r="L830" s="247" t="s">
        <v>2764</v>
      </c>
      <c r="M830" s="330" t="s">
        <v>2765</v>
      </c>
      <c r="N830" s="445">
        <v>3780</v>
      </c>
      <c r="O830" s="445">
        <v>3942</v>
      </c>
      <c r="P830" s="246">
        <v>41766</v>
      </c>
      <c r="Q830" s="246">
        <v>42362</v>
      </c>
      <c r="R830" s="246">
        <v>42131</v>
      </c>
      <c r="S830" s="246">
        <v>42362</v>
      </c>
      <c r="T830" s="252">
        <v>0.21</v>
      </c>
      <c r="U830" s="447"/>
      <c r="V830" s="331"/>
      <c r="W830" s="248"/>
    </row>
    <row r="831" spans="1:23" ht="15.75" thickBot="1" x14ac:dyDescent="0.3">
      <c r="A831" s="244">
        <v>42124</v>
      </c>
      <c r="B831" s="253">
        <v>2014</v>
      </c>
      <c r="C831" s="247" t="s">
        <v>91</v>
      </c>
      <c r="D831" s="132" t="s">
        <v>127</v>
      </c>
      <c r="E831" s="133" t="s">
        <v>13</v>
      </c>
      <c r="F831" s="250" t="s">
        <v>123</v>
      </c>
      <c r="G831" s="132" t="s">
        <v>2766</v>
      </c>
      <c r="H831" s="247" t="s">
        <v>2767</v>
      </c>
      <c r="I831" s="247"/>
      <c r="J831" s="246">
        <v>41791</v>
      </c>
      <c r="K831" s="246">
        <v>41821</v>
      </c>
      <c r="L831" s="247" t="s">
        <v>2768</v>
      </c>
      <c r="M831" s="330" t="s">
        <v>2769</v>
      </c>
      <c r="N831" s="445">
        <v>1994</v>
      </c>
      <c r="O831" s="445">
        <v>1994</v>
      </c>
      <c r="P831" s="246">
        <v>41820</v>
      </c>
      <c r="Q831" s="246">
        <v>42323</v>
      </c>
      <c r="R831" s="246">
        <v>42323</v>
      </c>
      <c r="S831" s="246">
        <v>42323</v>
      </c>
      <c r="T831" s="252">
        <v>0.25</v>
      </c>
      <c r="U831" s="447"/>
      <c r="V831" s="331"/>
      <c r="W831" s="248" t="s">
        <v>2770</v>
      </c>
    </row>
    <row r="832" spans="1:23" ht="15.75" thickBot="1" x14ac:dyDescent="0.3">
      <c r="A832" s="244">
        <v>42124</v>
      </c>
      <c r="B832" s="253">
        <v>2014</v>
      </c>
      <c r="C832" s="247" t="s">
        <v>91</v>
      </c>
      <c r="D832" s="132" t="s">
        <v>76</v>
      </c>
      <c r="E832" s="133" t="s">
        <v>12</v>
      </c>
      <c r="F832" s="250" t="s">
        <v>123</v>
      </c>
      <c r="G832" s="132" t="s">
        <v>2771</v>
      </c>
      <c r="H832" s="247" t="s">
        <v>2772</v>
      </c>
      <c r="I832" s="247"/>
      <c r="J832" s="246">
        <v>41851</v>
      </c>
      <c r="K832" s="246">
        <v>41177</v>
      </c>
      <c r="L832" s="247" t="s">
        <v>2688</v>
      </c>
      <c r="M832" s="330" t="s">
        <v>2689</v>
      </c>
      <c r="N832" s="445">
        <v>935</v>
      </c>
      <c r="O832" s="445">
        <v>935</v>
      </c>
      <c r="P832" s="246">
        <v>41226</v>
      </c>
      <c r="Q832" s="246">
        <v>42103</v>
      </c>
      <c r="R832" s="246">
        <v>41946</v>
      </c>
      <c r="S832" s="246">
        <v>42139</v>
      </c>
      <c r="T832" s="252">
        <v>0.97</v>
      </c>
      <c r="U832" s="447"/>
      <c r="V832" s="331"/>
      <c r="W832" s="248"/>
    </row>
    <row r="833" spans="1:23" ht="15.75" thickBot="1" x14ac:dyDescent="0.3">
      <c r="A833" s="244">
        <v>42124</v>
      </c>
      <c r="B833" s="251">
        <v>2014</v>
      </c>
      <c r="C833" s="247" t="s">
        <v>91</v>
      </c>
      <c r="D833" s="132" t="s">
        <v>127</v>
      </c>
      <c r="E833" s="133" t="s">
        <v>37</v>
      </c>
      <c r="F833" s="250" t="s">
        <v>123</v>
      </c>
      <c r="G833" s="132" t="s">
        <v>2773</v>
      </c>
      <c r="H833" s="247" t="s">
        <v>2774</v>
      </c>
      <c r="I833" s="247"/>
      <c r="J833" s="246">
        <v>41828</v>
      </c>
      <c r="K833" s="246">
        <v>41912</v>
      </c>
      <c r="L833" s="247" t="s">
        <v>2775</v>
      </c>
      <c r="M833" s="330" t="s">
        <v>2776</v>
      </c>
      <c r="N833" s="445">
        <v>8637</v>
      </c>
      <c r="O833" s="445">
        <v>8637</v>
      </c>
      <c r="P833" s="246">
        <v>41942</v>
      </c>
      <c r="Q833" s="246">
        <v>42591</v>
      </c>
      <c r="R833" s="246">
        <v>42536</v>
      </c>
      <c r="S833" s="246">
        <v>42591</v>
      </c>
      <c r="T833" s="252">
        <v>0.01</v>
      </c>
      <c r="U833" s="447"/>
      <c r="V833" s="331"/>
      <c r="W833" s="248"/>
    </row>
    <row r="834" spans="1:23" x14ac:dyDescent="0.25">
      <c r="A834" s="751">
        <v>42124</v>
      </c>
      <c r="B834" s="752">
        <v>2014</v>
      </c>
      <c r="C834" s="754" t="s">
        <v>91</v>
      </c>
      <c r="D834" s="756" t="s">
        <v>127</v>
      </c>
      <c r="E834" s="758" t="s">
        <v>44</v>
      </c>
      <c r="F834" s="760" t="s">
        <v>123</v>
      </c>
      <c r="G834" s="762" t="s">
        <v>2777</v>
      </c>
      <c r="H834" s="754" t="s">
        <v>2778</v>
      </c>
      <c r="I834" s="543"/>
      <c r="J834" s="544">
        <v>41799</v>
      </c>
      <c r="K834" s="544">
        <v>41933</v>
      </c>
      <c r="L834" s="545" t="s">
        <v>2688</v>
      </c>
      <c r="M834" s="546" t="s">
        <v>2779</v>
      </c>
      <c r="N834" s="547">
        <v>32060</v>
      </c>
      <c r="O834" s="547">
        <v>32060</v>
      </c>
      <c r="P834" s="544">
        <v>41974</v>
      </c>
      <c r="Q834" s="544">
        <v>42986</v>
      </c>
      <c r="R834" s="544">
        <v>42878</v>
      </c>
      <c r="S834" s="544">
        <v>42986</v>
      </c>
      <c r="T834" s="548">
        <v>0</v>
      </c>
      <c r="U834" s="547"/>
      <c r="V834" s="549"/>
      <c r="W834" s="550" t="s">
        <v>2620</v>
      </c>
    </row>
    <row r="835" spans="1:23" ht="15.75" thickBot="1" x14ac:dyDescent="0.3">
      <c r="A835" s="751"/>
      <c r="B835" s="753"/>
      <c r="C835" s="755"/>
      <c r="D835" s="757"/>
      <c r="E835" s="759"/>
      <c r="F835" s="761"/>
      <c r="G835" s="763"/>
      <c r="H835" s="755"/>
      <c r="I835" s="551"/>
      <c r="J835" s="171">
        <v>41866</v>
      </c>
      <c r="K835" s="171">
        <v>42128</v>
      </c>
      <c r="L835" s="552" t="s">
        <v>2780</v>
      </c>
      <c r="M835" s="529" t="s">
        <v>2781</v>
      </c>
      <c r="N835" s="553">
        <v>4556</v>
      </c>
      <c r="O835" s="553">
        <v>4556</v>
      </c>
      <c r="P835" s="171">
        <v>42186</v>
      </c>
      <c r="Q835" s="171">
        <v>42517</v>
      </c>
      <c r="R835" s="171">
        <v>42517</v>
      </c>
      <c r="S835" s="171">
        <v>42517</v>
      </c>
      <c r="T835" s="429">
        <v>0</v>
      </c>
      <c r="U835" s="553"/>
      <c r="V835" s="554"/>
      <c r="W835" s="555"/>
    </row>
    <row r="836" spans="1:23" ht="15.75" thickBot="1" x14ac:dyDescent="0.3">
      <c r="A836" s="244">
        <v>42124</v>
      </c>
      <c r="B836" s="538">
        <v>2014</v>
      </c>
      <c r="C836" s="526" t="s">
        <v>91</v>
      </c>
      <c r="D836" s="539" t="s">
        <v>127</v>
      </c>
      <c r="E836" s="540"/>
      <c r="F836" s="541" t="s">
        <v>112</v>
      </c>
      <c r="G836" s="539" t="s">
        <v>2782</v>
      </c>
      <c r="H836" s="526" t="s">
        <v>2783</v>
      </c>
      <c r="I836" s="526"/>
      <c r="J836" s="171">
        <v>41915</v>
      </c>
      <c r="K836" s="171">
        <v>42117</v>
      </c>
      <c r="L836" s="526" t="s">
        <v>2644</v>
      </c>
      <c r="M836" s="527" t="s">
        <v>2784</v>
      </c>
      <c r="N836" s="428">
        <v>6244</v>
      </c>
      <c r="O836" s="428">
        <v>6244</v>
      </c>
      <c r="P836" s="171">
        <v>42121</v>
      </c>
      <c r="Q836" s="171">
        <v>42570</v>
      </c>
      <c r="R836" s="171">
        <v>42570</v>
      </c>
      <c r="S836" s="171">
        <v>42570</v>
      </c>
      <c r="T836" s="542">
        <v>0</v>
      </c>
      <c r="U836" s="528"/>
      <c r="V836" s="529"/>
      <c r="W836" s="531"/>
    </row>
    <row r="837" spans="1:23" ht="15.75" thickBot="1" x14ac:dyDescent="0.3">
      <c r="A837" s="244">
        <v>42124</v>
      </c>
      <c r="B837" s="253">
        <v>2014</v>
      </c>
      <c r="C837" s="247" t="s">
        <v>91</v>
      </c>
      <c r="D837" s="132" t="s">
        <v>127</v>
      </c>
      <c r="E837" s="133" t="s">
        <v>16</v>
      </c>
      <c r="F837" s="250" t="s">
        <v>123</v>
      </c>
      <c r="G837" s="132" t="s">
        <v>2785</v>
      </c>
      <c r="H837" s="247" t="s">
        <v>2786</v>
      </c>
      <c r="I837" s="247"/>
      <c r="J837" s="246">
        <v>41800</v>
      </c>
      <c r="K837" s="246">
        <v>41887</v>
      </c>
      <c r="L837" s="247" t="s">
        <v>2787</v>
      </c>
      <c r="M837" s="330" t="s">
        <v>2788</v>
      </c>
      <c r="N837" s="445">
        <v>13407</v>
      </c>
      <c r="O837" s="445">
        <v>13407</v>
      </c>
      <c r="P837" s="246">
        <v>41901</v>
      </c>
      <c r="Q837" s="246">
        <v>42558</v>
      </c>
      <c r="R837" s="246">
        <v>42440</v>
      </c>
      <c r="S837" s="246">
        <v>42558</v>
      </c>
      <c r="T837" s="252">
        <v>0.01</v>
      </c>
      <c r="U837" s="447"/>
      <c r="V837" s="331"/>
      <c r="W837" s="248"/>
    </row>
    <row r="838" spans="1:23" ht="15.75" thickBot="1" x14ac:dyDescent="0.3">
      <c r="A838" s="244">
        <v>42124</v>
      </c>
      <c r="B838" s="253">
        <v>2014</v>
      </c>
      <c r="C838" s="247" t="s">
        <v>91</v>
      </c>
      <c r="D838" s="132" t="s">
        <v>127</v>
      </c>
      <c r="E838" s="133" t="s">
        <v>44</v>
      </c>
      <c r="F838" s="250" t="s">
        <v>123</v>
      </c>
      <c r="G838" s="132" t="s">
        <v>2789</v>
      </c>
      <c r="H838" s="247" t="s">
        <v>2790</v>
      </c>
      <c r="I838" s="247"/>
      <c r="J838" s="246">
        <v>41708</v>
      </c>
      <c r="K838" s="246">
        <v>41802</v>
      </c>
      <c r="L838" s="247" t="s">
        <v>2780</v>
      </c>
      <c r="M838" s="330" t="s">
        <v>2791</v>
      </c>
      <c r="N838" s="445">
        <v>1917</v>
      </c>
      <c r="O838" s="445">
        <v>1917</v>
      </c>
      <c r="P838" s="246">
        <v>41831</v>
      </c>
      <c r="Q838" s="246">
        <v>42264</v>
      </c>
      <c r="R838" s="246">
        <v>42264</v>
      </c>
      <c r="S838" s="246">
        <v>42223</v>
      </c>
      <c r="T838" s="252">
        <v>0.28000000000000003</v>
      </c>
      <c r="U838" s="447"/>
      <c r="V838" s="331"/>
      <c r="W838" s="248"/>
    </row>
    <row r="839" spans="1:23" ht="15.75" thickBot="1" x14ac:dyDescent="0.3">
      <c r="A839" s="244">
        <v>42124</v>
      </c>
      <c r="B839" s="253">
        <v>2014</v>
      </c>
      <c r="C839" s="247" t="s">
        <v>91</v>
      </c>
      <c r="D839" s="132" t="s">
        <v>127</v>
      </c>
      <c r="E839" s="133"/>
      <c r="F839" s="250" t="s">
        <v>112</v>
      </c>
      <c r="G839" s="132" t="s">
        <v>2792</v>
      </c>
      <c r="H839" s="247" t="s">
        <v>2793</v>
      </c>
      <c r="I839" s="247" t="s">
        <v>2694</v>
      </c>
      <c r="J839" s="246">
        <v>41761</v>
      </c>
      <c r="K839" s="246">
        <v>41849</v>
      </c>
      <c r="L839" s="247" t="s">
        <v>2794</v>
      </c>
      <c r="M839" s="330" t="s">
        <v>2784</v>
      </c>
      <c r="N839" s="445">
        <v>1994</v>
      </c>
      <c r="O839" s="445">
        <v>1994</v>
      </c>
      <c r="P839" s="246">
        <v>41894</v>
      </c>
      <c r="Q839" s="246">
        <v>42300</v>
      </c>
      <c r="R839" s="246">
        <v>42194</v>
      </c>
      <c r="S839" s="246">
        <v>42300</v>
      </c>
      <c r="T839" s="252">
        <v>0.32</v>
      </c>
      <c r="U839" s="447"/>
      <c r="V839" s="331"/>
      <c r="W839" s="248"/>
    </row>
    <row r="840" spans="1:23" ht="15.75" thickBot="1" x14ac:dyDescent="0.3">
      <c r="A840" s="244">
        <v>42124</v>
      </c>
      <c r="B840" s="253">
        <v>2012</v>
      </c>
      <c r="C840" s="247" t="s">
        <v>91</v>
      </c>
      <c r="D840" s="132" t="s">
        <v>127</v>
      </c>
      <c r="E840" s="133" t="s">
        <v>17</v>
      </c>
      <c r="F840" s="250" t="s">
        <v>123</v>
      </c>
      <c r="G840" s="132" t="s">
        <v>2795</v>
      </c>
      <c r="H840" s="247" t="s">
        <v>2796</v>
      </c>
      <c r="I840" s="247"/>
      <c r="J840" s="246">
        <v>40919</v>
      </c>
      <c r="K840" s="246">
        <v>40998</v>
      </c>
      <c r="L840" s="247" t="s">
        <v>2797</v>
      </c>
      <c r="M840" s="330" t="s">
        <v>2798</v>
      </c>
      <c r="N840" s="445">
        <v>5500</v>
      </c>
      <c r="O840" s="445">
        <v>6430</v>
      </c>
      <c r="P840" s="246">
        <v>41134</v>
      </c>
      <c r="Q840" s="246">
        <v>41912</v>
      </c>
      <c r="R840" s="246">
        <v>41439</v>
      </c>
      <c r="S840" s="246">
        <v>41758</v>
      </c>
      <c r="T840" s="252">
        <v>0.99</v>
      </c>
      <c r="U840" s="447"/>
      <c r="V840" s="331"/>
      <c r="W840" s="248"/>
    </row>
    <row r="841" spans="1:23" ht="15.75" thickBot="1" x14ac:dyDescent="0.3">
      <c r="A841" s="244">
        <v>42124</v>
      </c>
      <c r="B841" s="253">
        <v>2013</v>
      </c>
      <c r="C841" s="247" t="s">
        <v>90</v>
      </c>
      <c r="D841" s="132" t="s">
        <v>76</v>
      </c>
      <c r="E841" s="133" t="s">
        <v>13</v>
      </c>
      <c r="F841" s="250" t="s">
        <v>123</v>
      </c>
      <c r="G841" s="132" t="s">
        <v>2799</v>
      </c>
      <c r="H841" s="247" t="s">
        <v>2800</v>
      </c>
      <c r="I841" s="247"/>
      <c r="J841" s="246">
        <v>41395</v>
      </c>
      <c r="K841" s="246">
        <v>41409</v>
      </c>
      <c r="L841" s="247" t="s">
        <v>2709</v>
      </c>
      <c r="M841" s="330" t="s">
        <v>2801</v>
      </c>
      <c r="N841" s="445">
        <v>925</v>
      </c>
      <c r="O841" s="445">
        <v>925</v>
      </c>
      <c r="P841" s="246">
        <v>41426</v>
      </c>
      <c r="Q841" s="246">
        <v>41884</v>
      </c>
      <c r="R841" s="246">
        <v>41613</v>
      </c>
      <c r="S841" s="246">
        <v>41884</v>
      </c>
      <c r="T841" s="252">
        <v>1</v>
      </c>
      <c r="U841" s="447"/>
      <c r="V841" s="331"/>
      <c r="W841" s="248"/>
    </row>
    <row r="842" spans="1:23" ht="15.75" thickBot="1" x14ac:dyDescent="0.3">
      <c r="A842" s="244">
        <v>42124</v>
      </c>
      <c r="B842" s="253">
        <v>2012</v>
      </c>
      <c r="C842" s="247" t="s">
        <v>93</v>
      </c>
      <c r="D842" s="132" t="s">
        <v>127</v>
      </c>
      <c r="E842" s="133" t="s">
        <v>42</v>
      </c>
      <c r="F842" s="250" t="s">
        <v>123</v>
      </c>
      <c r="G842" s="132" t="s">
        <v>2802</v>
      </c>
      <c r="H842" s="247" t="s">
        <v>2803</v>
      </c>
      <c r="I842" s="247"/>
      <c r="J842" s="246">
        <v>40958</v>
      </c>
      <c r="K842" s="246">
        <v>41033</v>
      </c>
      <c r="L842" s="247" t="s">
        <v>2804</v>
      </c>
      <c r="M842" s="330" t="s">
        <v>2805</v>
      </c>
      <c r="N842" s="445">
        <v>8550</v>
      </c>
      <c r="O842" s="445">
        <v>10555</v>
      </c>
      <c r="P842" s="246">
        <v>41067</v>
      </c>
      <c r="Q842" s="246">
        <v>41908</v>
      </c>
      <c r="R842" s="246">
        <v>41547</v>
      </c>
      <c r="S842" s="246" t="s">
        <v>2806</v>
      </c>
      <c r="T842" s="252">
        <v>0.99</v>
      </c>
      <c r="U842" s="447"/>
      <c r="V842" s="331"/>
      <c r="W842" s="248"/>
    </row>
    <row r="843" spans="1:23" ht="15.75" thickBot="1" x14ac:dyDescent="0.3">
      <c r="A843" s="244">
        <v>42124</v>
      </c>
      <c r="B843" s="253">
        <v>2012</v>
      </c>
      <c r="C843" s="247" t="s">
        <v>92</v>
      </c>
      <c r="D843" s="132" t="s">
        <v>127</v>
      </c>
      <c r="E843" s="133" t="s">
        <v>32</v>
      </c>
      <c r="F843" s="250" t="s">
        <v>123</v>
      </c>
      <c r="G843" s="132" t="s">
        <v>2807</v>
      </c>
      <c r="H843" s="247" t="s">
        <v>2808</v>
      </c>
      <c r="I843" s="247"/>
      <c r="J843" s="246">
        <v>40996</v>
      </c>
      <c r="K843" s="246">
        <v>41061</v>
      </c>
      <c r="L843" s="247" t="s">
        <v>2809</v>
      </c>
      <c r="M843" s="330" t="s">
        <v>2810</v>
      </c>
      <c r="N843" s="445">
        <v>4775</v>
      </c>
      <c r="O843" s="445">
        <v>7240</v>
      </c>
      <c r="P843" s="246">
        <v>41074</v>
      </c>
      <c r="Q843" s="246">
        <v>41758</v>
      </c>
      <c r="R843" s="246">
        <v>41472</v>
      </c>
      <c r="S843" s="246">
        <v>41796</v>
      </c>
      <c r="T843" s="252">
        <v>0.99</v>
      </c>
      <c r="U843" s="447"/>
      <c r="V843" s="331"/>
      <c r="W843" s="248" t="s">
        <v>2811</v>
      </c>
    </row>
    <row r="844" spans="1:23" ht="15.75" thickBot="1" x14ac:dyDescent="0.3">
      <c r="A844" s="143">
        <v>42125</v>
      </c>
      <c r="B844" s="261">
        <v>2010</v>
      </c>
      <c r="C844" s="262" t="s">
        <v>97</v>
      </c>
      <c r="D844" s="263" t="s">
        <v>127</v>
      </c>
      <c r="E844" s="264"/>
      <c r="F844" s="265" t="s">
        <v>106</v>
      </c>
      <c r="G844" s="266" t="s">
        <v>2812</v>
      </c>
      <c r="H844" s="262" t="s">
        <v>2813</v>
      </c>
      <c r="I844" s="178"/>
      <c r="J844" s="454">
        <v>41979</v>
      </c>
      <c r="K844" s="454">
        <v>42046</v>
      </c>
      <c r="L844" s="267" t="s">
        <v>998</v>
      </c>
      <c r="M844" s="455" t="s">
        <v>2814</v>
      </c>
      <c r="N844" s="456">
        <v>70600.76182</v>
      </c>
      <c r="O844" s="456">
        <v>70600.76182</v>
      </c>
      <c r="P844" s="454"/>
      <c r="Q844" s="454"/>
      <c r="R844" s="454"/>
      <c r="S844" s="454"/>
      <c r="T844" s="457">
        <v>0</v>
      </c>
      <c r="U844" s="458"/>
      <c r="V844" s="456"/>
      <c r="W844" s="268"/>
    </row>
    <row r="845" spans="1:23" ht="15.75" thickBot="1" x14ac:dyDescent="0.3">
      <c r="A845" s="143">
        <v>42125</v>
      </c>
      <c r="B845" s="261">
        <v>2010</v>
      </c>
      <c r="C845" s="262" t="s">
        <v>97</v>
      </c>
      <c r="D845" s="263" t="s">
        <v>127</v>
      </c>
      <c r="E845" s="264" t="s">
        <v>16</v>
      </c>
      <c r="F845" s="265" t="s">
        <v>123</v>
      </c>
      <c r="G845" s="266" t="s">
        <v>2815</v>
      </c>
      <c r="H845" s="262" t="s">
        <v>2816</v>
      </c>
      <c r="I845" s="178"/>
      <c r="J845" s="459">
        <v>40599</v>
      </c>
      <c r="K845" s="459">
        <v>40697</v>
      </c>
      <c r="L845" s="267" t="s">
        <v>2817</v>
      </c>
      <c r="M845" s="460" t="s">
        <v>2818</v>
      </c>
      <c r="N845" s="456">
        <v>19764</v>
      </c>
      <c r="O845" s="456">
        <v>20564</v>
      </c>
      <c r="P845" s="459">
        <v>41122</v>
      </c>
      <c r="Q845" s="459">
        <v>41852</v>
      </c>
      <c r="R845" s="459">
        <v>41622</v>
      </c>
      <c r="S845" s="459">
        <v>41829</v>
      </c>
      <c r="T845" s="461">
        <v>0.99</v>
      </c>
      <c r="U845" s="458"/>
      <c r="V845" s="456"/>
      <c r="W845" s="268"/>
    </row>
    <row r="846" spans="1:23" ht="30.75" thickBot="1" x14ac:dyDescent="0.3">
      <c r="A846" s="143">
        <v>42125</v>
      </c>
      <c r="B846" s="261">
        <v>2010</v>
      </c>
      <c r="C846" s="262" t="s">
        <v>97</v>
      </c>
      <c r="D846" s="263" t="s">
        <v>127</v>
      </c>
      <c r="E846" s="264"/>
      <c r="F846" s="265" t="s">
        <v>106</v>
      </c>
      <c r="G846" s="266" t="s">
        <v>2819</v>
      </c>
      <c r="H846" s="262" t="s">
        <v>2820</v>
      </c>
      <c r="I846" s="178"/>
      <c r="J846" s="459">
        <v>40448</v>
      </c>
      <c r="K846" s="459">
        <v>40617</v>
      </c>
      <c r="L846" s="267" t="s">
        <v>998</v>
      </c>
      <c r="M846" s="460" t="s">
        <v>2821</v>
      </c>
      <c r="N846" s="456">
        <v>15509.45901</v>
      </c>
      <c r="O846" s="456">
        <v>17800</v>
      </c>
      <c r="P846" s="459">
        <v>40672</v>
      </c>
      <c r="Q846" s="459">
        <v>41530</v>
      </c>
      <c r="R846" s="459">
        <v>41293</v>
      </c>
      <c r="S846" s="459">
        <v>41542</v>
      </c>
      <c r="T846" s="461">
        <v>0.99</v>
      </c>
      <c r="U846" s="458"/>
      <c r="V846" s="456"/>
      <c r="W846" s="268"/>
    </row>
    <row r="847" spans="1:23" x14ac:dyDescent="0.25">
      <c r="A847" s="143">
        <v>42125</v>
      </c>
      <c r="B847" s="779">
        <v>2010</v>
      </c>
      <c r="C847" s="781" t="s">
        <v>97</v>
      </c>
      <c r="D847" s="783" t="s">
        <v>127</v>
      </c>
      <c r="E847" s="785"/>
      <c r="F847" s="787" t="s">
        <v>106</v>
      </c>
      <c r="G847" s="789" t="s">
        <v>2822</v>
      </c>
      <c r="H847" s="781" t="s">
        <v>2823</v>
      </c>
      <c r="I847" s="773"/>
      <c r="J847" s="462">
        <v>41344</v>
      </c>
      <c r="K847" s="462">
        <v>41470</v>
      </c>
      <c r="L847" s="272" t="s">
        <v>1122</v>
      </c>
      <c r="M847" s="463" t="s">
        <v>2824</v>
      </c>
      <c r="N847" s="464">
        <v>46694.923280000003</v>
      </c>
      <c r="O847" s="464">
        <v>50836</v>
      </c>
      <c r="P847" s="462">
        <v>41484</v>
      </c>
      <c r="Q847" s="462"/>
      <c r="R847" s="462">
        <v>42124</v>
      </c>
      <c r="S847" s="462">
        <v>42185</v>
      </c>
      <c r="T847" s="465">
        <v>0.74</v>
      </c>
      <c r="U847" s="776"/>
      <c r="V847" s="464"/>
      <c r="W847" s="269"/>
    </row>
    <row r="848" spans="1:23" x14ac:dyDescent="0.25">
      <c r="A848" s="143">
        <v>42125</v>
      </c>
      <c r="B848" s="791"/>
      <c r="C848" s="792"/>
      <c r="D848" s="793"/>
      <c r="E848" s="794"/>
      <c r="F848" s="795"/>
      <c r="G848" s="796"/>
      <c r="H848" s="792"/>
      <c r="I848" s="774"/>
      <c r="J848" s="466">
        <v>41344</v>
      </c>
      <c r="K848" s="466">
        <v>41470</v>
      </c>
      <c r="L848" s="350" t="s">
        <v>1122</v>
      </c>
      <c r="M848" s="467" t="s">
        <v>2825</v>
      </c>
      <c r="N848" s="288">
        <v>0</v>
      </c>
      <c r="O848" s="288">
        <v>513.91334999999992</v>
      </c>
      <c r="P848" s="466">
        <v>41484</v>
      </c>
      <c r="Q848" s="466"/>
      <c r="R848" s="466">
        <v>42124</v>
      </c>
      <c r="S848" s="466">
        <v>42185</v>
      </c>
      <c r="T848" s="468">
        <v>0.74</v>
      </c>
      <c r="U848" s="777"/>
      <c r="V848" s="288"/>
      <c r="W848" s="270"/>
    </row>
    <row r="849" spans="1:23" ht="15.75" thickBot="1" x14ac:dyDescent="0.3">
      <c r="A849" s="143">
        <v>42125</v>
      </c>
      <c r="B849" s="780"/>
      <c r="C849" s="782"/>
      <c r="D849" s="784"/>
      <c r="E849" s="786"/>
      <c r="F849" s="788"/>
      <c r="G849" s="790"/>
      <c r="H849" s="782"/>
      <c r="I849" s="775"/>
      <c r="J849" s="469">
        <v>41344</v>
      </c>
      <c r="K849" s="469">
        <v>41470</v>
      </c>
      <c r="L849" s="273" t="s">
        <v>1122</v>
      </c>
      <c r="M849" s="470" t="s">
        <v>2826</v>
      </c>
      <c r="N849" s="289">
        <v>0</v>
      </c>
      <c r="O849" s="289">
        <v>0</v>
      </c>
      <c r="P849" s="469">
        <v>41484</v>
      </c>
      <c r="Q849" s="469"/>
      <c r="R849" s="469">
        <v>42124</v>
      </c>
      <c r="S849" s="469">
        <v>42185</v>
      </c>
      <c r="T849" s="471">
        <v>0.74</v>
      </c>
      <c r="U849" s="778"/>
      <c r="V849" s="289"/>
      <c r="W849" s="271"/>
    </row>
    <row r="850" spans="1:23" x14ac:dyDescent="0.25">
      <c r="A850" s="143">
        <v>42125</v>
      </c>
      <c r="B850" s="779">
        <v>2010</v>
      </c>
      <c r="C850" s="781" t="s">
        <v>97</v>
      </c>
      <c r="D850" s="783" t="s">
        <v>127</v>
      </c>
      <c r="E850" s="785"/>
      <c r="F850" s="787" t="s">
        <v>103</v>
      </c>
      <c r="G850" s="789" t="s">
        <v>2827</v>
      </c>
      <c r="H850" s="781" t="s">
        <v>2828</v>
      </c>
      <c r="I850" s="773"/>
      <c r="J850" s="462">
        <v>40731</v>
      </c>
      <c r="K850" s="462">
        <v>40886</v>
      </c>
      <c r="L850" s="272" t="s">
        <v>2829</v>
      </c>
      <c r="M850" s="463" t="s">
        <v>2830</v>
      </c>
      <c r="N850" s="464">
        <v>31414.633579999998</v>
      </c>
      <c r="O850" s="464">
        <v>33113</v>
      </c>
      <c r="P850" s="462">
        <v>40926</v>
      </c>
      <c r="Q850" s="462">
        <v>41824</v>
      </c>
      <c r="R850" s="462">
        <v>41746</v>
      </c>
      <c r="S850" s="462">
        <v>41824</v>
      </c>
      <c r="T850" s="465">
        <v>0.99</v>
      </c>
      <c r="U850" s="776"/>
      <c r="V850" s="464"/>
      <c r="W850" s="269"/>
    </row>
    <row r="851" spans="1:23" ht="15.75" thickBot="1" x14ac:dyDescent="0.3">
      <c r="A851" s="143">
        <v>42125</v>
      </c>
      <c r="B851" s="780"/>
      <c r="C851" s="782"/>
      <c r="D851" s="784"/>
      <c r="E851" s="786"/>
      <c r="F851" s="788"/>
      <c r="G851" s="790"/>
      <c r="H851" s="782"/>
      <c r="I851" s="775"/>
      <c r="J851" s="469">
        <v>40731</v>
      </c>
      <c r="K851" s="469">
        <v>41078</v>
      </c>
      <c r="L851" s="273" t="s">
        <v>2831</v>
      </c>
      <c r="M851" s="470" t="s">
        <v>2832</v>
      </c>
      <c r="N851" s="288">
        <v>1652.18534</v>
      </c>
      <c r="O851" s="288">
        <v>1719.19469</v>
      </c>
      <c r="P851" s="469">
        <v>41095</v>
      </c>
      <c r="Q851" s="469">
        <v>41248</v>
      </c>
      <c r="R851" s="469">
        <v>42208</v>
      </c>
      <c r="S851" s="469">
        <v>41278</v>
      </c>
      <c r="T851" s="471">
        <v>0.95</v>
      </c>
      <c r="U851" s="778"/>
      <c r="V851" s="288"/>
      <c r="W851" s="274"/>
    </row>
    <row r="852" spans="1:23" x14ac:dyDescent="0.25">
      <c r="A852" s="143">
        <v>42125</v>
      </c>
      <c r="B852" s="779">
        <v>2011</v>
      </c>
      <c r="C852" s="781" t="s">
        <v>97</v>
      </c>
      <c r="D852" s="783" t="s">
        <v>127</v>
      </c>
      <c r="E852" s="785"/>
      <c r="F852" s="787" t="s">
        <v>106</v>
      </c>
      <c r="G852" s="789" t="s">
        <v>2833</v>
      </c>
      <c r="H852" s="781" t="s">
        <v>2834</v>
      </c>
      <c r="I852" s="773"/>
      <c r="J852" s="462">
        <v>41344</v>
      </c>
      <c r="K852" s="462">
        <v>41470</v>
      </c>
      <c r="L852" s="272" t="s">
        <v>1122</v>
      </c>
      <c r="M852" s="463" t="s">
        <v>2835</v>
      </c>
      <c r="N852" s="464">
        <v>41869.32213</v>
      </c>
      <c r="O852" s="464">
        <v>46291</v>
      </c>
      <c r="P852" s="462">
        <v>41484</v>
      </c>
      <c r="Q852" s="462"/>
      <c r="R852" s="462">
        <v>42124</v>
      </c>
      <c r="S852" s="462">
        <v>42184</v>
      </c>
      <c r="T852" s="465">
        <v>0.74</v>
      </c>
      <c r="U852" s="776"/>
      <c r="V852" s="464"/>
      <c r="W852" s="269"/>
    </row>
    <row r="853" spans="1:23" x14ac:dyDescent="0.25">
      <c r="A853" s="143">
        <v>42125</v>
      </c>
      <c r="B853" s="791"/>
      <c r="C853" s="792"/>
      <c r="D853" s="793"/>
      <c r="E853" s="794"/>
      <c r="F853" s="795"/>
      <c r="G853" s="796"/>
      <c r="H853" s="792"/>
      <c r="I853" s="774"/>
      <c r="J853" s="466">
        <v>41344</v>
      </c>
      <c r="K853" s="466">
        <v>41470</v>
      </c>
      <c r="L853" s="350" t="s">
        <v>1122</v>
      </c>
      <c r="M853" s="467" t="s">
        <v>2836</v>
      </c>
      <c r="N853" s="288">
        <v>0</v>
      </c>
      <c r="O853" s="288">
        <v>0</v>
      </c>
      <c r="P853" s="466">
        <v>41484</v>
      </c>
      <c r="Q853" s="466"/>
      <c r="R853" s="466">
        <v>42124</v>
      </c>
      <c r="S853" s="466">
        <v>42184</v>
      </c>
      <c r="T853" s="468">
        <v>0.74</v>
      </c>
      <c r="U853" s="777"/>
      <c r="V853" s="288"/>
      <c r="W853" s="270"/>
    </row>
    <row r="854" spans="1:23" ht="15.75" thickBot="1" x14ac:dyDescent="0.3">
      <c r="A854" s="143">
        <v>42125</v>
      </c>
      <c r="B854" s="780"/>
      <c r="C854" s="782"/>
      <c r="D854" s="784"/>
      <c r="E854" s="786"/>
      <c r="F854" s="788"/>
      <c r="G854" s="790"/>
      <c r="H854" s="782"/>
      <c r="I854" s="775"/>
      <c r="J854" s="469">
        <v>41344</v>
      </c>
      <c r="K854" s="469">
        <v>41470</v>
      </c>
      <c r="L854" s="273" t="s">
        <v>1122</v>
      </c>
      <c r="M854" s="470" t="s">
        <v>2837</v>
      </c>
      <c r="N854" s="289">
        <v>0</v>
      </c>
      <c r="O854" s="289">
        <v>292.87435999999997</v>
      </c>
      <c r="P854" s="469">
        <v>41484</v>
      </c>
      <c r="Q854" s="469"/>
      <c r="R854" s="469">
        <v>42124</v>
      </c>
      <c r="S854" s="469">
        <v>42184</v>
      </c>
      <c r="T854" s="471">
        <v>0.74</v>
      </c>
      <c r="U854" s="778"/>
      <c r="V854" s="289"/>
      <c r="W854" s="274"/>
    </row>
    <row r="855" spans="1:23" ht="15.75" thickBot="1" x14ac:dyDescent="0.3">
      <c r="A855" s="143">
        <v>42125</v>
      </c>
      <c r="B855" s="261">
        <v>2011</v>
      </c>
      <c r="C855" s="262" t="s">
        <v>97</v>
      </c>
      <c r="D855" s="263" t="s">
        <v>127</v>
      </c>
      <c r="E855" s="264" t="s">
        <v>23</v>
      </c>
      <c r="F855" s="265" t="s">
        <v>123</v>
      </c>
      <c r="G855" s="266" t="s">
        <v>2838</v>
      </c>
      <c r="H855" s="262" t="s">
        <v>2839</v>
      </c>
      <c r="I855" s="178"/>
      <c r="J855" s="275">
        <v>40742</v>
      </c>
      <c r="K855" s="275">
        <v>40836</v>
      </c>
      <c r="L855" s="267" t="s">
        <v>2840</v>
      </c>
      <c r="M855" s="472" t="s">
        <v>2841</v>
      </c>
      <c r="N855" s="456">
        <v>23974</v>
      </c>
      <c r="O855" s="456">
        <v>26115</v>
      </c>
      <c r="P855" s="275">
        <v>40875</v>
      </c>
      <c r="Q855" s="275">
        <v>41715</v>
      </c>
      <c r="R855" s="275">
        <v>41910</v>
      </c>
      <c r="S855" s="275">
        <v>41715</v>
      </c>
      <c r="T855" s="473">
        <v>0.99</v>
      </c>
      <c r="U855" s="458"/>
      <c r="V855" s="456"/>
      <c r="W855" s="268"/>
    </row>
    <row r="856" spans="1:23" x14ac:dyDescent="0.25">
      <c r="A856" s="143">
        <v>42125</v>
      </c>
      <c r="B856" s="779">
        <v>2011</v>
      </c>
      <c r="C856" s="781" t="s">
        <v>97</v>
      </c>
      <c r="D856" s="783" t="s">
        <v>127</v>
      </c>
      <c r="E856" s="785"/>
      <c r="F856" s="787" t="s">
        <v>103</v>
      </c>
      <c r="G856" s="789" t="s">
        <v>2842</v>
      </c>
      <c r="H856" s="781" t="s">
        <v>2843</v>
      </c>
      <c r="I856" s="773"/>
      <c r="J856" s="276">
        <v>41017</v>
      </c>
      <c r="K856" s="276">
        <v>40886</v>
      </c>
      <c r="L856" s="272" t="s">
        <v>2829</v>
      </c>
      <c r="M856" s="463" t="s">
        <v>2844</v>
      </c>
      <c r="N856" s="464">
        <v>26260</v>
      </c>
      <c r="O856" s="464">
        <v>27139</v>
      </c>
      <c r="P856" s="276">
        <v>40926</v>
      </c>
      <c r="Q856" s="276">
        <v>41824</v>
      </c>
      <c r="R856" s="276">
        <v>41746</v>
      </c>
      <c r="S856" s="276">
        <v>41824</v>
      </c>
      <c r="T856" s="465">
        <v>0.99</v>
      </c>
      <c r="U856" s="776"/>
      <c r="V856" s="464"/>
      <c r="W856" s="269"/>
    </row>
    <row r="857" spans="1:23" x14ac:dyDescent="0.25">
      <c r="A857" s="143">
        <v>42125</v>
      </c>
      <c r="B857" s="791"/>
      <c r="C857" s="792"/>
      <c r="D857" s="793"/>
      <c r="E857" s="794"/>
      <c r="F857" s="795"/>
      <c r="G857" s="796"/>
      <c r="H857" s="792"/>
      <c r="I857" s="774"/>
      <c r="J857" s="277">
        <v>41017</v>
      </c>
      <c r="K857" s="277">
        <v>41078</v>
      </c>
      <c r="L857" s="350" t="s">
        <v>2831</v>
      </c>
      <c r="M857" s="467" t="s">
        <v>2845</v>
      </c>
      <c r="N857" s="288">
        <v>5843</v>
      </c>
      <c r="O857" s="288">
        <v>6002</v>
      </c>
      <c r="P857" s="277">
        <v>41095</v>
      </c>
      <c r="Q857" s="277">
        <v>41248</v>
      </c>
      <c r="R857" s="277">
        <v>42208</v>
      </c>
      <c r="S857" s="277">
        <v>41278</v>
      </c>
      <c r="T857" s="468">
        <v>0.95</v>
      </c>
      <c r="U857" s="777"/>
      <c r="V857" s="288"/>
      <c r="W857" s="270"/>
    </row>
    <row r="858" spans="1:23" ht="15.75" thickBot="1" x14ac:dyDescent="0.3">
      <c r="A858" s="143">
        <v>42125</v>
      </c>
      <c r="B858" s="780"/>
      <c r="C858" s="782"/>
      <c r="D858" s="784"/>
      <c r="E858" s="786"/>
      <c r="F858" s="788"/>
      <c r="G858" s="790"/>
      <c r="H858" s="782"/>
      <c r="I858" s="775"/>
      <c r="J858" s="278">
        <v>41017</v>
      </c>
      <c r="K858" s="278">
        <v>41110</v>
      </c>
      <c r="L858" s="273" t="s">
        <v>2846</v>
      </c>
      <c r="M858" s="470" t="s">
        <v>2847</v>
      </c>
      <c r="N858" s="289">
        <v>28674</v>
      </c>
      <c r="O858" s="289">
        <v>29180</v>
      </c>
      <c r="P858" s="278">
        <v>41122</v>
      </c>
      <c r="Q858" s="278">
        <v>42047</v>
      </c>
      <c r="R858" s="278">
        <v>42017</v>
      </c>
      <c r="S858" s="278">
        <v>42047</v>
      </c>
      <c r="T858" s="474">
        <v>0.97</v>
      </c>
      <c r="U858" s="778"/>
      <c r="V858" s="289"/>
      <c r="W858" s="274"/>
    </row>
    <row r="859" spans="1:23" ht="15.75" thickBot="1" x14ac:dyDescent="0.3">
      <c r="A859" s="143">
        <v>42125</v>
      </c>
      <c r="B859" s="261">
        <v>2011</v>
      </c>
      <c r="C859" s="262" t="s">
        <v>97</v>
      </c>
      <c r="D859" s="263" t="s">
        <v>127</v>
      </c>
      <c r="E859" s="264" t="s">
        <v>19</v>
      </c>
      <c r="F859" s="265" t="s">
        <v>123</v>
      </c>
      <c r="G859" s="266" t="s">
        <v>2848</v>
      </c>
      <c r="H859" s="262" t="s">
        <v>2849</v>
      </c>
      <c r="I859" s="178"/>
      <c r="J859" s="275">
        <v>40984</v>
      </c>
      <c r="K859" s="275">
        <v>41072</v>
      </c>
      <c r="L859" s="267" t="s">
        <v>2850</v>
      </c>
      <c r="M859" s="472" t="s">
        <v>2851</v>
      </c>
      <c r="N859" s="456">
        <v>50968</v>
      </c>
      <c r="O859" s="456">
        <v>51284</v>
      </c>
      <c r="P859" s="275">
        <v>41108</v>
      </c>
      <c r="Q859" s="275"/>
      <c r="R859" s="275">
        <v>41748</v>
      </c>
      <c r="S859" s="275">
        <v>42277</v>
      </c>
      <c r="T859" s="473">
        <v>0.72</v>
      </c>
      <c r="U859" s="458"/>
      <c r="V859" s="456"/>
      <c r="W859" s="268"/>
    </row>
    <row r="860" spans="1:23" ht="15.75" thickBot="1" x14ac:dyDescent="0.3">
      <c r="A860" s="143">
        <v>42125</v>
      </c>
      <c r="B860" s="261">
        <v>2011</v>
      </c>
      <c r="C860" s="262" t="s">
        <v>97</v>
      </c>
      <c r="D860" s="263" t="s">
        <v>127</v>
      </c>
      <c r="E860" s="264" t="s">
        <v>21</v>
      </c>
      <c r="F860" s="265" t="s">
        <v>123</v>
      </c>
      <c r="G860" s="266" t="s">
        <v>2852</v>
      </c>
      <c r="H860" s="262" t="s">
        <v>2853</v>
      </c>
      <c r="I860" s="178"/>
      <c r="J860" s="275">
        <v>41089</v>
      </c>
      <c r="K860" s="275">
        <v>41181</v>
      </c>
      <c r="L860" s="267" t="s">
        <v>2854</v>
      </c>
      <c r="M860" s="279" t="s">
        <v>2855</v>
      </c>
      <c r="N860" s="456">
        <v>42297</v>
      </c>
      <c r="O860" s="456">
        <v>43584</v>
      </c>
      <c r="P860" s="275">
        <v>41181</v>
      </c>
      <c r="Q860" s="275">
        <v>42107</v>
      </c>
      <c r="R860" s="275">
        <v>41912</v>
      </c>
      <c r="S860" s="275">
        <v>42156</v>
      </c>
      <c r="T860" s="473">
        <v>1</v>
      </c>
      <c r="U860" s="458"/>
      <c r="V860" s="456"/>
      <c r="W860" s="268" t="s">
        <v>2856</v>
      </c>
    </row>
    <row r="861" spans="1:23" ht="15.75" thickBot="1" x14ac:dyDescent="0.3">
      <c r="A861" s="143">
        <v>42125</v>
      </c>
      <c r="B861" s="261">
        <v>2011</v>
      </c>
      <c r="C861" s="262" t="s">
        <v>97</v>
      </c>
      <c r="D861" s="263" t="s">
        <v>127</v>
      </c>
      <c r="E861" s="264" t="s">
        <v>19</v>
      </c>
      <c r="F861" s="265" t="s">
        <v>123</v>
      </c>
      <c r="G861" s="266" t="s">
        <v>2857</v>
      </c>
      <c r="H861" s="262" t="s">
        <v>2858</v>
      </c>
      <c r="I861" s="178"/>
      <c r="J861" s="275">
        <v>41053</v>
      </c>
      <c r="K861" s="275">
        <v>41136</v>
      </c>
      <c r="L861" s="267" t="s">
        <v>2859</v>
      </c>
      <c r="M861" s="472" t="s">
        <v>2860</v>
      </c>
      <c r="N861" s="456">
        <v>14851</v>
      </c>
      <c r="O861" s="456">
        <v>16469</v>
      </c>
      <c r="P861" s="275">
        <v>41164</v>
      </c>
      <c r="Q861" s="275">
        <v>41876</v>
      </c>
      <c r="R861" s="275">
        <v>41732</v>
      </c>
      <c r="S861" s="275">
        <v>41835</v>
      </c>
      <c r="T861" s="473">
        <v>1</v>
      </c>
      <c r="U861" s="458"/>
      <c r="V861" s="456"/>
      <c r="W861" s="268" t="s">
        <v>2856</v>
      </c>
    </row>
    <row r="862" spans="1:23" ht="15.75" thickBot="1" x14ac:dyDescent="0.3">
      <c r="A862" s="143">
        <v>42125</v>
      </c>
      <c r="B862" s="261">
        <v>2011</v>
      </c>
      <c r="C862" s="262" t="s">
        <v>97</v>
      </c>
      <c r="D862" s="263" t="s">
        <v>127</v>
      </c>
      <c r="E862" s="264" t="s">
        <v>19</v>
      </c>
      <c r="F862" s="265" t="s">
        <v>123</v>
      </c>
      <c r="G862" s="266" t="s">
        <v>2861</v>
      </c>
      <c r="H862" s="262" t="s">
        <v>2862</v>
      </c>
      <c r="I862" s="178"/>
      <c r="J862" s="275">
        <v>41053</v>
      </c>
      <c r="K862" s="275">
        <v>41136</v>
      </c>
      <c r="L862" s="267" t="s">
        <v>2859</v>
      </c>
      <c r="M862" s="472" t="s">
        <v>2863</v>
      </c>
      <c r="N862" s="456">
        <v>16413</v>
      </c>
      <c r="O862" s="456">
        <v>17205</v>
      </c>
      <c r="P862" s="275">
        <v>41164</v>
      </c>
      <c r="Q862" s="275">
        <v>41876</v>
      </c>
      <c r="R862" s="275">
        <v>41732</v>
      </c>
      <c r="S862" s="275">
        <v>41835</v>
      </c>
      <c r="T862" s="473">
        <v>1</v>
      </c>
      <c r="U862" s="458"/>
      <c r="V862" s="456"/>
      <c r="W862" s="268" t="s">
        <v>2856</v>
      </c>
    </row>
    <row r="863" spans="1:23" ht="15.75" thickBot="1" x14ac:dyDescent="0.3">
      <c r="A863" s="143">
        <v>42125</v>
      </c>
      <c r="B863" s="261">
        <v>2012</v>
      </c>
      <c r="C863" s="262" t="s">
        <v>97</v>
      </c>
      <c r="D863" s="263" t="s">
        <v>127</v>
      </c>
      <c r="E863" s="264"/>
      <c r="F863" s="265" t="s">
        <v>112</v>
      </c>
      <c r="G863" s="266" t="s">
        <v>2864</v>
      </c>
      <c r="H863" s="262" t="s">
        <v>2865</v>
      </c>
      <c r="I863" s="178"/>
      <c r="J863" s="275">
        <v>41208</v>
      </c>
      <c r="K863" s="275">
        <v>41332</v>
      </c>
      <c r="L863" s="267" t="s">
        <v>2866</v>
      </c>
      <c r="M863" s="472" t="s">
        <v>2867</v>
      </c>
      <c r="N863" s="456">
        <v>9644</v>
      </c>
      <c r="O863" s="456">
        <v>9773</v>
      </c>
      <c r="P863" s="275">
        <v>41359</v>
      </c>
      <c r="Q863" s="275"/>
      <c r="R863" s="275">
        <v>42210</v>
      </c>
      <c r="S863" s="275">
        <v>42295</v>
      </c>
      <c r="T863" s="473">
        <v>0.95</v>
      </c>
      <c r="U863" s="458"/>
      <c r="V863" s="456"/>
      <c r="W863" s="268"/>
    </row>
    <row r="864" spans="1:23" x14ac:dyDescent="0.25">
      <c r="A864" s="143">
        <v>42125</v>
      </c>
      <c r="B864" s="779">
        <v>2012</v>
      </c>
      <c r="C864" s="781" t="s">
        <v>97</v>
      </c>
      <c r="D864" s="783" t="s">
        <v>127</v>
      </c>
      <c r="E864" s="785"/>
      <c r="F864" s="787" t="s">
        <v>106</v>
      </c>
      <c r="G864" s="789" t="s">
        <v>2868</v>
      </c>
      <c r="H864" s="781" t="s">
        <v>2869</v>
      </c>
      <c r="I864" s="773"/>
      <c r="J864" s="276">
        <v>41432</v>
      </c>
      <c r="K864" s="276">
        <v>41543</v>
      </c>
      <c r="L864" s="272" t="s">
        <v>968</v>
      </c>
      <c r="M864" s="463" t="s">
        <v>2870</v>
      </c>
      <c r="N864" s="464">
        <v>575</v>
      </c>
      <c r="O864" s="464">
        <v>575</v>
      </c>
      <c r="P864" s="276">
        <v>41575</v>
      </c>
      <c r="Q864" s="276"/>
      <c r="R864" s="276">
        <v>42075</v>
      </c>
      <c r="S864" s="276">
        <v>42247</v>
      </c>
      <c r="T864" s="475">
        <v>0.56999999999999995</v>
      </c>
      <c r="U864" s="776"/>
      <c r="V864" s="464"/>
      <c r="W864" s="269"/>
    </row>
    <row r="865" spans="1:23" ht="15.75" thickBot="1" x14ac:dyDescent="0.3">
      <c r="A865" s="143">
        <v>42125</v>
      </c>
      <c r="B865" s="780"/>
      <c r="C865" s="782"/>
      <c r="D865" s="784"/>
      <c r="E865" s="786"/>
      <c r="F865" s="788"/>
      <c r="G865" s="790"/>
      <c r="H865" s="782"/>
      <c r="I865" s="775"/>
      <c r="J865" s="278">
        <v>41432</v>
      </c>
      <c r="K865" s="278">
        <v>41543</v>
      </c>
      <c r="L865" s="273" t="s">
        <v>968</v>
      </c>
      <c r="M865" s="476" t="s">
        <v>2871</v>
      </c>
      <c r="N865" s="288">
        <v>11783.77167</v>
      </c>
      <c r="O865" s="288">
        <v>11884</v>
      </c>
      <c r="P865" s="278">
        <v>41575</v>
      </c>
      <c r="Q865" s="278"/>
      <c r="R865" s="278">
        <v>42075</v>
      </c>
      <c r="S865" s="278">
        <v>42247</v>
      </c>
      <c r="T865" s="477">
        <v>0.56999999999999995</v>
      </c>
      <c r="U865" s="778"/>
      <c r="V865" s="288"/>
      <c r="W865" s="271"/>
    </row>
    <row r="866" spans="1:23" ht="15.75" thickBot="1" x14ac:dyDescent="0.3">
      <c r="A866" s="143">
        <v>42125</v>
      </c>
      <c r="B866" s="261">
        <v>2012</v>
      </c>
      <c r="C866" s="262" t="s">
        <v>97</v>
      </c>
      <c r="D866" s="263" t="s">
        <v>127</v>
      </c>
      <c r="E866" s="264"/>
      <c r="F866" s="265" t="s">
        <v>113</v>
      </c>
      <c r="G866" s="266" t="s">
        <v>2872</v>
      </c>
      <c r="H866" s="262" t="s">
        <v>2873</v>
      </c>
      <c r="I866" s="178"/>
      <c r="J866" s="275">
        <v>41432</v>
      </c>
      <c r="K866" s="275">
        <v>41547</v>
      </c>
      <c r="L866" s="267" t="s">
        <v>2874</v>
      </c>
      <c r="M866" s="460" t="s">
        <v>2875</v>
      </c>
      <c r="N866" s="456">
        <v>29187</v>
      </c>
      <c r="O866" s="456">
        <v>30970</v>
      </c>
      <c r="P866" s="275">
        <v>41547</v>
      </c>
      <c r="Q866" s="275"/>
      <c r="R866" s="275">
        <v>42347</v>
      </c>
      <c r="S866" s="275">
        <v>42474</v>
      </c>
      <c r="T866" s="473">
        <v>0.4</v>
      </c>
      <c r="U866" s="458"/>
      <c r="V866" s="456"/>
      <c r="W866" s="268"/>
    </row>
    <row r="867" spans="1:23" x14ac:dyDescent="0.25">
      <c r="A867" s="143">
        <v>42125</v>
      </c>
      <c r="B867" s="779">
        <v>2013</v>
      </c>
      <c r="C867" s="781" t="s">
        <v>97</v>
      </c>
      <c r="D867" s="783" t="s">
        <v>127</v>
      </c>
      <c r="E867" s="785" t="s">
        <v>16</v>
      </c>
      <c r="F867" s="787" t="s">
        <v>123</v>
      </c>
      <c r="G867" s="789" t="s">
        <v>2876</v>
      </c>
      <c r="H867" s="781" t="s">
        <v>2877</v>
      </c>
      <c r="I867" s="773"/>
      <c r="J867" s="276">
        <v>41347</v>
      </c>
      <c r="K867" s="276">
        <v>41586</v>
      </c>
      <c r="L867" s="272" t="s">
        <v>2878</v>
      </c>
      <c r="M867" s="463" t="s">
        <v>2879</v>
      </c>
      <c r="N867" s="464">
        <v>32987</v>
      </c>
      <c r="O867" s="464">
        <v>32987</v>
      </c>
      <c r="P867" s="276">
        <v>41619</v>
      </c>
      <c r="Q867" s="276"/>
      <c r="R867" s="276">
        <v>42349</v>
      </c>
      <c r="S867" s="276">
        <v>42385</v>
      </c>
      <c r="T867" s="475">
        <v>0.38</v>
      </c>
      <c r="U867" s="776"/>
      <c r="V867" s="464"/>
      <c r="W867" s="269"/>
    </row>
    <row r="868" spans="1:23" ht="15.75" thickBot="1" x14ac:dyDescent="0.3">
      <c r="A868" s="143">
        <v>42125</v>
      </c>
      <c r="B868" s="780"/>
      <c r="C868" s="782"/>
      <c r="D868" s="784"/>
      <c r="E868" s="786"/>
      <c r="F868" s="788"/>
      <c r="G868" s="790"/>
      <c r="H868" s="782"/>
      <c r="I868" s="775"/>
      <c r="J868" s="278">
        <v>41347</v>
      </c>
      <c r="K868" s="278">
        <v>41586</v>
      </c>
      <c r="L868" s="280" t="s">
        <v>2878</v>
      </c>
      <c r="M868" s="470" t="s">
        <v>2880</v>
      </c>
      <c r="N868" s="288">
        <v>0</v>
      </c>
      <c r="O868" s="288">
        <v>0</v>
      </c>
      <c r="P868" s="278">
        <v>41619</v>
      </c>
      <c r="Q868" s="278"/>
      <c r="R868" s="278">
        <v>42349</v>
      </c>
      <c r="S868" s="278">
        <v>42385</v>
      </c>
      <c r="T868" s="477">
        <v>0.38</v>
      </c>
      <c r="U868" s="778"/>
      <c r="V868" s="288"/>
      <c r="W868" s="271"/>
    </row>
    <row r="869" spans="1:23" ht="15.75" thickBot="1" x14ac:dyDescent="0.3">
      <c r="A869" s="143">
        <v>42125</v>
      </c>
      <c r="B869" s="261">
        <v>2013</v>
      </c>
      <c r="C869" s="262" t="s">
        <v>97</v>
      </c>
      <c r="D869" s="263" t="s">
        <v>127</v>
      </c>
      <c r="E869" s="264" t="s">
        <v>43</v>
      </c>
      <c r="F869" s="265" t="s">
        <v>123</v>
      </c>
      <c r="G869" s="266" t="s">
        <v>2881</v>
      </c>
      <c r="H869" s="262" t="s">
        <v>2882</v>
      </c>
      <c r="I869" s="178"/>
      <c r="J869" s="275">
        <v>41213</v>
      </c>
      <c r="K869" s="275">
        <v>41628</v>
      </c>
      <c r="L869" s="267" t="s">
        <v>2883</v>
      </c>
      <c r="M869" s="460" t="s">
        <v>2884</v>
      </c>
      <c r="N869" s="456">
        <v>32260</v>
      </c>
      <c r="O869" s="456">
        <v>33301</v>
      </c>
      <c r="P869" s="275">
        <v>41681</v>
      </c>
      <c r="Q869" s="275"/>
      <c r="R869" s="275">
        <v>42481</v>
      </c>
      <c r="S869" s="275">
        <v>42601</v>
      </c>
      <c r="T869" s="473">
        <v>0.35</v>
      </c>
      <c r="U869" s="458"/>
      <c r="V869" s="456"/>
      <c r="W869" s="268"/>
    </row>
    <row r="870" spans="1:23" ht="30.75" thickBot="1" x14ac:dyDescent="0.3">
      <c r="A870" s="143">
        <v>42125</v>
      </c>
      <c r="B870" s="261">
        <v>2013</v>
      </c>
      <c r="C870" s="262" t="s">
        <v>97</v>
      </c>
      <c r="D870" s="263" t="s">
        <v>127</v>
      </c>
      <c r="E870" s="264" t="s">
        <v>18</v>
      </c>
      <c r="F870" s="265" t="s">
        <v>123</v>
      </c>
      <c r="G870" s="266" t="s">
        <v>2885</v>
      </c>
      <c r="H870" s="262" t="s">
        <v>2886</v>
      </c>
      <c r="I870" s="178"/>
      <c r="J870" s="275">
        <v>41347</v>
      </c>
      <c r="K870" s="275">
        <v>41605</v>
      </c>
      <c r="L870" s="267" t="s">
        <v>2887</v>
      </c>
      <c r="M870" s="460" t="s">
        <v>2888</v>
      </c>
      <c r="N870" s="456">
        <v>39362</v>
      </c>
      <c r="O870" s="456">
        <v>39666</v>
      </c>
      <c r="P870" s="275">
        <v>41725</v>
      </c>
      <c r="Q870" s="275"/>
      <c r="R870" s="275">
        <v>42355</v>
      </c>
      <c r="S870" s="275">
        <v>42444</v>
      </c>
      <c r="T870" s="473">
        <v>0.26</v>
      </c>
      <c r="U870" s="458"/>
      <c r="V870" s="456"/>
      <c r="W870" s="268"/>
    </row>
    <row r="871" spans="1:23" ht="15.75" thickBot="1" x14ac:dyDescent="0.3">
      <c r="A871" s="143">
        <v>42125</v>
      </c>
      <c r="B871" s="261">
        <v>2012</v>
      </c>
      <c r="C871" s="262" t="s">
        <v>97</v>
      </c>
      <c r="D871" s="263" t="s">
        <v>127</v>
      </c>
      <c r="E871" s="264" t="s">
        <v>18</v>
      </c>
      <c r="F871" s="265" t="s">
        <v>123</v>
      </c>
      <c r="G871" s="266" t="s">
        <v>2889</v>
      </c>
      <c r="H871" s="262" t="s">
        <v>2890</v>
      </c>
      <c r="I871" s="178"/>
      <c r="J871" s="275">
        <v>41337</v>
      </c>
      <c r="K871" s="275">
        <v>41691</v>
      </c>
      <c r="L871" s="267" t="s">
        <v>2891</v>
      </c>
      <c r="M871" s="460" t="s">
        <v>2892</v>
      </c>
      <c r="N871" s="456">
        <v>32685</v>
      </c>
      <c r="O871" s="456">
        <v>33590</v>
      </c>
      <c r="P871" s="275">
        <v>41709</v>
      </c>
      <c r="Q871" s="275"/>
      <c r="R871" s="275">
        <v>42319</v>
      </c>
      <c r="S871" s="275">
        <v>42399</v>
      </c>
      <c r="T871" s="473">
        <v>0.2</v>
      </c>
      <c r="U871" s="458"/>
      <c r="V871" s="456"/>
      <c r="W871" s="268"/>
    </row>
    <row r="872" spans="1:23" ht="15.75" thickBot="1" x14ac:dyDescent="0.3">
      <c r="A872" s="143">
        <v>42125</v>
      </c>
      <c r="B872" s="779">
        <v>2013</v>
      </c>
      <c r="C872" s="781" t="s">
        <v>97</v>
      </c>
      <c r="D872" s="783" t="s">
        <v>127</v>
      </c>
      <c r="E872" s="785"/>
      <c r="F872" s="787" t="s">
        <v>106</v>
      </c>
      <c r="G872" s="789" t="s">
        <v>2893</v>
      </c>
      <c r="H872" s="781" t="s">
        <v>2894</v>
      </c>
      <c r="I872" s="773"/>
      <c r="J872" s="276">
        <v>41933</v>
      </c>
      <c r="K872" s="276">
        <v>41705</v>
      </c>
      <c r="L872" s="272" t="s">
        <v>2134</v>
      </c>
      <c r="M872" s="279" t="s">
        <v>2895</v>
      </c>
      <c r="N872" s="456">
        <v>2677.5901199999998</v>
      </c>
      <c r="O872" s="456">
        <v>2677.5901199999998</v>
      </c>
      <c r="P872" s="281">
        <v>41722</v>
      </c>
      <c r="Q872" s="281">
        <v>41862</v>
      </c>
      <c r="R872" s="281">
        <v>41872</v>
      </c>
      <c r="S872" s="281">
        <v>41881</v>
      </c>
      <c r="T872" s="473">
        <v>0.13</v>
      </c>
      <c r="U872" s="776"/>
      <c r="V872" s="464"/>
      <c r="W872" s="282"/>
    </row>
    <row r="873" spans="1:23" ht="15.75" thickBot="1" x14ac:dyDescent="0.3">
      <c r="A873" s="143">
        <v>42125</v>
      </c>
      <c r="B873" s="791"/>
      <c r="C873" s="792"/>
      <c r="D873" s="793"/>
      <c r="E873" s="794"/>
      <c r="F873" s="795"/>
      <c r="G873" s="796"/>
      <c r="H873" s="792"/>
      <c r="I873" s="774"/>
      <c r="J873" s="277">
        <v>41933</v>
      </c>
      <c r="K873" s="277">
        <v>42088</v>
      </c>
      <c r="L873" s="272" t="s">
        <v>2134</v>
      </c>
      <c r="M873" s="279" t="s">
        <v>2896</v>
      </c>
      <c r="N873" s="456">
        <v>0</v>
      </c>
      <c r="O873" s="456">
        <v>0</v>
      </c>
      <c r="P873" s="281"/>
      <c r="Q873" s="281"/>
      <c r="R873" s="281">
        <v>42893</v>
      </c>
      <c r="S873" s="281">
        <v>42985</v>
      </c>
      <c r="T873" s="473">
        <v>0.13</v>
      </c>
      <c r="U873" s="777"/>
      <c r="V873" s="288"/>
      <c r="W873" s="283"/>
    </row>
    <row r="874" spans="1:23" ht="15.75" thickBot="1" x14ac:dyDescent="0.3">
      <c r="A874" s="143">
        <v>42125</v>
      </c>
      <c r="B874" s="791"/>
      <c r="C874" s="792"/>
      <c r="D874" s="793"/>
      <c r="E874" s="794"/>
      <c r="F874" s="795"/>
      <c r="G874" s="796"/>
      <c r="H874" s="792"/>
      <c r="I874" s="774"/>
      <c r="J874" s="351">
        <v>41933</v>
      </c>
      <c r="K874" s="351"/>
      <c r="L874" s="272" t="s">
        <v>2134</v>
      </c>
      <c r="M874" s="279" t="s">
        <v>2897</v>
      </c>
      <c r="N874" s="456">
        <v>34787.197749999999</v>
      </c>
      <c r="O874" s="456">
        <v>34918.788359999999</v>
      </c>
      <c r="P874" s="281"/>
      <c r="Q874" s="281"/>
      <c r="R874" s="281"/>
      <c r="S874" s="281"/>
      <c r="T874" s="473">
        <v>0</v>
      </c>
      <c r="U874" s="777"/>
      <c r="V874" s="478"/>
      <c r="W874" s="284"/>
    </row>
    <row r="875" spans="1:23" ht="15.75" thickBot="1" x14ac:dyDescent="0.3">
      <c r="A875" s="143">
        <v>42125</v>
      </c>
      <c r="B875" s="780"/>
      <c r="C875" s="782"/>
      <c r="D875" s="784"/>
      <c r="E875" s="786"/>
      <c r="F875" s="788"/>
      <c r="G875" s="790"/>
      <c r="H875" s="782"/>
      <c r="I875" s="775"/>
      <c r="J875" s="278">
        <v>41933</v>
      </c>
      <c r="K875" s="278"/>
      <c r="L875" s="272" t="s">
        <v>2134</v>
      </c>
      <c r="M875" s="279" t="s">
        <v>2898</v>
      </c>
      <c r="N875" s="456">
        <v>635.47811000000002</v>
      </c>
      <c r="O875" s="456">
        <v>1083.56143</v>
      </c>
      <c r="P875" s="281"/>
      <c r="Q875" s="281"/>
      <c r="R875" s="281"/>
      <c r="S875" s="281"/>
      <c r="T875" s="473">
        <v>0</v>
      </c>
      <c r="U875" s="778"/>
      <c r="V875" s="289"/>
      <c r="W875" s="285"/>
    </row>
    <row r="876" spans="1:23" ht="90.75" thickBot="1" x14ac:dyDescent="0.3">
      <c r="A876" s="143">
        <v>42125</v>
      </c>
      <c r="B876" s="261">
        <v>2012</v>
      </c>
      <c r="C876" s="262" t="s">
        <v>97</v>
      </c>
      <c r="D876" s="263" t="s">
        <v>127</v>
      </c>
      <c r="E876" s="264" t="s">
        <v>19</v>
      </c>
      <c r="F876" s="265" t="s">
        <v>123</v>
      </c>
      <c r="G876" s="266" t="s">
        <v>2899</v>
      </c>
      <c r="H876" s="262" t="s">
        <v>2900</v>
      </c>
      <c r="I876" s="178"/>
      <c r="J876" s="275">
        <v>41368</v>
      </c>
      <c r="K876" s="275">
        <v>41694</v>
      </c>
      <c r="L876" s="267" t="s">
        <v>2901</v>
      </c>
      <c r="M876" s="279" t="s">
        <v>2902</v>
      </c>
      <c r="N876" s="456">
        <v>23339</v>
      </c>
      <c r="O876" s="456">
        <v>23997</v>
      </c>
      <c r="P876" s="275">
        <v>41694</v>
      </c>
      <c r="Q876" s="275">
        <v>42875</v>
      </c>
      <c r="R876" s="275">
        <v>42522</v>
      </c>
      <c r="S876" s="275">
        <v>42875</v>
      </c>
      <c r="T876" s="473">
        <v>0.33</v>
      </c>
      <c r="U876" s="458"/>
      <c r="V876" s="456"/>
      <c r="W876" s="268" t="s">
        <v>2903</v>
      </c>
    </row>
    <row r="877" spans="1:23" x14ac:dyDescent="0.25">
      <c r="A877" s="143">
        <v>42125</v>
      </c>
      <c r="B877" s="779">
        <v>2013</v>
      </c>
      <c r="C877" s="781" t="s">
        <v>97</v>
      </c>
      <c r="D877" s="783" t="s">
        <v>127</v>
      </c>
      <c r="E877" s="785"/>
      <c r="F877" s="787" t="s">
        <v>112</v>
      </c>
      <c r="G877" s="789" t="s">
        <v>2904</v>
      </c>
      <c r="H877" s="781" t="s">
        <v>2905</v>
      </c>
      <c r="I877" s="773"/>
      <c r="J877" s="286">
        <v>41438</v>
      </c>
      <c r="K877" s="286">
        <v>41808</v>
      </c>
      <c r="L877" s="272" t="s">
        <v>2906</v>
      </c>
      <c r="M877" s="464" t="s">
        <v>2907</v>
      </c>
      <c r="N877" s="464">
        <v>1475</v>
      </c>
      <c r="O877" s="464">
        <v>1475</v>
      </c>
      <c r="P877" s="286">
        <v>41827</v>
      </c>
      <c r="Q877" s="286"/>
      <c r="R877" s="286">
        <v>42667</v>
      </c>
      <c r="S877" s="286">
        <v>42736</v>
      </c>
      <c r="T877" s="475">
        <v>0.08</v>
      </c>
      <c r="U877" s="776"/>
      <c r="V877" s="464"/>
      <c r="W877" s="269"/>
    </row>
    <row r="878" spans="1:23" ht="30" x14ac:dyDescent="0.25">
      <c r="A878" s="143">
        <v>42125</v>
      </c>
      <c r="B878" s="791"/>
      <c r="C878" s="792"/>
      <c r="D878" s="793"/>
      <c r="E878" s="794"/>
      <c r="F878" s="795"/>
      <c r="G878" s="796"/>
      <c r="H878" s="792"/>
      <c r="I878" s="774"/>
      <c r="J878" s="286">
        <v>41438</v>
      </c>
      <c r="K878" s="286">
        <v>41808</v>
      </c>
      <c r="L878" s="287" t="s">
        <v>2906</v>
      </c>
      <c r="M878" s="288" t="s">
        <v>2908</v>
      </c>
      <c r="N878" s="433">
        <v>2469</v>
      </c>
      <c r="O878" s="433">
        <v>2469</v>
      </c>
      <c r="P878" s="286">
        <v>41827</v>
      </c>
      <c r="Q878" s="286"/>
      <c r="R878" s="286">
        <v>42667</v>
      </c>
      <c r="S878" s="286">
        <v>42736</v>
      </c>
      <c r="T878" s="479">
        <v>0.08</v>
      </c>
      <c r="U878" s="777"/>
      <c r="V878" s="433"/>
      <c r="W878" s="270"/>
    </row>
    <row r="879" spans="1:23" x14ac:dyDescent="0.25">
      <c r="A879" s="143">
        <v>42125</v>
      </c>
      <c r="B879" s="791"/>
      <c r="C879" s="792"/>
      <c r="D879" s="793"/>
      <c r="E879" s="794"/>
      <c r="F879" s="795"/>
      <c r="G879" s="796"/>
      <c r="H879" s="792"/>
      <c r="I879" s="774"/>
      <c r="J879" s="286">
        <v>41438</v>
      </c>
      <c r="K879" s="286">
        <v>41808</v>
      </c>
      <c r="L879" s="287" t="s">
        <v>2906</v>
      </c>
      <c r="M879" s="288" t="s">
        <v>2909</v>
      </c>
      <c r="N879" s="433">
        <v>4612</v>
      </c>
      <c r="O879" s="433">
        <v>4612</v>
      </c>
      <c r="P879" s="286">
        <v>41827</v>
      </c>
      <c r="Q879" s="286"/>
      <c r="R879" s="286">
        <v>42667</v>
      </c>
      <c r="S879" s="286">
        <v>42736</v>
      </c>
      <c r="T879" s="479">
        <v>0.08</v>
      </c>
      <c r="U879" s="777"/>
      <c r="V879" s="433"/>
      <c r="W879" s="270"/>
    </row>
    <row r="880" spans="1:23" ht="30.75" thickBot="1" x14ac:dyDescent="0.3">
      <c r="A880" s="143">
        <v>42125</v>
      </c>
      <c r="B880" s="780"/>
      <c r="C880" s="782"/>
      <c r="D880" s="784"/>
      <c r="E880" s="786"/>
      <c r="F880" s="788"/>
      <c r="G880" s="790"/>
      <c r="H880" s="782"/>
      <c r="I880" s="775"/>
      <c r="J880" s="290">
        <v>41438</v>
      </c>
      <c r="K880" s="290">
        <v>41808</v>
      </c>
      <c r="L880" s="280" t="s">
        <v>2906</v>
      </c>
      <c r="M880" s="289" t="s">
        <v>2910</v>
      </c>
      <c r="N880" s="418">
        <v>62418</v>
      </c>
      <c r="O880" s="418">
        <v>62722</v>
      </c>
      <c r="P880" s="290">
        <v>41827</v>
      </c>
      <c r="Q880" s="290"/>
      <c r="R880" s="290">
        <v>42667</v>
      </c>
      <c r="S880" s="290">
        <v>42736</v>
      </c>
      <c r="T880" s="477">
        <v>0.08</v>
      </c>
      <c r="U880" s="778"/>
      <c r="V880" s="418"/>
      <c r="W880" s="271"/>
    </row>
    <row r="881" spans="1:23" x14ac:dyDescent="0.25">
      <c r="A881" s="143">
        <v>42125</v>
      </c>
      <c r="B881" s="779">
        <v>2012</v>
      </c>
      <c r="C881" s="781" t="s">
        <v>97</v>
      </c>
      <c r="D881" s="783" t="s">
        <v>127</v>
      </c>
      <c r="E881" s="785"/>
      <c r="F881" s="787" t="s">
        <v>106</v>
      </c>
      <c r="G881" s="789" t="s">
        <v>2911</v>
      </c>
      <c r="H881" s="781" t="s">
        <v>2912</v>
      </c>
      <c r="I881" s="773"/>
      <c r="J881" s="276">
        <v>41717</v>
      </c>
      <c r="K881" s="276">
        <v>41780</v>
      </c>
      <c r="L881" s="272" t="s">
        <v>2913</v>
      </c>
      <c r="M881" s="291" t="s">
        <v>2914</v>
      </c>
      <c r="N881" s="464">
        <v>283</v>
      </c>
      <c r="O881" s="464">
        <v>283</v>
      </c>
      <c r="P881" s="276">
        <v>41795</v>
      </c>
      <c r="Q881" s="276"/>
      <c r="R881" s="276">
        <v>42273</v>
      </c>
      <c r="S881" s="276">
        <v>42318</v>
      </c>
      <c r="T881" s="475">
        <v>0.38</v>
      </c>
      <c r="U881" s="776"/>
      <c r="V881" s="464"/>
      <c r="W881" s="269"/>
    </row>
    <row r="882" spans="1:23" ht="15.75" thickBot="1" x14ac:dyDescent="0.3">
      <c r="A882" s="143">
        <v>42125</v>
      </c>
      <c r="B882" s="780"/>
      <c r="C882" s="782"/>
      <c r="D882" s="784"/>
      <c r="E882" s="786"/>
      <c r="F882" s="788"/>
      <c r="G882" s="790"/>
      <c r="H882" s="782"/>
      <c r="I882" s="775"/>
      <c r="J882" s="278">
        <v>41717</v>
      </c>
      <c r="K882" s="278">
        <v>41780</v>
      </c>
      <c r="L882" s="280" t="s">
        <v>2913</v>
      </c>
      <c r="M882" s="292" t="s">
        <v>2915</v>
      </c>
      <c r="N882" s="418">
        <v>5366</v>
      </c>
      <c r="O882" s="418">
        <v>5427</v>
      </c>
      <c r="P882" s="278">
        <v>41795</v>
      </c>
      <c r="Q882" s="278"/>
      <c r="R882" s="278">
        <v>42273</v>
      </c>
      <c r="S882" s="278">
        <v>42318</v>
      </c>
      <c r="T882" s="477">
        <v>0.38</v>
      </c>
      <c r="U882" s="778"/>
      <c r="V882" s="418"/>
      <c r="W882" s="274"/>
    </row>
    <row r="883" spans="1:23" ht="30.75" thickBot="1" x14ac:dyDescent="0.3">
      <c r="A883" s="143">
        <v>42125</v>
      </c>
      <c r="B883" s="261">
        <v>2014</v>
      </c>
      <c r="C883" s="262" t="s">
        <v>97</v>
      </c>
      <c r="D883" s="263" t="s">
        <v>127</v>
      </c>
      <c r="E883" s="264" t="s">
        <v>16</v>
      </c>
      <c r="F883" s="265" t="s">
        <v>123</v>
      </c>
      <c r="G883" s="266" t="s">
        <v>2916</v>
      </c>
      <c r="H883" s="262" t="s">
        <v>2917</v>
      </c>
      <c r="I883" s="178"/>
      <c r="J883" s="281">
        <v>41809</v>
      </c>
      <c r="K883" s="281">
        <v>41874</v>
      </c>
      <c r="L883" s="293" t="s">
        <v>2918</v>
      </c>
      <c r="M883" s="279" t="s">
        <v>2919</v>
      </c>
      <c r="N883" s="432">
        <v>4897</v>
      </c>
      <c r="O883" s="432">
        <v>4897</v>
      </c>
      <c r="P883" s="281">
        <v>41940</v>
      </c>
      <c r="Q883" s="281"/>
      <c r="R883" s="281">
        <v>42390</v>
      </c>
      <c r="S883" s="281">
        <v>42480</v>
      </c>
      <c r="T883" s="473">
        <v>0.11</v>
      </c>
      <c r="U883" s="458"/>
      <c r="V883" s="432"/>
      <c r="W883" s="268"/>
    </row>
    <row r="884" spans="1:23" ht="15.75" thickBot="1" x14ac:dyDescent="0.3">
      <c r="A884" s="143">
        <v>42125</v>
      </c>
      <c r="B884" s="261">
        <v>2014</v>
      </c>
      <c r="C884" s="262" t="s">
        <v>97</v>
      </c>
      <c r="D884" s="263" t="s">
        <v>127</v>
      </c>
      <c r="E884" s="264" t="s">
        <v>18</v>
      </c>
      <c r="F884" s="265" t="s">
        <v>123</v>
      </c>
      <c r="G884" s="266" t="s">
        <v>2920</v>
      </c>
      <c r="H884" s="262" t="s">
        <v>2921</v>
      </c>
      <c r="I884" s="178"/>
      <c r="J884" s="281">
        <v>41768</v>
      </c>
      <c r="K884" s="281">
        <v>41837</v>
      </c>
      <c r="L884" s="293" t="s">
        <v>2922</v>
      </c>
      <c r="M884" s="279" t="s">
        <v>2923</v>
      </c>
      <c r="N884" s="432">
        <v>34748</v>
      </c>
      <c r="O884" s="432">
        <v>34851</v>
      </c>
      <c r="P884" s="281">
        <v>41857</v>
      </c>
      <c r="Q884" s="281"/>
      <c r="R884" s="281">
        <v>42457</v>
      </c>
      <c r="S884" s="281">
        <v>42517</v>
      </c>
      <c r="T884" s="473">
        <v>0.25</v>
      </c>
      <c r="U884" s="458"/>
      <c r="V884" s="432"/>
      <c r="W884" s="268"/>
    </row>
    <row r="885" spans="1:23" ht="15.75" thickBot="1" x14ac:dyDescent="0.3">
      <c r="A885" s="143">
        <v>42125</v>
      </c>
      <c r="B885" s="261">
        <v>2014</v>
      </c>
      <c r="C885" s="262" t="s">
        <v>97</v>
      </c>
      <c r="D885" s="263" t="s">
        <v>127</v>
      </c>
      <c r="E885" s="264" t="s">
        <v>16</v>
      </c>
      <c r="F885" s="265" t="s">
        <v>123</v>
      </c>
      <c r="G885" s="266" t="s">
        <v>2924</v>
      </c>
      <c r="H885" s="262" t="s">
        <v>2925</v>
      </c>
      <c r="I885" s="178"/>
      <c r="J885" s="281">
        <v>41842</v>
      </c>
      <c r="K885" s="281">
        <v>41892</v>
      </c>
      <c r="L885" s="293" t="s">
        <v>2926</v>
      </c>
      <c r="M885" s="279" t="s">
        <v>2927</v>
      </c>
      <c r="N885" s="432">
        <v>40093</v>
      </c>
      <c r="O885" s="432">
        <v>39874</v>
      </c>
      <c r="P885" s="281">
        <v>41927</v>
      </c>
      <c r="Q885" s="281"/>
      <c r="R885" s="281">
        <v>42627</v>
      </c>
      <c r="S885" s="281">
        <v>42717</v>
      </c>
      <c r="T885" s="473">
        <v>0.09</v>
      </c>
      <c r="U885" s="458"/>
      <c r="V885" s="432"/>
      <c r="W885" s="268"/>
    </row>
    <row r="886" spans="1:23" ht="15.75" thickBot="1" x14ac:dyDescent="0.3">
      <c r="A886" s="143">
        <v>42125</v>
      </c>
      <c r="B886" s="261">
        <v>2014</v>
      </c>
      <c r="C886" s="262" t="s">
        <v>97</v>
      </c>
      <c r="D886" s="263" t="s">
        <v>127</v>
      </c>
      <c r="E886" s="264"/>
      <c r="F886" s="265" t="s">
        <v>113</v>
      </c>
      <c r="G886" s="266" t="s">
        <v>2928</v>
      </c>
      <c r="H886" s="262" t="s">
        <v>2929</v>
      </c>
      <c r="I886" s="178"/>
      <c r="J886" s="281">
        <v>41852</v>
      </c>
      <c r="K886" s="281">
        <v>41908</v>
      </c>
      <c r="L886" s="293" t="s">
        <v>2930</v>
      </c>
      <c r="M886" s="279" t="s">
        <v>2931</v>
      </c>
      <c r="N886" s="432">
        <v>28954</v>
      </c>
      <c r="O886" s="432">
        <v>28954</v>
      </c>
      <c r="P886" s="281">
        <v>41911</v>
      </c>
      <c r="Q886" s="281"/>
      <c r="R886" s="281">
        <v>42646</v>
      </c>
      <c r="S886" s="281">
        <v>42714</v>
      </c>
      <c r="T886" s="473">
        <v>0.08</v>
      </c>
      <c r="U886" s="458"/>
      <c r="V886" s="432"/>
      <c r="W886" s="268"/>
    </row>
    <row r="887" spans="1:23" ht="15.75" thickBot="1" x14ac:dyDescent="0.3">
      <c r="A887" s="143">
        <v>42125</v>
      </c>
      <c r="B887" s="294">
        <v>2014</v>
      </c>
      <c r="C887" s="295" t="s">
        <v>97</v>
      </c>
      <c r="D887" s="296" t="s">
        <v>127</v>
      </c>
      <c r="E887" s="297"/>
      <c r="F887" s="298" t="s">
        <v>112</v>
      </c>
      <c r="G887" s="299" t="s">
        <v>2932</v>
      </c>
      <c r="H887" s="295" t="s">
        <v>2933</v>
      </c>
      <c r="I887" s="178"/>
      <c r="J887" s="300">
        <v>41444</v>
      </c>
      <c r="K887" s="300">
        <v>41908</v>
      </c>
      <c r="L887" s="301" t="s">
        <v>2934</v>
      </c>
      <c r="M887" s="279" t="s">
        <v>2935</v>
      </c>
      <c r="N887" s="366">
        <v>95476</v>
      </c>
      <c r="O887" s="366">
        <v>95476</v>
      </c>
      <c r="P887" s="300">
        <v>41935</v>
      </c>
      <c r="Q887" s="300"/>
      <c r="R887" s="300">
        <v>42826</v>
      </c>
      <c r="S887" s="300">
        <v>42826</v>
      </c>
      <c r="T887" s="475">
        <v>0</v>
      </c>
      <c r="U887" s="480"/>
      <c r="V887" s="366"/>
      <c r="W887" s="302"/>
    </row>
    <row r="888" spans="1:23" ht="15.75" thickBot="1" x14ac:dyDescent="0.3">
      <c r="A888" s="143">
        <v>42125</v>
      </c>
      <c r="B888" s="294">
        <v>2014</v>
      </c>
      <c r="C888" s="295" t="s">
        <v>97</v>
      </c>
      <c r="D888" s="296" t="s">
        <v>127</v>
      </c>
      <c r="E888" s="297" t="s">
        <v>16</v>
      </c>
      <c r="F888" s="298" t="s">
        <v>123</v>
      </c>
      <c r="G888" s="299" t="s">
        <v>2936</v>
      </c>
      <c r="H888" s="295" t="s">
        <v>2937</v>
      </c>
      <c r="I888" s="303"/>
      <c r="J888" s="300">
        <v>41809</v>
      </c>
      <c r="K888" s="300">
        <v>41909</v>
      </c>
      <c r="L888" s="301" t="s">
        <v>2938</v>
      </c>
      <c r="M888" s="279" t="s">
        <v>2939</v>
      </c>
      <c r="N888" s="366">
        <v>31791</v>
      </c>
      <c r="O888" s="366">
        <v>31791</v>
      </c>
      <c r="P888" s="300">
        <v>41989</v>
      </c>
      <c r="Q888" s="300"/>
      <c r="R888" s="300">
        <v>42674</v>
      </c>
      <c r="S888" s="300">
        <v>42764</v>
      </c>
      <c r="T888" s="475">
        <v>0.02</v>
      </c>
      <c r="U888" s="480"/>
      <c r="V888" s="366"/>
      <c r="W888" s="302"/>
    </row>
    <row r="889" spans="1:23" ht="15.75" thickBot="1" x14ac:dyDescent="0.3">
      <c r="A889" s="143">
        <v>42125</v>
      </c>
      <c r="B889" s="294">
        <v>2014</v>
      </c>
      <c r="C889" s="295" t="s">
        <v>97</v>
      </c>
      <c r="D889" s="296" t="s">
        <v>127</v>
      </c>
      <c r="E889" s="297" t="s">
        <v>18</v>
      </c>
      <c r="F889" s="298" t="s">
        <v>123</v>
      </c>
      <c r="G889" s="299" t="s">
        <v>2940</v>
      </c>
      <c r="H889" s="295" t="s">
        <v>2941</v>
      </c>
      <c r="I889" s="178"/>
      <c r="J889" s="300">
        <v>41810</v>
      </c>
      <c r="K889" s="300">
        <v>41943</v>
      </c>
      <c r="L889" s="301" t="s">
        <v>2942</v>
      </c>
      <c r="M889" s="279" t="s">
        <v>2943</v>
      </c>
      <c r="N889" s="366">
        <v>55931</v>
      </c>
      <c r="O889" s="366">
        <v>55931</v>
      </c>
      <c r="P889" s="300"/>
      <c r="Q889" s="300"/>
      <c r="R889" s="300">
        <v>42854</v>
      </c>
      <c r="S889" s="300">
        <v>42854</v>
      </c>
      <c r="T889" s="475">
        <v>0</v>
      </c>
      <c r="U889" s="480"/>
      <c r="V889" s="366"/>
      <c r="W889" s="302"/>
    </row>
    <row r="890" spans="1:23" ht="15.75" thickBot="1" x14ac:dyDescent="0.3">
      <c r="A890" s="143">
        <v>42125</v>
      </c>
      <c r="B890" s="294">
        <v>2014</v>
      </c>
      <c r="C890" s="295" t="s">
        <v>97</v>
      </c>
      <c r="D890" s="296" t="s">
        <v>127</v>
      </c>
      <c r="E890" s="297" t="s">
        <v>19</v>
      </c>
      <c r="F890" s="298" t="s">
        <v>123</v>
      </c>
      <c r="G890" s="299" t="s">
        <v>2944</v>
      </c>
      <c r="H890" s="295" t="s">
        <v>2945</v>
      </c>
      <c r="I890" s="303"/>
      <c r="J890" s="300">
        <v>41891</v>
      </c>
      <c r="K890" s="300">
        <v>41949</v>
      </c>
      <c r="L890" s="301" t="s">
        <v>2946</v>
      </c>
      <c r="M890" s="279" t="s">
        <v>2947</v>
      </c>
      <c r="N890" s="366">
        <v>32124</v>
      </c>
      <c r="O890" s="366">
        <v>32124</v>
      </c>
      <c r="P890" s="300">
        <v>42046</v>
      </c>
      <c r="Q890" s="300"/>
      <c r="R890" s="300">
        <v>42776</v>
      </c>
      <c r="S890" s="300">
        <v>42866</v>
      </c>
      <c r="T890" s="475">
        <v>0.03</v>
      </c>
      <c r="U890" s="480"/>
      <c r="V890" s="366"/>
      <c r="W890" s="302"/>
    </row>
    <row r="891" spans="1:23" ht="16.5" thickTop="1" thickBot="1" x14ac:dyDescent="0.3">
      <c r="A891" s="143">
        <v>42125</v>
      </c>
      <c r="B891" s="294">
        <v>2014</v>
      </c>
      <c r="C891" s="295" t="s">
        <v>97</v>
      </c>
      <c r="D891" s="296" t="s">
        <v>127</v>
      </c>
      <c r="E891" s="297" t="s">
        <v>34</v>
      </c>
      <c r="F891" s="298" t="s">
        <v>123</v>
      </c>
      <c r="G891" s="299" t="s">
        <v>2948</v>
      </c>
      <c r="H891" s="295" t="s">
        <v>2949</v>
      </c>
      <c r="I891" s="304"/>
      <c r="J891" s="300">
        <v>41845</v>
      </c>
      <c r="K891" s="300">
        <v>41992</v>
      </c>
      <c r="L891" s="301" t="s">
        <v>2950</v>
      </c>
      <c r="M891" s="279" t="s">
        <v>2951</v>
      </c>
      <c r="N891" s="366">
        <v>35705</v>
      </c>
      <c r="O891" s="366">
        <v>37791</v>
      </c>
      <c r="P891" s="300">
        <v>41992</v>
      </c>
      <c r="Q891" s="300"/>
      <c r="R891" s="300">
        <v>43039</v>
      </c>
      <c r="S891" s="300">
        <v>43039</v>
      </c>
      <c r="T891" s="475">
        <v>0.02</v>
      </c>
      <c r="U891" s="480"/>
      <c r="V891" s="366"/>
      <c r="W891" s="302"/>
    </row>
    <row r="892" spans="1:23" ht="15.75" thickBot="1" x14ac:dyDescent="0.3">
      <c r="A892" s="143">
        <v>42125</v>
      </c>
      <c r="B892" s="261">
        <v>2012</v>
      </c>
      <c r="C892" s="262" t="s">
        <v>97</v>
      </c>
      <c r="D892" s="263" t="s">
        <v>127</v>
      </c>
      <c r="E892" s="264"/>
      <c r="F892" s="265" t="s">
        <v>112</v>
      </c>
      <c r="G892" s="266" t="s">
        <v>2952</v>
      </c>
      <c r="H892" s="262" t="s">
        <v>2953</v>
      </c>
      <c r="I892" s="168"/>
      <c r="J892" s="281">
        <v>41845</v>
      </c>
      <c r="K892" s="281">
        <v>41997</v>
      </c>
      <c r="L892" s="293" t="s">
        <v>2954</v>
      </c>
      <c r="M892" s="279" t="s">
        <v>2955</v>
      </c>
      <c r="N892" s="432">
        <v>40547</v>
      </c>
      <c r="O892" s="432">
        <v>40547</v>
      </c>
      <c r="P892" s="281">
        <v>42054</v>
      </c>
      <c r="Q892" s="281"/>
      <c r="R892" s="281">
        <v>43455</v>
      </c>
      <c r="S892" s="281">
        <v>43564</v>
      </c>
      <c r="T892" s="473">
        <v>0</v>
      </c>
      <c r="U892" s="458"/>
      <c r="V892" s="432"/>
      <c r="W892" s="305"/>
    </row>
    <row r="893" spans="1:23" ht="15.75" thickBot="1" x14ac:dyDescent="0.3">
      <c r="A893" s="143">
        <v>42125</v>
      </c>
      <c r="B893" s="261">
        <v>2014</v>
      </c>
      <c r="C893" s="262" t="s">
        <v>97</v>
      </c>
      <c r="D893" s="263" t="s">
        <v>127</v>
      </c>
      <c r="E893" s="264"/>
      <c r="F893" s="265" t="s">
        <v>112</v>
      </c>
      <c r="G893" s="266" t="s">
        <v>2956</v>
      </c>
      <c r="H893" s="262" t="s">
        <v>2957</v>
      </c>
      <c r="I893" s="168"/>
      <c r="J893" s="281">
        <v>41905</v>
      </c>
      <c r="K893" s="281">
        <v>42053</v>
      </c>
      <c r="L893" s="293" t="s">
        <v>2958</v>
      </c>
      <c r="M893" s="279" t="s">
        <v>2959</v>
      </c>
      <c r="N893" s="432">
        <v>31459</v>
      </c>
      <c r="O893" s="432">
        <v>31459</v>
      </c>
      <c r="P893" s="281">
        <v>42069</v>
      </c>
      <c r="Q893" s="281"/>
      <c r="R893" s="281">
        <v>42645</v>
      </c>
      <c r="S893" s="281">
        <v>42706</v>
      </c>
      <c r="T893" s="473">
        <v>0</v>
      </c>
      <c r="U893" s="458"/>
      <c r="V893" s="432"/>
      <c r="W893" s="305"/>
    </row>
    <row r="894" spans="1:23" ht="15.75" thickBot="1" x14ac:dyDescent="0.3">
      <c r="A894" s="143">
        <v>42124</v>
      </c>
      <c r="B894" s="172">
        <v>2012</v>
      </c>
      <c r="C894" s="173" t="s">
        <v>96</v>
      </c>
      <c r="D894" s="116" t="s">
        <v>127</v>
      </c>
      <c r="E894" s="127" t="s">
        <v>21</v>
      </c>
      <c r="F894" s="174" t="s">
        <v>123</v>
      </c>
      <c r="G894" s="116" t="s">
        <v>2960</v>
      </c>
      <c r="H894" s="173" t="s">
        <v>2961</v>
      </c>
      <c r="I894" s="173"/>
      <c r="J894" s="104">
        <v>41173</v>
      </c>
      <c r="K894" s="104">
        <v>41362</v>
      </c>
      <c r="L894" s="239" t="s">
        <v>1095</v>
      </c>
      <c r="M894" s="332"/>
      <c r="N894" s="366">
        <v>25149</v>
      </c>
      <c r="O894" s="366">
        <v>29009</v>
      </c>
      <c r="P894" s="104">
        <v>41394</v>
      </c>
      <c r="Q894" s="104">
        <v>41908</v>
      </c>
      <c r="R894" s="104">
        <v>41842</v>
      </c>
      <c r="S894" s="104">
        <v>42256</v>
      </c>
      <c r="T894" s="367">
        <v>0.99</v>
      </c>
      <c r="U894" s="481"/>
      <c r="V894" s="439"/>
      <c r="W894" s="240" t="s">
        <v>2962</v>
      </c>
    </row>
    <row r="895" spans="1:23" ht="75.75" thickBot="1" x14ac:dyDescent="0.3">
      <c r="A895" s="143">
        <v>42124</v>
      </c>
      <c r="B895" s="179">
        <v>2012</v>
      </c>
      <c r="C895" s="178" t="s">
        <v>96</v>
      </c>
      <c r="D895" s="117" t="s">
        <v>127</v>
      </c>
      <c r="E895" s="128" t="s">
        <v>21</v>
      </c>
      <c r="F895" s="180" t="s">
        <v>123</v>
      </c>
      <c r="G895" s="117" t="s">
        <v>2963</v>
      </c>
      <c r="H895" s="178" t="s">
        <v>2964</v>
      </c>
      <c r="I895" s="178"/>
      <c r="J895" s="242">
        <v>41296</v>
      </c>
      <c r="K895" s="242">
        <v>41470</v>
      </c>
      <c r="L895" s="178" t="s">
        <v>2965</v>
      </c>
      <c r="M895" s="138"/>
      <c r="N895" s="432">
        <v>2967</v>
      </c>
      <c r="O895" s="432">
        <v>3171</v>
      </c>
      <c r="P895" s="242">
        <v>41487</v>
      </c>
      <c r="Q895" s="242"/>
      <c r="R895" s="242">
        <v>41852</v>
      </c>
      <c r="S895" s="242">
        <v>42139</v>
      </c>
      <c r="T895" s="444">
        <v>0.84</v>
      </c>
      <c r="U895" s="135"/>
      <c r="V895" s="117"/>
      <c r="W895" s="240" t="s">
        <v>2966</v>
      </c>
    </row>
    <row r="896" spans="1:23" ht="15.75" thickBot="1" x14ac:dyDescent="0.3">
      <c r="A896" s="370">
        <v>42124</v>
      </c>
      <c r="B896" s="306">
        <v>2010</v>
      </c>
      <c r="C896" s="307" t="s">
        <v>84</v>
      </c>
      <c r="D896" s="110" t="s">
        <v>76</v>
      </c>
      <c r="E896" s="134" t="s">
        <v>125</v>
      </c>
      <c r="F896" s="308" t="s">
        <v>114</v>
      </c>
      <c r="G896" s="114" t="s">
        <v>150</v>
      </c>
      <c r="H896" s="307" t="s">
        <v>2967</v>
      </c>
      <c r="I896" s="307"/>
      <c r="J896" s="482">
        <v>41722</v>
      </c>
      <c r="K896" s="482">
        <v>41768</v>
      </c>
      <c r="L896" s="483" t="s">
        <v>2968</v>
      </c>
      <c r="M896" s="309" t="s">
        <v>2969</v>
      </c>
      <c r="N896" s="484">
        <v>1832</v>
      </c>
      <c r="O896" s="484">
        <v>1832</v>
      </c>
      <c r="P896" s="482">
        <v>41807</v>
      </c>
      <c r="Q896" s="482">
        <v>41989</v>
      </c>
      <c r="R896" s="482">
        <v>41984</v>
      </c>
      <c r="S896" s="482">
        <v>42001</v>
      </c>
      <c r="T896" s="438">
        <v>1</v>
      </c>
      <c r="U896" s="485"/>
      <c r="V896" s="110"/>
      <c r="W896" s="310" t="s">
        <v>2970</v>
      </c>
    </row>
    <row r="897" spans="1:23" x14ac:dyDescent="0.25">
      <c r="A897" s="615">
        <v>42124</v>
      </c>
      <c r="B897" s="797">
        <v>2010</v>
      </c>
      <c r="C897" s="799" t="s">
        <v>84</v>
      </c>
      <c r="D897" s="801" t="s">
        <v>127</v>
      </c>
      <c r="E897" s="803" t="s">
        <v>17</v>
      </c>
      <c r="F897" s="805" t="s">
        <v>123</v>
      </c>
      <c r="G897" s="807" t="s">
        <v>154</v>
      </c>
      <c r="H897" s="799" t="s">
        <v>2971</v>
      </c>
      <c r="I897" s="352"/>
      <c r="J897" s="486">
        <v>40724</v>
      </c>
      <c r="K897" s="486">
        <v>40758</v>
      </c>
      <c r="L897" s="487" t="s">
        <v>2972</v>
      </c>
      <c r="M897" s="353" t="s">
        <v>2973</v>
      </c>
      <c r="N897" s="488">
        <v>294</v>
      </c>
      <c r="O897" s="488">
        <v>294</v>
      </c>
      <c r="P897" s="486">
        <v>40794</v>
      </c>
      <c r="Q897" s="486">
        <v>40865</v>
      </c>
      <c r="R897" s="486">
        <v>40865</v>
      </c>
      <c r="S897" s="486">
        <v>40865</v>
      </c>
      <c r="T897" s="367">
        <v>1</v>
      </c>
      <c r="U897" s="809"/>
      <c r="V897" s="801"/>
      <c r="W897" s="354" t="s">
        <v>2974</v>
      </c>
    </row>
    <row r="898" spans="1:23" ht="15.75" thickBot="1" x14ac:dyDescent="0.3">
      <c r="A898" s="615"/>
      <c r="B898" s="798"/>
      <c r="C898" s="800"/>
      <c r="D898" s="802"/>
      <c r="E898" s="804"/>
      <c r="F898" s="806"/>
      <c r="G898" s="808"/>
      <c r="H898" s="800"/>
      <c r="I898" s="307"/>
      <c r="J898" s="482">
        <v>40927</v>
      </c>
      <c r="K898" s="482">
        <v>41064</v>
      </c>
      <c r="L898" s="483" t="s">
        <v>2975</v>
      </c>
      <c r="M898" s="309" t="s">
        <v>2701</v>
      </c>
      <c r="N898" s="484">
        <v>59616</v>
      </c>
      <c r="O898" s="484">
        <v>69657</v>
      </c>
      <c r="P898" s="482">
        <v>41094</v>
      </c>
      <c r="Q898" s="482">
        <v>41515</v>
      </c>
      <c r="R898" s="482">
        <v>41529</v>
      </c>
      <c r="S898" s="482">
        <v>41585</v>
      </c>
      <c r="T898" s="438">
        <v>1</v>
      </c>
      <c r="U898" s="810"/>
      <c r="V898" s="802"/>
      <c r="W898" s="310" t="s">
        <v>2976</v>
      </c>
    </row>
    <row r="899" spans="1:23" ht="15.75" thickBot="1" x14ac:dyDescent="0.3">
      <c r="A899" s="370">
        <v>42124</v>
      </c>
      <c r="B899" s="311">
        <v>2012</v>
      </c>
      <c r="C899" s="312" t="s">
        <v>84</v>
      </c>
      <c r="D899" s="111" t="s">
        <v>127</v>
      </c>
      <c r="E899" s="135" t="s">
        <v>47</v>
      </c>
      <c r="F899" s="313" t="s">
        <v>123</v>
      </c>
      <c r="G899" s="117" t="s">
        <v>147</v>
      </c>
      <c r="H899" s="312" t="s">
        <v>2977</v>
      </c>
      <c r="I899" s="312"/>
      <c r="J899" s="442">
        <v>40945</v>
      </c>
      <c r="K899" s="442">
        <v>41078</v>
      </c>
      <c r="L899" s="355" t="s">
        <v>2978</v>
      </c>
      <c r="M899" s="314" t="s">
        <v>2979</v>
      </c>
      <c r="N899" s="489">
        <v>51330</v>
      </c>
      <c r="O899" s="489">
        <v>59842</v>
      </c>
      <c r="P899" s="442">
        <v>41100</v>
      </c>
      <c r="Q899" s="442">
        <v>41816</v>
      </c>
      <c r="R899" s="442">
        <v>41830</v>
      </c>
      <c r="S899" s="442">
        <v>41927</v>
      </c>
      <c r="T899" s="444">
        <v>1</v>
      </c>
      <c r="U899" s="490"/>
      <c r="V899" s="111"/>
      <c r="W899" s="315" t="s">
        <v>2980</v>
      </c>
    </row>
    <row r="900" spans="1:23" ht="15.75" thickBot="1" x14ac:dyDescent="0.3">
      <c r="A900" s="370">
        <v>42124</v>
      </c>
      <c r="B900" s="311">
        <v>2013</v>
      </c>
      <c r="C900" s="312" t="s">
        <v>84</v>
      </c>
      <c r="D900" s="111" t="s">
        <v>127</v>
      </c>
      <c r="E900" s="135" t="s">
        <v>23</v>
      </c>
      <c r="F900" s="313" t="s">
        <v>123</v>
      </c>
      <c r="G900" s="117" t="s">
        <v>139</v>
      </c>
      <c r="H900" s="312" t="s">
        <v>2981</v>
      </c>
      <c r="I900" s="312"/>
      <c r="J900" s="442">
        <v>41347</v>
      </c>
      <c r="K900" s="442">
        <v>41432</v>
      </c>
      <c r="L900" s="355" t="s">
        <v>2982</v>
      </c>
      <c r="M900" s="314" t="s">
        <v>2983</v>
      </c>
      <c r="N900" s="489">
        <v>12584</v>
      </c>
      <c r="O900" s="489">
        <v>15270</v>
      </c>
      <c r="P900" s="442">
        <v>41496</v>
      </c>
      <c r="Q900" s="442">
        <v>42039</v>
      </c>
      <c r="R900" s="442">
        <v>41971</v>
      </c>
      <c r="S900" s="442">
        <v>42259</v>
      </c>
      <c r="T900" s="444">
        <v>0.99</v>
      </c>
      <c r="U900" s="490"/>
      <c r="V900" s="111"/>
      <c r="W900" s="315" t="s">
        <v>2984</v>
      </c>
    </row>
    <row r="901" spans="1:23" ht="45.75" thickBot="1" x14ac:dyDescent="0.3">
      <c r="A901" s="370">
        <v>42124</v>
      </c>
      <c r="B901" s="311">
        <v>2013</v>
      </c>
      <c r="C901" s="312" t="s">
        <v>84</v>
      </c>
      <c r="D901" s="111" t="s">
        <v>127</v>
      </c>
      <c r="E901" s="135"/>
      <c r="F901" s="313" t="s">
        <v>117</v>
      </c>
      <c r="G901" s="117" t="s">
        <v>135</v>
      </c>
      <c r="H901" s="312" t="s">
        <v>2985</v>
      </c>
      <c r="I901" s="312"/>
      <c r="J901" s="442">
        <v>41313</v>
      </c>
      <c r="K901" s="442">
        <v>41464</v>
      </c>
      <c r="L901" s="355" t="s">
        <v>2986</v>
      </c>
      <c r="M901" s="314" t="s">
        <v>2987</v>
      </c>
      <c r="N901" s="489">
        <v>118300</v>
      </c>
      <c r="O901" s="489">
        <v>112589</v>
      </c>
      <c r="P901" s="442">
        <v>41486</v>
      </c>
      <c r="Q901" s="442"/>
      <c r="R901" s="442">
        <v>42246</v>
      </c>
      <c r="S901" s="442">
        <v>42411</v>
      </c>
      <c r="T901" s="444">
        <v>0.7</v>
      </c>
      <c r="U901" s="490"/>
      <c r="V901" s="111"/>
      <c r="W901" s="315" t="s">
        <v>4476</v>
      </c>
    </row>
    <row r="902" spans="1:23" ht="45.75" thickBot="1" x14ac:dyDescent="0.3">
      <c r="A902" s="370">
        <v>42124</v>
      </c>
      <c r="B902" s="311">
        <v>2014</v>
      </c>
      <c r="C902" s="312" t="s">
        <v>84</v>
      </c>
      <c r="D902" s="111" t="s">
        <v>127</v>
      </c>
      <c r="E902" s="135"/>
      <c r="F902" s="313" t="s">
        <v>117</v>
      </c>
      <c r="G902" s="117" t="s">
        <v>155</v>
      </c>
      <c r="H902" s="312" t="s">
        <v>2988</v>
      </c>
      <c r="I902" s="316">
        <v>630</v>
      </c>
      <c r="J902" s="442">
        <v>41313</v>
      </c>
      <c r="K902" s="442">
        <v>41464</v>
      </c>
      <c r="L902" s="355" t="s">
        <v>2986</v>
      </c>
      <c r="M902" s="314" t="s">
        <v>2987</v>
      </c>
      <c r="N902" s="489">
        <v>118300</v>
      </c>
      <c r="O902" s="489">
        <v>50000</v>
      </c>
      <c r="P902" s="442">
        <v>41486</v>
      </c>
      <c r="Q902" s="442"/>
      <c r="R902" s="442">
        <v>42246</v>
      </c>
      <c r="S902" s="442">
        <v>42411</v>
      </c>
      <c r="T902" s="444">
        <v>0.7</v>
      </c>
      <c r="U902" s="490"/>
      <c r="V902" s="111"/>
      <c r="W902" s="315" t="s">
        <v>4476</v>
      </c>
    </row>
    <row r="903" spans="1:23" ht="15.75" thickBot="1" x14ac:dyDescent="0.3">
      <c r="A903" s="370">
        <v>42124</v>
      </c>
      <c r="B903" s="311">
        <v>2014</v>
      </c>
      <c r="C903" s="312" t="s">
        <v>84</v>
      </c>
      <c r="D903" s="111" t="s">
        <v>127</v>
      </c>
      <c r="E903" s="135" t="s">
        <v>11</v>
      </c>
      <c r="F903" s="313" t="s">
        <v>123</v>
      </c>
      <c r="G903" s="117" t="s">
        <v>144</v>
      </c>
      <c r="H903" s="312" t="s">
        <v>2989</v>
      </c>
      <c r="I903" s="312"/>
      <c r="J903" s="442">
        <v>41661</v>
      </c>
      <c r="K903" s="442">
        <v>41733</v>
      </c>
      <c r="L903" s="355" t="s">
        <v>2990</v>
      </c>
      <c r="M903" s="314" t="s">
        <v>2991</v>
      </c>
      <c r="N903" s="489">
        <v>13300</v>
      </c>
      <c r="O903" s="489">
        <v>14016</v>
      </c>
      <c r="P903" s="442">
        <v>41827</v>
      </c>
      <c r="Q903" s="442"/>
      <c r="R903" s="442">
        <v>42375</v>
      </c>
      <c r="S903" s="442">
        <v>42375</v>
      </c>
      <c r="T903" s="444">
        <v>0.62</v>
      </c>
      <c r="U903" s="490"/>
      <c r="V903" s="111"/>
      <c r="W903" s="315" t="s">
        <v>2970</v>
      </c>
    </row>
    <row r="904" spans="1:23" ht="15.75" thickBot="1" x14ac:dyDescent="0.3">
      <c r="A904" s="370">
        <v>42124</v>
      </c>
      <c r="B904" s="311">
        <v>2014</v>
      </c>
      <c r="C904" s="312" t="s">
        <v>84</v>
      </c>
      <c r="D904" s="111" t="s">
        <v>127</v>
      </c>
      <c r="E904" s="135"/>
      <c r="F904" s="313" t="s">
        <v>112</v>
      </c>
      <c r="G904" s="117" t="s">
        <v>2992</v>
      </c>
      <c r="H904" s="312" t="s">
        <v>2993</v>
      </c>
      <c r="I904" s="312"/>
      <c r="J904" s="442">
        <v>41691</v>
      </c>
      <c r="K904" s="442">
        <v>41761</v>
      </c>
      <c r="L904" s="355" t="s">
        <v>2994</v>
      </c>
      <c r="M904" s="314" t="s">
        <v>2995</v>
      </c>
      <c r="N904" s="489">
        <v>12991</v>
      </c>
      <c r="O904" s="489">
        <v>14781</v>
      </c>
      <c r="P904" s="442">
        <v>41786</v>
      </c>
      <c r="Q904" s="442">
        <v>42038</v>
      </c>
      <c r="R904" s="442">
        <v>42013</v>
      </c>
      <c r="S904" s="442">
        <v>42055</v>
      </c>
      <c r="T904" s="444">
        <v>1</v>
      </c>
      <c r="U904" s="490"/>
      <c r="V904" s="111"/>
      <c r="W904" s="315" t="s">
        <v>4477</v>
      </c>
    </row>
    <row r="905" spans="1:23" ht="15.75" thickBot="1" x14ac:dyDescent="0.3">
      <c r="A905" s="370">
        <v>42124</v>
      </c>
      <c r="B905" s="311">
        <v>2014</v>
      </c>
      <c r="C905" s="312" t="s">
        <v>84</v>
      </c>
      <c r="D905" s="111" t="s">
        <v>127</v>
      </c>
      <c r="E905" s="135" t="s">
        <v>11</v>
      </c>
      <c r="F905" s="313" t="s">
        <v>123</v>
      </c>
      <c r="G905" s="117" t="s">
        <v>156</v>
      </c>
      <c r="H905" s="312" t="s">
        <v>2996</v>
      </c>
      <c r="I905" s="312"/>
      <c r="J905" s="442">
        <v>41662</v>
      </c>
      <c r="K905" s="442">
        <v>41775</v>
      </c>
      <c r="L905" s="355" t="s">
        <v>2997</v>
      </c>
      <c r="M905" s="314" t="s">
        <v>2998</v>
      </c>
      <c r="N905" s="489">
        <v>42838</v>
      </c>
      <c r="O905" s="489">
        <v>46239</v>
      </c>
      <c r="P905" s="442">
        <v>41786</v>
      </c>
      <c r="Q905" s="442"/>
      <c r="R905" s="442">
        <v>42521</v>
      </c>
      <c r="S905" s="442">
        <v>42521</v>
      </c>
      <c r="T905" s="444">
        <v>0.18</v>
      </c>
      <c r="U905" s="490"/>
      <c r="V905" s="111"/>
      <c r="W905" s="315" t="s">
        <v>2999</v>
      </c>
    </row>
    <row r="906" spans="1:23" ht="15.75" thickBot="1" x14ac:dyDescent="0.3">
      <c r="A906" s="143">
        <v>42124</v>
      </c>
      <c r="B906" s="129">
        <v>2011</v>
      </c>
      <c r="C906" s="112" t="s">
        <v>81</v>
      </c>
      <c r="D906" s="112" t="s">
        <v>127</v>
      </c>
      <c r="E906" s="113" t="s">
        <v>19</v>
      </c>
      <c r="F906" s="113" t="s">
        <v>123</v>
      </c>
      <c r="G906" s="112" t="s">
        <v>3000</v>
      </c>
      <c r="H906" s="112" t="s">
        <v>3001</v>
      </c>
      <c r="I906" s="112"/>
      <c r="J906" s="103">
        <v>40513</v>
      </c>
      <c r="K906" s="103">
        <v>40696</v>
      </c>
      <c r="L906" s="114" t="s">
        <v>3002</v>
      </c>
      <c r="M906" s="115" t="s">
        <v>3003</v>
      </c>
      <c r="N906" s="436">
        <v>42882</v>
      </c>
      <c r="O906" s="436">
        <v>42050</v>
      </c>
      <c r="P906" s="317">
        <v>40710</v>
      </c>
      <c r="Q906" s="103">
        <v>42154</v>
      </c>
      <c r="R906" s="103">
        <v>41462</v>
      </c>
      <c r="S906" s="103"/>
      <c r="T906" s="318">
        <v>0.96</v>
      </c>
      <c r="U906" s="436"/>
      <c r="V906" s="114"/>
      <c r="W906" s="196"/>
    </row>
    <row r="907" spans="1:23" ht="15.75" thickBot="1" x14ac:dyDescent="0.3">
      <c r="A907" s="143">
        <v>42124</v>
      </c>
      <c r="B907" s="129">
        <v>2011</v>
      </c>
      <c r="C907" s="112" t="s">
        <v>81</v>
      </c>
      <c r="D907" s="112" t="s">
        <v>127</v>
      </c>
      <c r="E907" s="113" t="s">
        <v>19</v>
      </c>
      <c r="F907" s="113" t="s">
        <v>123</v>
      </c>
      <c r="G907" s="112" t="s">
        <v>3004</v>
      </c>
      <c r="H907" s="112" t="s">
        <v>3005</v>
      </c>
      <c r="I907" s="112"/>
      <c r="J907" s="103">
        <v>40472</v>
      </c>
      <c r="K907" s="103">
        <v>40696</v>
      </c>
      <c r="L907" s="114" t="s">
        <v>3006</v>
      </c>
      <c r="M907" s="115" t="s">
        <v>3007</v>
      </c>
      <c r="N907" s="436">
        <v>4779</v>
      </c>
      <c r="O907" s="436">
        <v>4779</v>
      </c>
      <c r="P907" s="317">
        <v>40710</v>
      </c>
      <c r="Q907" s="103">
        <v>41662</v>
      </c>
      <c r="R907" s="103">
        <v>41100</v>
      </c>
      <c r="S907" s="103"/>
      <c r="T907" s="318">
        <v>0.99</v>
      </c>
      <c r="U907" s="436"/>
      <c r="V907" s="114"/>
      <c r="W907" s="196"/>
    </row>
    <row r="908" spans="1:23" ht="30.75" thickBot="1" x14ac:dyDescent="0.3">
      <c r="A908" s="143">
        <v>42124</v>
      </c>
      <c r="B908" s="129">
        <v>2013</v>
      </c>
      <c r="C908" s="112" t="s">
        <v>81</v>
      </c>
      <c r="D908" s="112" t="s">
        <v>127</v>
      </c>
      <c r="E908" s="113" t="s">
        <v>19</v>
      </c>
      <c r="F908" s="113" t="s">
        <v>123</v>
      </c>
      <c r="G908" s="112" t="s">
        <v>3008</v>
      </c>
      <c r="H908" s="112" t="s">
        <v>3009</v>
      </c>
      <c r="I908" s="112"/>
      <c r="J908" s="103">
        <v>41338</v>
      </c>
      <c r="K908" s="103">
        <v>41522</v>
      </c>
      <c r="L908" s="114" t="s">
        <v>3010</v>
      </c>
      <c r="M908" s="115" t="s">
        <v>3011</v>
      </c>
      <c r="N908" s="436">
        <v>29091</v>
      </c>
      <c r="O908" s="436">
        <v>27702</v>
      </c>
      <c r="P908" s="317">
        <v>41536</v>
      </c>
      <c r="Q908" s="103">
        <v>42463</v>
      </c>
      <c r="R908" s="103">
        <v>42387</v>
      </c>
      <c r="S908" s="103">
        <v>42463</v>
      </c>
      <c r="T908" s="318">
        <v>0.46</v>
      </c>
      <c r="U908" s="436"/>
      <c r="V908" s="114"/>
      <c r="W908" s="196"/>
    </row>
    <row r="909" spans="1:23" ht="15.75" thickBot="1" x14ac:dyDescent="0.3">
      <c r="A909" s="143">
        <v>42124</v>
      </c>
      <c r="B909" s="129">
        <v>2011</v>
      </c>
      <c r="C909" s="112" t="s">
        <v>81</v>
      </c>
      <c r="D909" s="112" t="s">
        <v>127</v>
      </c>
      <c r="E909" s="113" t="s">
        <v>19</v>
      </c>
      <c r="F909" s="113" t="s">
        <v>123</v>
      </c>
      <c r="G909" s="112" t="s">
        <v>3012</v>
      </c>
      <c r="H909" s="112" t="s">
        <v>3013</v>
      </c>
      <c r="I909" s="112"/>
      <c r="J909" s="103"/>
      <c r="K909" s="103">
        <v>40725</v>
      </c>
      <c r="L909" s="114" t="s">
        <v>3014</v>
      </c>
      <c r="M909" s="115" t="s">
        <v>3015</v>
      </c>
      <c r="N909" s="436">
        <v>4002</v>
      </c>
      <c r="O909" s="436">
        <v>3706</v>
      </c>
      <c r="P909" s="317">
        <v>40739</v>
      </c>
      <c r="Q909" s="103"/>
      <c r="R909" s="103"/>
      <c r="S909" s="103"/>
      <c r="T909" s="318">
        <v>0.93</v>
      </c>
      <c r="U909" s="436"/>
      <c r="V909" s="114"/>
      <c r="W909" s="196"/>
    </row>
    <row r="910" spans="1:23" ht="15.75" thickBot="1" x14ac:dyDescent="0.3">
      <c r="A910" s="143">
        <v>42124</v>
      </c>
      <c r="B910" s="129">
        <v>2011</v>
      </c>
      <c r="C910" s="112" t="s">
        <v>81</v>
      </c>
      <c r="D910" s="112" t="s">
        <v>127</v>
      </c>
      <c r="E910" s="113" t="s">
        <v>19</v>
      </c>
      <c r="F910" s="113" t="s">
        <v>123</v>
      </c>
      <c r="G910" s="112" t="s">
        <v>3016</v>
      </c>
      <c r="H910" s="112" t="s">
        <v>3017</v>
      </c>
      <c r="I910" s="112"/>
      <c r="J910" s="103">
        <v>40576</v>
      </c>
      <c r="K910" s="103">
        <v>40695</v>
      </c>
      <c r="L910" s="114" t="s">
        <v>3018</v>
      </c>
      <c r="M910" s="115" t="s">
        <v>3019</v>
      </c>
      <c r="N910" s="436">
        <v>5850</v>
      </c>
      <c r="O910" s="436">
        <v>7300</v>
      </c>
      <c r="P910" s="317">
        <v>40709</v>
      </c>
      <c r="Q910" s="103">
        <v>41557</v>
      </c>
      <c r="R910" s="103">
        <v>41238</v>
      </c>
      <c r="S910" s="103">
        <v>41557</v>
      </c>
      <c r="T910" s="318">
        <v>1</v>
      </c>
      <c r="U910" s="436"/>
      <c r="V910" s="114"/>
      <c r="W910" s="196"/>
    </row>
    <row r="911" spans="1:23" ht="15.75" thickBot="1" x14ac:dyDescent="0.3">
      <c r="A911" s="143">
        <v>42124</v>
      </c>
      <c r="B911" s="129">
        <v>2013</v>
      </c>
      <c r="C911" s="112" t="s">
        <v>81</v>
      </c>
      <c r="D911" s="112" t="s">
        <v>127</v>
      </c>
      <c r="E911" s="113" t="s">
        <v>19</v>
      </c>
      <c r="F911" s="113" t="s">
        <v>123</v>
      </c>
      <c r="G911" s="112" t="s">
        <v>3020</v>
      </c>
      <c r="H911" s="112" t="s">
        <v>3021</v>
      </c>
      <c r="I911" s="112"/>
      <c r="J911" s="103">
        <v>41379</v>
      </c>
      <c r="K911" s="103">
        <v>41522</v>
      </c>
      <c r="L911" s="114" t="s">
        <v>3022</v>
      </c>
      <c r="M911" s="115" t="s">
        <v>3023</v>
      </c>
      <c r="N911" s="436">
        <v>11782</v>
      </c>
      <c r="O911" s="436">
        <v>11482</v>
      </c>
      <c r="P911" s="317">
        <v>41536</v>
      </c>
      <c r="Q911" s="103">
        <v>42137</v>
      </c>
      <c r="R911" s="103">
        <v>42102</v>
      </c>
      <c r="S911" s="103">
        <v>42137</v>
      </c>
      <c r="T911" s="318">
        <v>0.93</v>
      </c>
      <c r="U911" s="436"/>
      <c r="V911" s="114"/>
      <c r="W911" s="196"/>
    </row>
    <row r="912" spans="1:23" ht="15.75" thickBot="1" x14ac:dyDescent="0.3">
      <c r="A912" s="143">
        <v>42124</v>
      </c>
      <c r="B912" s="129">
        <v>2012</v>
      </c>
      <c r="C912" s="112" t="s">
        <v>81</v>
      </c>
      <c r="D912" s="112" t="s">
        <v>127</v>
      </c>
      <c r="E912" s="113" t="s">
        <v>19</v>
      </c>
      <c r="F912" s="113" t="s">
        <v>123</v>
      </c>
      <c r="G912" s="112" t="s">
        <v>3024</v>
      </c>
      <c r="H912" s="112" t="s">
        <v>3025</v>
      </c>
      <c r="I912" s="112"/>
      <c r="J912" s="103">
        <v>40899</v>
      </c>
      <c r="K912" s="103">
        <v>40983</v>
      </c>
      <c r="L912" s="114" t="s">
        <v>3026</v>
      </c>
      <c r="M912" s="115" t="s">
        <v>3027</v>
      </c>
      <c r="N912" s="436">
        <v>14067</v>
      </c>
      <c r="O912" s="436">
        <v>17441</v>
      </c>
      <c r="P912" s="317">
        <v>40997</v>
      </c>
      <c r="Q912" s="103">
        <v>41758</v>
      </c>
      <c r="R912" s="103">
        <v>41500</v>
      </c>
      <c r="S912" s="103"/>
      <c r="T912" s="318">
        <v>0.95</v>
      </c>
      <c r="U912" s="436"/>
      <c r="V912" s="114"/>
      <c r="W912" s="196"/>
    </row>
    <row r="913" spans="1:23" ht="15.75" thickBot="1" x14ac:dyDescent="0.3">
      <c r="A913" s="143">
        <v>42124</v>
      </c>
      <c r="B913" s="129">
        <v>2013</v>
      </c>
      <c r="C913" s="112" t="s">
        <v>81</v>
      </c>
      <c r="D913" s="112" t="s">
        <v>127</v>
      </c>
      <c r="E913" s="113" t="s">
        <v>13</v>
      </c>
      <c r="F913" s="113" t="s">
        <v>123</v>
      </c>
      <c r="G913" s="112" t="s">
        <v>3028</v>
      </c>
      <c r="H913" s="112" t="s">
        <v>3029</v>
      </c>
      <c r="I913" s="112"/>
      <c r="J913" s="103">
        <v>41348</v>
      </c>
      <c r="K913" s="103">
        <v>41628</v>
      </c>
      <c r="L913" s="114" t="s">
        <v>3030</v>
      </c>
      <c r="M913" s="115" t="s">
        <v>3031</v>
      </c>
      <c r="N913" s="436">
        <v>10974</v>
      </c>
      <c r="O913" s="436">
        <v>10540</v>
      </c>
      <c r="P913" s="317">
        <v>41642</v>
      </c>
      <c r="Q913" s="103">
        <v>42123</v>
      </c>
      <c r="R913" s="103">
        <v>42123</v>
      </c>
      <c r="S913" s="103">
        <v>42405</v>
      </c>
      <c r="T913" s="318">
        <v>0.28000000000000003</v>
      </c>
      <c r="U913" s="436"/>
      <c r="V913" s="114"/>
      <c r="W913" s="196"/>
    </row>
    <row r="914" spans="1:23" ht="15.75" thickBot="1" x14ac:dyDescent="0.3">
      <c r="A914" s="143">
        <v>42124</v>
      </c>
      <c r="B914" s="129">
        <v>2011</v>
      </c>
      <c r="C914" s="112" t="s">
        <v>81</v>
      </c>
      <c r="D914" s="112" t="s">
        <v>127</v>
      </c>
      <c r="E914" s="113" t="s">
        <v>13</v>
      </c>
      <c r="F914" s="113" t="s">
        <v>123</v>
      </c>
      <c r="G914" s="112" t="s">
        <v>3032</v>
      </c>
      <c r="H914" s="112" t="s">
        <v>3033</v>
      </c>
      <c r="I914" s="112"/>
      <c r="J914" s="103">
        <v>40501</v>
      </c>
      <c r="K914" s="103">
        <v>40697</v>
      </c>
      <c r="L914" s="114" t="s">
        <v>3034</v>
      </c>
      <c r="M914" s="115" t="s">
        <v>3035</v>
      </c>
      <c r="N914" s="436">
        <v>9928</v>
      </c>
      <c r="O914" s="436">
        <v>9373</v>
      </c>
      <c r="P914" s="317">
        <v>40711</v>
      </c>
      <c r="Q914" s="103">
        <v>41075</v>
      </c>
      <c r="R914" s="103">
        <v>41077</v>
      </c>
      <c r="S914" s="103"/>
      <c r="T914" s="318">
        <v>0.98</v>
      </c>
      <c r="U914" s="436"/>
      <c r="V914" s="114"/>
      <c r="W914" s="196"/>
    </row>
    <row r="915" spans="1:23" ht="15.75" thickBot="1" x14ac:dyDescent="0.3">
      <c r="A915" s="143">
        <v>42124</v>
      </c>
      <c r="B915" s="129">
        <v>2013</v>
      </c>
      <c r="C915" s="112" t="s">
        <v>81</v>
      </c>
      <c r="D915" s="112" t="s">
        <v>127</v>
      </c>
      <c r="E915" s="113" t="s">
        <v>34</v>
      </c>
      <c r="F915" s="113" t="s">
        <v>123</v>
      </c>
      <c r="G915" s="112" t="s">
        <v>3036</v>
      </c>
      <c r="H915" s="112" t="s">
        <v>3037</v>
      </c>
      <c r="I915" s="112"/>
      <c r="J915" s="103">
        <v>41393</v>
      </c>
      <c r="K915" s="103">
        <v>41563</v>
      </c>
      <c r="L915" s="114" t="s">
        <v>3038</v>
      </c>
      <c r="M915" s="115" t="s">
        <v>3039</v>
      </c>
      <c r="N915" s="436">
        <v>11513</v>
      </c>
      <c r="O915" s="436">
        <v>11082</v>
      </c>
      <c r="P915" s="317">
        <v>41577</v>
      </c>
      <c r="Q915" s="103">
        <v>42288</v>
      </c>
      <c r="R915" s="103">
        <v>42106</v>
      </c>
      <c r="S915" s="103">
        <v>42288</v>
      </c>
      <c r="T915" s="318">
        <v>0.56000000000000005</v>
      </c>
      <c r="U915" s="436"/>
      <c r="V915" s="114"/>
      <c r="W915" s="196"/>
    </row>
    <row r="916" spans="1:23" ht="15.75" thickBot="1" x14ac:dyDescent="0.3">
      <c r="A916" s="143">
        <v>42124</v>
      </c>
      <c r="B916" s="129">
        <v>2011</v>
      </c>
      <c r="C916" s="112" t="s">
        <v>81</v>
      </c>
      <c r="D916" s="112" t="s">
        <v>127</v>
      </c>
      <c r="E916" s="113" t="s">
        <v>21</v>
      </c>
      <c r="F916" s="113" t="s">
        <v>123</v>
      </c>
      <c r="G916" s="112" t="s">
        <v>3040</v>
      </c>
      <c r="H916" s="112" t="s">
        <v>3041</v>
      </c>
      <c r="I916" s="112"/>
      <c r="J916" s="103">
        <v>41050</v>
      </c>
      <c r="K916" s="103">
        <v>41177</v>
      </c>
      <c r="L916" s="114" t="s">
        <v>3042</v>
      </c>
      <c r="M916" s="115" t="s">
        <v>3043</v>
      </c>
      <c r="N916" s="436">
        <v>31343</v>
      </c>
      <c r="O916" s="436">
        <v>29445</v>
      </c>
      <c r="P916" s="317">
        <v>41191</v>
      </c>
      <c r="Q916" s="103">
        <v>42052</v>
      </c>
      <c r="R916" s="103">
        <v>41867</v>
      </c>
      <c r="S916" s="103"/>
      <c r="T916" s="318">
        <v>0.98</v>
      </c>
      <c r="U916" s="436">
        <v>3531</v>
      </c>
      <c r="V916" s="114" t="s">
        <v>3044</v>
      </c>
      <c r="W916" s="196"/>
    </row>
    <row r="917" spans="1:23" ht="15.75" thickBot="1" x14ac:dyDescent="0.3">
      <c r="A917" s="143">
        <v>42124</v>
      </c>
      <c r="B917" s="129">
        <v>2012</v>
      </c>
      <c r="C917" s="112" t="s">
        <v>81</v>
      </c>
      <c r="D917" s="112" t="s">
        <v>127</v>
      </c>
      <c r="E917" s="113" t="s">
        <v>21</v>
      </c>
      <c r="F917" s="113" t="s">
        <v>123</v>
      </c>
      <c r="G917" s="112" t="s">
        <v>3045</v>
      </c>
      <c r="H917" s="112" t="s">
        <v>3046</v>
      </c>
      <c r="I917" s="112"/>
      <c r="J917" s="103">
        <v>41088</v>
      </c>
      <c r="K917" s="103">
        <v>41163</v>
      </c>
      <c r="L917" s="114" t="s">
        <v>3047</v>
      </c>
      <c r="M917" s="115" t="s">
        <v>3048</v>
      </c>
      <c r="N917" s="436">
        <v>11118</v>
      </c>
      <c r="O917" s="436">
        <v>11222</v>
      </c>
      <c r="P917" s="317">
        <v>41177</v>
      </c>
      <c r="Q917" s="103">
        <v>42153</v>
      </c>
      <c r="R917" s="103">
        <v>41726</v>
      </c>
      <c r="S917" s="103"/>
      <c r="T917" s="318">
        <v>0.99</v>
      </c>
      <c r="U917" s="436"/>
      <c r="V917" s="114"/>
      <c r="W917" s="196"/>
    </row>
    <row r="918" spans="1:23" ht="15.75" thickBot="1" x14ac:dyDescent="0.3">
      <c r="A918" s="143">
        <v>42124</v>
      </c>
      <c r="B918" s="129">
        <v>2013</v>
      </c>
      <c r="C918" s="112" t="s">
        <v>81</v>
      </c>
      <c r="D918" s="112" t="s">
        <v>127</v>
      </c>
      <c r="E918" s="113" t="s">
        <v>21</v>
      </c>
      <c r="F918" s="113" t="s">
        <v>123</v>
      </c>
      <c r="G918" s="112" t="s">
        <v>3049</v>
      </c>
      <c r="H918" s="112" t="s">
        <v>3050</v>
      </c>
      <c r="I918" s="112"/>
      <c r="J918" s="103">
        <v>41115</v>
      </c>
      <c r="K918" s="103">
        <v>41540</v>
      </c>
      <c r="L918" s="114" t="s">
        <v>3051</v>
      </c>
      <c r="M918" s="115" t="s">
        <v>3052</v>
      </c>
      <c r="N918" s="436">
        <v>30462</v>
      </c>
      <c r="O918" s="436">
        <v>28708</v>
      </c>
      <c r="P918" s="317">
        <v>41554</v>
      </c>
      <c r="Q918" s="103">
        <v>42996</v>
      </c>
      <c r="R918" s="103">
        <v>42680</v>
      </c>
      <c r="S918" s="103">
        <v>42680</v>
      </c>
      <c r="T918" s="318">
        <v>0.13</v>
      </c>
      <c r="U918" s="436"/>
      <c r="V918" s="114"/>
      <c r="W918" s="196"/>
    </row>
    <row r="919" spans="1:23" ht="15.75" thickBot="1" x14ac:dyDescent="0.3">
      <c r="A919" s="143">
        <v>42124</v>
      </c>
      <c r="B919" s="129">
        <v>2011</v>
      </c>
      <c r="C919" s="112" t="s">
        <v>81</v>
      </c>
      <c r="D919" s="112" t="s">
        <v>127</v>
      </c>
      <c r="E919" s="113" t="s">
        <v>21</v>
      </c>
      <c r="F919" s="113" t="s">
        <v>123</v>
      </c>
      <c r="G919" s="112" t="s">
        <v>3053</v>
      </c>
      <c r="H919" s="112" t="s">
        <v>3054</v>
      </c>
      <c r="I919" s="112"/>
      <c r="J919" s="103">
        <v>40714</v>
      </c>
      <c r="K919" s="103">
        <v>41243</v>
      </c>
      <c r="L919" s="114" t="s">
        <v>3051</v>
      </c>
      <c r="M919" s="115" t="s">
        <v>3055</v>
      </c>
      <c r="N919" s="436">
        <v>45465</v>
      </c>
      <c r="O919" s="436">
        <v>34570</v>
      </c>
      <c r="P919" s="317">
        <v>41257</v>
      </c>
      <c r="Q919" s="103">
        <v>42996</v>
      </c>
      <c r="R919" s="103">
        <v>42680</v>
      </c>
      <c r="S919" s="103">
        <v>42680</v>
      </c>
      <c r="T919" s="318">
        <v>0.41</v>
      </c>
      <c r="U919" s="436">
        <v>8039</v>
      </c>
      <c r="V919" s="114" t="s">
        <v>3044</v>
      </c>
      <c r="W919" s="196"/>
    </row>
    <row r="920" spans="1:23" ht="15.75" thickBot="1" x14ac:dyDescent="0.3">
      <c r="A920" s="143">
        <v>42124</v>
      </c>
      <c r="B920" s="129">
        <v>2012</v>
      </c>
      <c r="C920" s="112" t="s">
        <v>81</v>
      </c>
      <c r="D920" s="112" t="s">
        <v>127</v>
      </c>
      <c r="E920" s="113" t="s">
        <v>21</v>
      </c>
      <c r="F920" s="113" t="s">
        <v>123</v>
      </c>
      <c r="G920" s="112" t="s">
        <v>3056</v>
      </c>
      <c r="H920" s="112" t="s">
        <v>3057</v>
      </c>
      <c r="I920" s="112"/>
      <c r="J920" s="103">
        <v>40821</v>
      </c>
      <c r="K920" s="103">
        <v>41243</v>
      </c>
      <c r="L920" s="114" t="s">
        <v>3051</v>
      </c>
      <c r="M920" s="115" t="s">
        <v>3055</v>
      </c>
      <c r="N920" s="436">
        <v>27222</v>
      </c>
      <c r="O920" s="436">
        <v>23836</v>
      </c>
      <c r="P920" s="317">
        <v>41257</v>
      </c>
      <c r="Q920" s="103">
        <v>42996</v>
      </c>
      <c r="R920" s="103">
        <v>42680</v>
      </c>
      <c r="S920" s="103">
        <v>42680</v>
      </c>
      <c r="T920" s="318">
        <v>0.61</v>
      </c>
      <c r="U920" s="436"/>
      <c r="V920" s="114"/>
      <c r="W920" s="196"/>
    </row>
    <row r="921" spans="1:23" ht="15.75" thickBot="1" x14ac:dyDescent="0.3">
      <c r="A921" s="143">
        <v>42124</v>
      </c>
      <c r="B921" s="129">
        <v>2012</v>
      </c>
      <c r="C921" s="112" t="s">
        <v>81</v>
      </c>
      <c r="D921" s="112" t="s">
        <v>127</v>
      </c>
      <c r="E921" s="113" t="s">
        <v>21</v>
      </c>
      <c r="F921" s="113" t="s">
        <v>123</v>
      </c>
      <c r="G921" s="112" t="s">
        <v>3058</v>
      </c>
      <c r="H921" s="112" t="s">
        <v>3059</v>
      </c>
      <c r="I921" s="112"/>
      <c r="J921" s="103">
        <v>40995</v>
      </c>
      <c r="K921" s="103">
        <v>41117</v>
      </c>
      <c r="L921" s="114" t="s">
        <v>3060</v>
      </c>
      <c r="M921" s="115" t="s">
        <v>3061</v>
      </c>
      <c r="N921" s="436">
        <v>6555</v>
      </c>
      <c r="O921" s="436">
        <v>7007</v>
      </c>
      <c r="P921" s="317">
        <v>41131</v>
      </c>
      <c r="Q921" s="103">
        <v>42118</v>
      </c>
      <c r="R921" s="103">
        <v>41522</v>
      </c>
      <c r="S921" s="103"/>
      <c r="T921" s="318">
        <v>0.8</v>
      </c>
      <c r="U921" s="436"/>
      <c r="V921" s="114"/>
      <c r="W921" s="196"/>
    </row>
    <row r="922" spans="1:23" ht="15.75" thickBot="1" x14ac:dyDescent="0.3">
      <c r="A922" s="143">
        <v>42124</v>
      </c>
      <c r="B922" s="129">
        <v>2011</v>
      </c>
      <c r="C922" s="112" t="s">
        <v>81</v>
      </c>
      <c r="D922" s="112" t="s">
        <v>127</v>
      </c>
      <c r="E922" s="113" t="s">
        <v>21</v>
      </c>
      <c r="F922" s="113" t="s">
        <v>123</v>
      </c>
      <c r="G922" s="112" t="s">
        <v>3062</v>
      </c>
      <c r="H922" s="112" t="s">
        <v>3063</v>
      </c>
      <c r="I922" s="112"/>
      <c r="J922" s="103">
        <v>40648</v>
      </c>
      <c r="K922" s="103">
        <v>40816</v>
      </c>
      <c r="L922" s="114" t="s">
        <v>3064</v>
      </c>
      <c r="M922" s="115" t="s">
        <v>3065</v>
      </c>
      <c r="N922" s="436">
        <v>34087</v>
      </c>
      <c r="O922" s="436">
        <v>31012</v>
      </c>
      <c r="P922" s="317">
        <v>40830</v>
      </c>
      <c r="Q922" s="103">
        <v>41543</v>
      </c>
      <c r="R922" s="103">
        <v>41495</v>
      </c>
      <c r="S922" s="103">
        <v>41759</v>
      </c>
      <c r="T922" s="318">
        <v>1</v>
      </c>
      <c r="U922" s="436"/>
      <c r="V922" s="114"/>
      <c r="W922" s="196"/>
    </row>
    <row r="923" spans="1:23" ht="15.75" thickBot="1" x14ac:dyDescent="0.3">
      <c r="A923" s="143">
        <v>42124</v>
      </c>
      <c r="B923" s="129">
        <v>2012</v>
      </c>
      <c r="C923" s="112" t="s">
        <v>81</v>
      </c>
      <c r="D923" s="112" t="s">
        <v>127</v>
      </c>
      <c r="E923" s="113" t="s">
        <v>21</v>
      </c>
      <c r="F923" s="113" t="s">
        <v>123</v>
      </c>
      <c r="G923" s="112" t="s">
        <v>3066</v>
      </c>
      <c r="H923" s="112" t="s">
        <v>3001</v>
      </c>
      <c r="I923" s="112"/>
      <c r="J923" s="103">
        <v>41025</v>
      </c>
      <c r="K923" s="103">
        <v>41181</v>
      </c>
      <c r="L923" s="114" t="s">
        <v>3022</v>
      </c>
      <c r="M923" s="115" t="s">
        <v>3067</v>
      </c>
      <c r="N923" s="436">
        <v>32910</v>
      </c>
      <c r="O923" s="436">
        <v>31726</v>
      </c>
      <c r="P923" s="317">
        <v>41195</v>
      </c>
      <c r="Q923" s="103">
        <v>42135</v>
      </c>
      <c r="R923" s="103">
        <v>41928</v>
      </c>
      <c r="S923" s="103">
        <v>42128</v>
      </c>
      <c r="T923" s="318">
        <v>0.96</v>
      </c>
      <c r="U923" s="436"/>
      <c r="V923" s="114"/>
      <c r="W923" s="196"/>
    </row>
    <row r="924" spans="1:23" ht="15.75" thickBot="1" x14ac:dyDescent="0.3">
      <c r="A924" s="143">
        <v>42124</v>
      </c>
      <c r="B924" s="129">
        <v>2012</v>
      </c>
      <c r="C924" s="112" t="s">
        <v>81</v>
      </c>
      <c r="D924" s="112" t="s">
        <v>127</v>
      </c>
      <c r="E924" s="113" t="s">
        <v>21</v>
      </c>
      <c r="F924" s="113" t="s">
        <v>123</v>
      </c>
      <c r="G924" s="112" t="s">
        <v>3068</v>
      </c>
      <c r="H924" s="112" t="s">
        <v>3069</v>
      </c>
      <c r="I924" s="112"/>
      <c r="J924" s="103">
        <v>41025</v>
      </c>
      <c r="K924" s="103">
        <v>41181</v>
      </c>
      <c r="L924" s="114" t="s">
        <v>3022</v>
      </c>
      <c r="M924" s="115" t="s">
        <v>3067</v>
      </c>
      <c r="N924" s="436">
        <v>5028</v>
      </c>
      <c r="O924" s="436">
        <v>5155</v>
      </c>
      <c r="P924" s="317">
        <v>41195</v>
      </c>
      <c r="Q924" s="103">
        <v>42135</v>
      </c>
      <c r="R924" s="103">
        <v>41928</v>
      </c>
      <c r="S924" s="103">
        <v>42128</v>
      </c>
      <c r="T924" s="318">
        <v>0.98</v>
      </c>
      <c r="U924" s="436"/>
      <c r="V924" s="114"/>
      <c r="W924" s="196"/>
    </row>
    <row r="925" spans="1:23" ht="15.75" thickBot="1" x14ac:dyDescent="0.3">
      <c r="A925" s="143">
        <v>42124</v>
      </c>
      <c r="B925" s="129">
        <v>2011</v>
      </c>
      <c r="C925" s="112" t="s">
        <v>81</v>
      </c>
      <c r="D925" s="112" t="s">
        <v>127</v>
      </c>
      <c r="E925" s="113" t="s">
        <v>21</v>
      </c>
      <c r="F925" s="113" t="s">
        <v>123</v>
      </c>
      <c r="G925" s="112" t="s">
        <v>3070</v>
      </c>
      <c r="H925" s="112" t="s">
        <v>3071</v>
      </c>
      <c r="I925" s="112"/>
      <c r="J925" s="103">
        <v>40583</v>
      </c>
      <c r="K925" s="103">
        <v>40714</v>
      </c>
      <c r="L925" s="114" t="s">
        <v>3072</v>
      </c>
      <c r="M925" s="115" t="s">
        <v>3073</v>
      </c>
      <c r="N925" s="436">
        <v>6836</v>
      </c>
      <c r="O925" s="436">
        <v>6730</v>
      </c>
      <c r="P925" s="317">
        <v>40728</v>
      </c>
      <c r="Q925" s="103">
        <v>41477</v>
      </c>
      <c r="R925" s="103">
        <v>41264</v>
      </c>
      <c r="S925" s="103"/>
      <c r="T925" s="318">
        <v>0.96</v>
      </c>
      <c r="U925" s="436"/>
      <c r="V925" s="114"/>
      <c r="W925" s="196"/>
    </row>
    <row r="926" spans="1:23" ht="15.75" thickBot="1" x14ac:dyDescent="0.3">
      <c r="A926" s="143">
        <v>42124</v>
      </c>
      <c r="B926" s="129">
        <v>2012</v>
      </c>
      <c r="C926" s="112" t="s">
        <v>81</v>
      </c>
      <c r="D926" s="112" t="s">
        <v>127</v>
      </c>
      <c r="E926" s="113" t="s">
        <v>21</v>
      </c>
      <c r="F926" s="113" t="s">
        <v>123</v>
      </c>
      <c r="G926" s="112" t="s">
        <v>3074</v>
      </c>
      <c r="H926" s="112" t="s">
        <v>3075</v>
      </c>
      <c r="I926" s="112"/>
      <c r="J926" s="103">
        <v>41166</v>
      </c>
      <c r="K926" s="103">
        <v>41333</v>
      </c>
      <c r="L926" s="114" t="s">
        <v>3076</v>
      </c>
      <c r="M926" s="115" t="s">
        <v>3077</v>
      </c>
      <c r="N926" s="436">
        <v>26081</v>
      </c>
      <c r="O926" s="436">
        <v>25444</v>
      </c>
      <c r="P926" s="317">
        <v>41347</v>
      </c>
      <c r="Q926" s="103">
        <v>42231</v>
      </c>
      <c r="R926" s="103">
        <v>42078</v>
      </c>
      <c r="S926" s="103">
        <v>42255</v>
      </c>
      <c r="T926" s="318">
        <v>0.6</v>
      </c>
      <c r="U926" s="436"/>
      <c r="V926" s="114"/>
      <c r="W926" s="196"/>
    </row>
    <row r="927" spans="1:23" ht="15.75" thickBot="1" x14ac:dyDescent="0.3">
      <c r="A927" s="143">
        <v>42124</v>
      </c>
      <c r="B927" s="129">
        <v>2012</v>
      </c>
      <c r="C927" s="112" t="s">
        <v>81</v>
      </c>
      <c r="D927" s="112" t="s">
        <v>127</v>
      </c>
      <c r="E927" s="113" t="s">
        <v>21</v>
      </c>
      <c r="F927" s="113" t="s">
        <v>123</v>
      </c>
      <c r="G927" s="112" t="s">
        <v>3078</v>
      </c>
      <c r="H927" s="112" t="s">
        <v>3079</v>
      </c>
      <c r="I927" s="112"/>
      <c r="J927" s="103">
        <v>41050</v>
      </c>
      <c r="K927" s="103">
        <v>41177</v>
      </c>
      <c r="L927" s="114" t="s">
        <v>3042</v>
      </c>
      <c r="M927" s="115" t="s">
        <v>3043</v>
      </c>
      <c r="N927" s="436">
        <v>60736</v>
      </c>
      <c r="O927" s="436">
        <v>60287</v>
      </c>
      <c r="P927" s="317">
        <v>41191</v>
      </c>
      <c r="Q927" s="103">
        <v>42052</v>
      </c>
      <c r="R927" s="103">
        <v>41867</v>
      </c>
      <c r="S927" s="103"/>
      <c r="T927" s="318">
        <v>0.95</v>
      </c>
      <c r="U927" s="436">
        <v>2502</v>
      </c>
      <c r="V927" s="114" t="s">
        <v>3080</v>
      </c>
      <c r="W927" s="196"/>
    </row>
    <row r="928" spans="1:23" ht="15.75" thickBot="1" x14ac:dyDescent="0.3">
      <c r="A928" s="143">
        <v>42124</v>
      </c>
      <c r="B928" s="129">
        <v>2013</v>
      </c>
      <c r="C928" s="112" t="s">
        <v>81</v>
      </c>
      <c r="D928" s="112" t="s">
        <v>127</v>
      </c>
      <c r="E928" s="113" t="s">
        <v>21</v>
      </c>
      <c r="F928" s="113" t="s">
        <v>123</v>
      </c>
      <c r="G928" s="112" t="s">
        <v>3081</v>
      </c>
      <c r="H928" s="112" t="s">
        <v>3082</v>
      </c>
      <c r="I928" s="112"/>
      <c r="J928" s="103">
        <v>41327</v>
      </c>
      <c r="K928" s="103">
        <v>41521</v>
      </c>
      <c r="L928" s="114" t="s">
        <v>3083</v>
      </c>
      <c r="M928" s="115" t="s">
        <v>3084</v>
      </c>
      <c r="N928" s="436">
        <v>13168</v>
      </c>
      <c r="O928" s="436">
        <v>12778</v>
      </c>
      <c r="P928" s="317">
        <v>41535</v>
      </c>
      <c r="Q928" s="103">
        <v>42450</v>
      </c>
      <c r="R928" s="103">
        <v>42116</v>
      </c>
      <c r="S928" s="103">
        <v>42176</v>
      </c>
      <c r="T928" s="318">
        <v>0.39</v>
      </c>
      <c r="U928" s="436"/>
      <c r="V928" s="114"/>
      <c r="W928" s="196"/>
    </row>
    <row r="929" spans="1:23" ht="15.75" thickBot="1" x14ac:dyDescent="0.3">
      <c r="A929" s="143">
        <v>42124</v>
      </c>
      <c r="B929" s="129">
        <v>2011</v>
      </c>
      <c r="C929" s="112" t="s">
        <v>81</v>
      </c>
      <c r="D929" s="112" t="s">
        <v>127</v>
      </c>
      <c r="E929" s="113" t="s">
        <v>17</v>
      </c>
      <c r="F929" s="113" t="s">
        <v>123</v>
      </c>
      <c r="G929" s="112" t="s">
        <v>3085</v>
      </c>
      <c r="H929" s="112" t="s">
        <v>3086</v>
      </c>
      <c r="I929" s="112"/>
      <c r="J929" s="103">
        <v>40549</v>
      </c>
      <c r="K929" s="103">
        <v>40710</v>
      </c>
      <c r="L929" s="114" t="s">
        <v>3087</v>
      </c>
      <c r="M929" s="115" t="s">
        <v>3088</v>
      </c>
      <c r="N929" s="436">
        <v>28891</v>
      </c>
      <c r="O929" s="436">
        <v>27856</v>
      </c>
      <c r="P929" s="317">
        <v>40724</v>
      </c>
      <c r="Q929" s="103">
        <v>41732</v>
      </c>
      <c r="R929" s="103">
        <v>41340</v>
      </c>
      <c r="S929" s="103"/>
      <c r="T929" s="318">
        <v>0.97</v>
      </c>
      <c r="U929" s="436"/>
      <c r="V929" s="114"/>
      <c r="W929" s="196"/>
    </row>
    <row r="930" spans="1:23" ht="15.75" thickBot="1" x14ac:dyDescent="0.3">
      <c r="A930" s="143">
        <v>42124</v>
      </c>
      <c r="B930" s="129">
        <v>2015</v>
      </c>
      <c r="C930" s="112" t="s">
        <v>81</v>
      </c>
      <c r="D930" s="112" t="s">
        <v>127</v>
      </c>
      <c r="E930" s="113" t="s">
        <v>17</v>
      </c>
      <c r="F930" s="113" t="s">
        <v>123</v>
      </c>
      <c r="G930" s="112" t="s">
        <v>3089</v>
      </c>
      <c r="H930" s="112" t="s">
        <v>3090</v>
      </c>
      <c r="I930" s="112"/>
      <c r="J930" s="103">
        <v>41649</v>
      </c>
      <c r="K930" s="103">
        <v>42076</v>
      </c>
      <c r="L930" s="114" t="s">
        <v>3091</v>
      </c>
      <c r="M930" s="115" t="s">
        <v>3092</v>
      </c>
      <c r="N930" s="436">
        <v>14825</v>
      </c>
      <c r="O930" s="436">
        <v>12568</v>
      </c>
      <c r="P930" s="317">
        <v>42090</v>
      </c>
      <c r="Q930" s="103">
        <v>42956</v>
      </c>
      <c r="R930" s="103">
        <v>42930</v>
      </c>
      <c r="S930" s="103">
        <v>42956</v>
      </c>
      <c r="T930" s="318">
        <v>0</v>
      </c>
      <c r="U930" s="436"/>
      <c r="V930" s="114"/>
      <c r="W930" s="196"/>
    </row>
    <row r="931" spans="1:23" ht="15.75" thickBot="1" x14ac:dyDescent="0.3">
      <c r="A931" s="143">
        <v>42124</v>
      </c>
      <c r="B931" s="129">
        <v>2011</v>
      </c>
      <c r="C931" s="112" t="s">
        <v>81</v>
      </c>
      <c r="D931" s="112" t="s">
        <v>127</v>
      </c>
      <c r="E931" s="113" t="s">
        <v>17</v>
      </c>
      <c r="F931" s="113" t="s">
        <v>123</v>
      </c>
      <c r="G931" s="112" t="s">
        <v>3093</v>
      </c>
      <c r="H931" s="112" t="s">
        <v>3094</v>
      </c>
      <c r="I931" s="112"/>
      <c r="J931" s="103">
        <v>40581</v>
      </c>
      <c r="K931" s="103">
        <v>40724</v>
      </c>
      <c r="L931" s="114" t="s">
        <v>3095</v>
      </c>
      <c r="M931" s="115" t="s">
        <v>3096</v>
      </c>
      <c r="N931" s="436">
        <v>16634</v>
      </c>
      <c r="O931" s="436">
        <v>15092</v>
      </c>
      <c r="P931" s="317">
        <v>40738</v>
      </c>
      <c r="Q931" s="103">
        <v>42369</v>
      </c>
      <c r="R931" s="103">
        <v>41594</v>
      </c>
      <c r="S931" s="103"/>
      <c r="T931" s="318">
        <v>0.79</v>
      </c>
      <c r="U931" s="436"/>
      <c r="V931" s="114"/>
      <c r="W931" s="196"/>
    </row>
    <row r="932" spans="1:23" ht="15.75" thickBot="1" x14ac:dyDescent="0.3">
      <c r="A932" s="143">
        <v>42124</v>
      </c>
      <c r="B932" s="129">
        <v>2012</v>
      </c>
      <c r="C932" s="112" t="s">
        <v>81</v>
      </c>
      <c r="D932" s="112" t="s">
        <v>127</v>
      </c>
      <c r="E932" s="113" t="s">
        <v>17</v>
      </c>
      <c r="F932" s="113" t="s">
        <v>123</v>
      </c>
      <c r="G932" s="112" t="s">
        <v>3097</v>
      </c>
      <c r="H932" s="112" t="s">
        <v>3098</v>
      </c>
      <c r="I932" s="112"/>
      <c r="J932" s="103">
        <v>40834</v>
      </c>
      <c r="K932" s="103">
        <v>41017</v>
      </c>
      <c r="L932" s="114" t="s">
        <v>3099</v>
      </c>
      <c r="M932" s="115" t="s">
        <v>3100</v>
      </c>
      <c r="N932" s="436">
        <v>52970</v>
      </c>
      <c r="O932" s="436">
        <v>51572</v>
      </c>
      <c r="P932" s="317">
        <v>41031</v>
      </c>
      <c r="Q932" s="103">
        <v>42002</v>
      </c>
      <c r="R932" s="103">
        <v>41715</v>
      </c>
      <c r="S932" s="103"/>
      <c r="T932" s="318">
        <v>0.91</v>
      </c>
      <c r="U932" s="436"/>
      <c r="V932" s="114"/>
      <c r="W932" s="196"/>
    </row>
    <row r="933" spans="1:23" ht="15.75" thickBot="1" x14ac:dyDescent="0.3">
      <c r="A933" s="143">
        <v>42124</v>
      </c>
      <c r="B933" s="129">
        <v>2014</v>
      </c>
      <c r="C933" s="112" t="s">
        <v>81</v>
      </c>
      <c r="D933" s="112" t="s">
        <v>127</v>
      </c>
      <c r="E933" s="113" t="s">
        <v>17</v>
      </c>
      <c r="F933" s="113" t="s">
        <v>123</v>
      </c>
      <c r="G933" s="112" t="s">
        <v>3101</v>
      </c>
      <c r="H933" s="112" t="s">
        <v>3102</v>
      </c>
      <c r="I933" s="112"/>
      <c r="J933" s="103">
        <v>41677</v>
      </c>
      <c r="K933" s="103">
        <v>41887</v>
      </c>
      <c r="L933" s="114" t="s">
        <v>3091</v>
      </c>
      <c r="M933" s="115" t="s">
        <v>3103</v>
      </c>
      <c r="N933" s="436">
        <v>21407</v>
      </c>
      <c r="O933" s="436">
        <v>17481</v>
      </c>
      <c r="P933" s="317">
        <v>41901</v>
      </c>
      <c r="Q933" s="103">
        <v>42647</v>
      </c>
      <c r="R933" s="103">
        <v>42647</v>
      </c>
      <c r="S933" s="103">
        <v>42647</v>
      </c>
      <c r="T933" s="318">
        <v>0.01</v>
      </c>
      <c r="U933" s="436"/>
      <c r="V933" s="114"/>
      <c r="W933" s="196"/>
    </row>
    <row r="934" spans="1:23" ht="30.75" thickBot="1" x14ac:dyDescent="0.3">
      <c r="A934" s="143">
        <v>42124</v>
      </c>
      <c r="B934" s="129">
        <v>2011</v>
      </c>
      <c r="C934" s="112" t="s">
        <v>81</v>
      </c>
      <c r="D934" s="112" t="s">
        <v>127</v>
      </c>
      <c r="E934" s="113" t="s">
        <v>17</v>
      </c>
      <c r="F934" s="113" t="s">
        <v>123</v>
      </c>
      <c r="G934" s="112" t="s">
        <v>3104</v>
      </c>
      <c r="H934" s="112" t="s">
        <v>3001</v>
      </c>
      <c r="I934" s="112"/>
      <c r="J934" s="103">
        <v>40592</v>
      </c>
      <c r="K934" s="103">
        <v>40786</v>
      </c>
      <c r="L934" s="114" t="s">
        <v>3105</v>
      </c>
      <c r="M934" s="115" t="s">
        <v>3106</v>
      </c>
      <c r="N934" s="436">
        <v>62691</v>
      </c>
      <c r="O934" s="436">
        <v>62440</v>
      </c>
      <c r="P934" s="317">
        <v>40800</v>
      </c>
      <c r="Q934" s="103">
        <v>42154</v>
      </c>
      <c r="R934" s="103">
        <v>41872</v>
      </c>
      <c r="S934" s="103">
        <v>41984</v>
      </c>
      <c r="T934" s="318">
        <v>1</v>
      </c>
      <c r="U934" s="436">
        <v>17925</v>
      </c>
      <c r="V934" s="114" t="s">
        <v>3107</v>
      </c>
      <c r="W934" s="196"/>
    </row>
    <row r="935" spans="1:23" ht="15.75" thickBot="1" x14ac:dyDescent="0.3">
      <c r="A935" s="143">
        <v>42124</v>
      </c>
      <c r="B935" s="129">
        <v>2014</v>
      </c>
      <c r="C935" s="112" t="s">
        <v>81</v>
      </c>
      <c r="D935" s="112" t="s">
        <v>76</v>
      </c>
      <c r="E935" s="113" t="s">
        <v>17</v>
      </c>
      <c r="F935" s="113" t="s">
        <v>123</v>
      </c>
      <c r="G935" s="112" t="s">
        <v>3108</v>
      </c>
      <c r="H935" s="112" t="s">
        <v>3109</v>
      </c>
      <c r="I935" s="112"/>
      <c r="J935" s="103">
        <v>41851</v>
      </c>
      <c r="K935" s="103">
        <v>41995</v>
      </c>
      <c r="L935" s="114" t="s">
        <v>3110</v>
      </c>
      <c r="M935" s="115" t="s">
        <v>3111</v>
      </c>
      <c r="N935" s="436">
        <v>1667</v>
      </c>
      <c r="O935" s="436">
        <v>1538</v>
      </c>
      <c r="P935" s="317">
        <v>42009</v>
      </c>
      <c r="Q935" s="103">
        <v>42230</v>
      </c>
      <c r="R935" s="103">
        <v>42192</v>
      </c>
      <c r="S935" s="103">
        <v>42230</v>
      </c>
      <c r="T935" s="318">
        <v>0.17</v>
      </c>
      <c r="U935" s="436"/>
      <c r="V935" s="114"/>
      <c r="W935" s="196"/>
    </row>
    <row r="936" spans="1:23" ht="15.75" thickBot="1" x14ac:dyDescent="0.3">
      <c r="A936" s="143">
        <v>42124</v>
      </c>
      <c r="B936" s="129">
        <v>2014</v>
      </c>
      <c r="C936" s="112" t="s">
        <v>81</v>
      </c>
      <c r="D936" s="112" t="s">
        <v>127</v>
      </c>
      <c r="E936" s="113" t="s">
        <v>17</v>
      </c>
      <c r="F936" s="113" t="s">
        <v>123</v>
      </c>
      <c r="G936" s="112" t="s">
        <v>3112</v>
      </c>
      <c r="H936" s="112" t="s">
        <v>3113</v>
      </c>
      <c r="I936" s="112"/>
      <c r="J936" s="103">
        <v>41649</v>
      </c>
      <c r="K936" s="103">
        <v>41745</v>
      </c>
      <c r="L936" s="114" t="s">
        <v>3114</v>
      </c>
      <c r="M936" s="115" t="s">
        <v>3115</v>
      </c>
      <c r="N936" s="436">
        <v>16968</v>
      </c>
      <c r="O936" s="436">
        <v>15213</v>
      </c>
      <c r="P936" s="317">
        <v>41759</v>
      </c>
      <c r="Q936" s="103">
        <v>42256</v>
      </c>
      <c r="R936" s="103">
        <v>42256</v>
      </c>
      <c r="S936" s="103">
        <v>42256</v>
      </c>
      <c r="T936" s="318">
        <v>0.41</v>
      </c>
      <c r="U936" s="436"/>
      <c r="V936" s="114"/>
      <c r="W936" s="196"/>
    </row>
    <row r="937" spans="1:23" ht="15.75" thickBot="1" x14ac:dyDescent="0.3">
      <c r="A937" s="143">
        <v>42124</v>
      </c>
      <c r="B937" s="129">
        <v>2014</v>
      </c>
      <c r="C937" s="112" t="s">
        <v>81</v>
      </c>
      <c r="D937" s="112" t="s">
        <v>127</v>
      </c>
      <c r="E937" s="113" t="s">
        <v>17</v>
      </c>
      <c r="F937" s="113" t="s">
        <v>123</v>
      </c>
      <c r="G937" s="112" t="s">
        <v>3116</v>
      </c>
      <c r="H937" s="112" t="s">
        <v>3117</v>
      </c>
      <c r="I937" s="112"/>
      <c r="J937" s="103">
        <v>41684</v>
      </c>
      <c r="K937" s="103">
        <v>41912</v>
      </c>
      <c r="L937" s="114" t="s">
        <v>3118</v>
      </c>
      <c r="M937" s="115" t="s">
        <v>3119</v>
      </c>
      <c r="N937" s="436">
        <v>17720</v>
      </c>
      <c r="O937" s="436">
        <v>15155</v>
      </c>
      <c r="P937" s="317">
        <v>41926</v>
      </c>
      <c r="Q937" s="103">
        <v>42722</v>
      </c>
      <c r="R937" s="103">
        <v>42722</v>
      </c>
      <c r="S937" s="103">
        <v>42722</v>
      </c>
      <c r="T937" s="318">
        <v>0.02</v>
      </c>
      <c r="U937" s="436"/>
      <c r="V937" s="114"/>
      <c r="W937" s="196"/>
    </row>
    <row r="938" spans="1:23" ht="15.75" thickBot="1" x14ac:dyDescent="0.3">
      <c r="A938" s="143">
        <v>42124</v>
      </c>
      <c r="B938" s="129">
        <v>2013</v>
      </c>
      <c r="C938" s="112" t="s">
        <v>81</v>
      </c>
      <c r="D938" s="112" t="s">
        <v>127</v>
      </c>
      <c r="E938" s="113" t="s">
        <v>17</v>
      </c>
      <c r="F938" s="113" t="s">
        <v>123</v>
      </c>
      <c r="G938" s="112" t="s">
        <v>3120</v>
      </c>
      <c r="H938" s="112" t="s">
        <v>3121</v>
      </c>
      <c r="I938" s="112"/>
      <c r="J938" s="103">
        <v>41241</v>
      </c>
      <c r="K938" s="103">
        <v>41625</v>
      </c>
      <c r="L938" s="114" t="s">
        <v>3122</v>
      </c>
      <c r="M938" s="115" t="s">
        <v>3123</v>
      </c>
      <c r="N938" s="436">
        <v>63056</v>
      </c>
      <c r="O938" s="436">
        <v>56494</v>
      </c>
      <c r="P938" s="317">
        <v>41639</v>
      </c>
      <c r="Q938" s="103">
        <v>42369</v>
      </c>
      <c r="R938" s="103">
        <v>42257</v>
      </c>
      <c r="S938" s="103">
        <v>42272</v>
      </c>
      <c r="T938" s="318">
        <v>0.53</v>
      </c>
      <c r="U938" s="436"/>
      <c r="V938" s="114"/>
      <c r="W938" s="196"/>
    </row>
    <row r="939" spans="1:23" ht="15.75" thickBot="1" x14ac:dyDescent="0.3">
      <c r="A939" s="143">
        <v>42124</v>
      </c>
      <c r="B939" s="129">
        <v>2013</v>
      </c>
      <c r="C939" s="112" t="s">
        <v>81</v>
      </c>
      <c r="D939" s="112" t="s">
        <v>127</v>
      </c>
      <c r="E939" s="113" t="s">
        <v>17</v>
      </c>
      <c r="F939" s="113" t="s">
        <v>123</v>
      </c>
      <c r="G939" s="112" t="s">
        <v>3124</v>
      </c>
      <c r="H939" s="112" t="s">
        <v>3125</v>
      </c>
      <c r="I939" s="112"/>
      <c r="J939" s="103">
        <v>41241</v>
      </c>
      <c r="K939" s="103">
        <v>41625</v>
      </c>
      <c r="L939" s="114" t="s">
        <v>3122</v>
      </c>
      <c r="M939" s="115" t="s">
        <v>3123</v>
      </c>
      <c r="N939" s="436">
        <v>11118</v>
      </c>
      <c r="O939" s="436">
        <v>7837</v>
      </c>
      <c r="P939" s="317">
        <v>41639</v>
      </c>
      <c r="Q939" s="103">
        <v>42369</v>
      </c>
      <c r="R939" s="103">
        <v>42257</v>
      </c>
      <c r="S939" s="103">
        <v>42272</v>
      </c>
      <c r="T939" s="318">
        <v>0.34</v>
      </c>
      <c r="U939" s="436"/>
      <c r="V939" s="114"/>
      <c r="W939" s="196"/>
    </row>
    <row r="940" spans="1:23" ht="15.75" thickBot="1" x14ac:dyDescent="0.3">
      <c r="A940" s="143">
        <v>42124</v>
      </c>
      <c r="B940" s="129">
        <v>2014</v>
      </c>
      <c r="C940" s="112" t="s">
        <v>81</v>
      </c>
      <c r="D940" s="112" t="s">
        <v>127</v>
      </c>
      <c r="E940" s="113" t="s">
        <v>17</v>
      </c>
      <c r="F940" s="113" t="s">
        <v>123</v>
      </c>
      <c r="G940" s="112" t="s">
        <v>3126</v>
      </c>
      <c r="H940" s="112" t="s">
        <v>3127</v>
      </c>
      <c r="I940" s="112"/>
      <c r="J940" s="103">
        <v>41914</v>
      </c>
      <c r="K940" s="103">
        <v>42108</v>
      </c>
      <c r="L940" s="114" t="s">
        <v>3128</v>
      </c>
      <c r="M940" s="115" t="s">
        <v>3129</v>
      </c>
      <c r="N940" s="436">
        <v>47646</v>
      </c>
      <c r="O940" s="436">
        <v>24005</v>
      </c>
      <c r="P940" s="317">
        <v>42122</v>
      </c>
      <c r="Q940" s="103">
        <v>42738</v>
      </c>
      <c r="R940" s="103">
        <v>42738</v>
      </c>
      <c r="S940" s="103">
        <v>42738</v>
      </c>
      <c r="T940" s="318">
        <v>0</v>
      </c>
      <c r="U940" s="436"/>
      <c r="V940" s="114"/>
      <c r="W940" s="196"/>
    </row>
    <row r="941" spans="1:23" ht="15.75" thickBot="1" x14ac:dyDescent="0.3">
      <c r="A941" s="143">
        <v>42124</v>
      </c>
      <c r="B941" s="129">
        <v>2014</v>
      </c>
      <c r="C941" s="112" t="s">
        <v>81</v>
      </c>
      <c r="D941" s="112" t="s">
        <v>127</v>
      </c>
      <c r="E941" s="113" t="s">
        <v>17</v>
      </c>
      <c r="F941" s="113" t="s">
        <v>123</v>
      </c>
      <c r="G941" s="112" t="s">
        <v>3130</v>
      </c>
      <c r="H941" s="112" t="s">
        <v>3131</v>
      </c>
      <c r="I941" s="112"/>
      <c r="J941" s="103">
        <v>41914</v>
      </c>
      <c r="K941" s="103">
        <v>42108</v>
      </c>
      <c r="L941" s="114" t="s">
        <v>3128</v>
      </c>
      <c r="M941" s="115" t="s">
        <v>3129</v>
      </c>
      <c r="N941" s="436">
        <v>53999</v>
      </c>
      <c r="O941" s="436">
        <v>42442</v>
      </c>
      <c r="P941" s="317">
        <v>42122</v>
      </c>
      <c r="Q941" s="103">
        <v>42738</v>
      </c>
      <c r="R941" s="103">
        <v>42738</v>
      </c>
      <c r="S941" s="103">
        <v>42738</v>
      </c>
      <c r="T941" s="318">
        <v>0</v>
      </c>
      <c r="U941" s="436"/>
      <c r="V941" s="114"/>
      <c r="W941" s="196"/>
    </row>
    <row r="942" spans="1:23" ht="15.75" thickBot="1" x14ac:dyDescent="0.3">
      <c r="A942" s="143">
        <v>42124</v>
      </c>
      <c r="B942" s="129">
        <v>2011</v>
      </c>
      <c r="C942" s="112" t="s">
        <v>81</v>
      </c>
      <c r="D942" s="112" t="s">
        <v>127</v>
      </c>
      <c r="E942" s="113" t="s">
        <v>13</v>
      </c>
      <c r="F942" s="113" t="s">
        <v>123</v>
      </c>
      <c r="G942" s="112" t="s">
        <v>3132</v>
      </c>
      <c r="H942" s="112" t="s">
        <v>3133</v>
      </c>
      <c r="I942" s="112"/>
      <c r="J942" s="103">
        <v>40700</v>
      </c>
      <c r="K942" s="103">
        <v>40808</v>
      </c>
      <c r="L942" s="114" t="s">
        <v>3134</v>
      </c>
      <c r="M942" s="115" t="s">
        <v>3135</v>
      </c>
      <c r="N942" s="436">
        <v>52425</v>
      </c>
      <c r="O942" s="436">
        <v>50705</v>
      </c>
      <c r="P942" s="317">
        <v>40822</v>
      </c>
      <c r="Q942" s="103">
        <v>42237</v>
      </c>
      <c r="R942" s="103">
        <v>41538</v>
      </c>
      <c r="S942" s="103">
        <v>42231</v>
      </c>
      <c r="T942" s="318">
        <v>0.93</v>
      </c>
      <c r="U942" s="436"/>
      <c r="V942" s="114"/>
      <c r="W942" s="196"/>
    </row>
    <row r="943" spans="1:23" ht="15.75" thickBot="1" x14ac:dyDescent="0.3">
      <c r="A943" s="143">
        <v>42124</v>
      </c>
      <c r="B943" s="129">
        <v>2012</v>
      </c>
      <c r="C943" s="112" t="s">
        <v>81</v>
      </c>
      <c r="D943" s="112" t="s">
        <v>127</v>
      </c>
      <c r="E943" s="113" t="s">
        <v>13</v>
      </c>
      <c r="F943" s="113" t="s">
        <v>123</v>
      </c>
      <c r="G943" s="112" t="s">
        <v>3136</v>
      </c>
      <c r="H943" s="112" t="s">
        <v>3137</v>
      </c>
      <c r="I943" s="112"/>
      <c r="J943" s="103">
        <v>40752</v>
      </c>
      <c r="K943" s="103">
        <v>40991</v>
      </c>
      <c r="L943" s="114" t="s">
        <v>3138</v>
      </c>
      <c r="M943" s="115" t="s">
        <v>3139</v>
      </c>
      <c r="N943" s="436">
        <v>11746</v>
      </c>
      <c r="O943" s="436">
        <v>9667</v>
      </c>
      <c r="P943" s="317">
        <v>41005</v>
      </c>
      <c r="Q943" s="103">
        <v>41491</v>
      </c>
      <c r="R943" s="103">
        <v>41295</v>
      </c>
      <c r="S943" s="103"/>
      <c r="T943" s="318">
        <v>0.89</v>
      </c>
      <c r="U943" s="436">
        <v>760</v>
      </c>
      <c r="V943" s="114" t="s">
        <v>3140</v>
      </c>
      <c r="W943" s="196"/>
    </row>
    <row r="944" spans="1:23" ht="15.75" thickBot="1" x14ac:dyDescent="0.3">
      <c r="A944" s="143">
        <v>42124</v>
      </c>
      <c r="B944" s="129">
        <v>2012</v>
      </c>
      <c r="C944" s="112" t="s">
        <v>81</v>
      </c>
      <c r="D944" s="112" t="s">
        <v>127</v>
      </c>
      <c r="E944" s="113" t="s">
        <v>13</v>
      </c>
      <c r="F944" s="113" t="s">
        <v>123</v>
      </c>
      <c r="G944" s="112" t="s">
        <v>3141</v>
      </c>
      <c r="H944" s="112" t="s">
        <v>3142</v>
      </c>
      <c r="I944" s="112"/>
      <c r="J944" s="103">
        <v>41085</v>
      </c>
      <c r="K944" s="103">
        <v>41145</v>
      </c>
      <c r="L944" s="114" t="s">
        <v>3143</v>
      </c>
      <c r="M944" s="115" t="s">
        <v>3144</v>
      </c>
      <c r="N944" s="436">
        <v>11432</v>
      </c>
      <c r="O944" s="436">
        <v>14119</v>
      </c>
      <c r="P944" s="317">
        <v>41159</v>
      </c>
      <c r="Q944" s="103">
        <v>41782</v>
      </c>
      <c r="R944" s="103">
        <v>41544</v>
      </c>
      <c r="S944" s="103"/>
      <c r="T944" s="318">
        <v>0.98</v>
      </c>
      <c r="U944" s="436"/>
      <c r="V944" s="114"/>
      <c r="W944" s="196"/>
    </row>
    <row r="945" spans="1:23" ht="15.75" thickBot="1" x14ac:dyDescent="0.3">
      <c r="A945" s="143">
        <v>42124</v>
      </c>
      <c r="B945" s="129">
        <v>2011</v>
      </c>
      <c r="C945" s="112" t="s">
        <v>81</v>
      </c>
      <c r="D945" s="112" t="s">
        <v>127</v>
      </c>
      <c r="E945" s="113" t="s">
        <v>13</v>
      </c>
      <c r="F945" s="113" t="s">
        <v>123</v>
      </c>
      <c r="G945" s="112" t="s">
        <v>3145</v>
      </c>
      <c r="H945" s="112" t="s">
        <v>3146</v>
      </c>
      <c r="I945" s="112" t="s">
        <v>3147</v>
      </c>
      <c r="J945" s="103">
        <v>40480</v>
      </c>
      <c r="K945" s="103">
        <v>40480</v>
      </c>
      <c r="L945" s="114" t="s">
        <v>3148</v>
      </c>
      <c r="M945" s="115" t="s">
        <v>3149</v>
      </c>
      <c r="N945" s="436">
        <v>29295</v>
      </c>
      <c r="O945" s="436">
        <v>25545</v>
      </c>
      <c r="P945" s="317">
        <v>40494</v>
      </c>
      <c r="Q945" s="103">
        <v>42137</v>
      </c>
      <c r="R945" s="103">
        <v>41194</v>
      </c>
      <c r="S945" s="103">
        <v>42237</v>
      </c>
      <c r="T945" s="318">
        <v>0.65</v>
      </c>
      <c r="U945" s="436"/>
      <c r="V945" s="114"/>
      <c r="W945" s="196"/>
    </row>
    <row r="946" spans="1:23" ht="15.75" thickBot="1" x14ac:dyDescent="0.3">
      <c r="A946" s="143">
        <v>42124</v>
      </c>
      <c r="B946" s="129">
        <v>2011</v>
      </c>
      <c r="C946" s="112" t="s">
        <v>81</v>
      </c>
      <c r="D946" s="112" t="s">
        <v>127</v>
      </c>
      <c r="E946" s="113" t="s">
        <v>13</v>
      </c>
      <c r="F946" s="113" t="s">
        <v>123</v>
      </c>
      <c r="G946" s="112" t="s">
        <v>3150</v>
      </c>
      <c r="H946" s="112" t="s">
        <v>3151</v>
      </c>
      <c r="I946" s="112"/>
      <c r="J946" s="103">
        <v>41080</v>
      </c>
      <c r="K946" s="103">
        <v>41181</v>
      </c>
      <c r="L946" s="114" t="s">
        <v>3152</v>
      </c>
      <c r="M946" s="115" t="s">
        <v>3153</v>
      </c>
      <c r="N946" s="436">
        <v>98236</v>
      </c>
      <c r="O946" s="436">
        <v>83543</v>
      </c>
      <c r="P946" s="317">
        <v>41195</v>
      </c>
      <c r="Q946" s="103">
        <v>42710</v>
      </c>
      <c r="R946" s="103">
        <v>42382</v>
      </c>
      <c r="S946" s="103">
        <v>42706</v>
      </c>
      <c r="T946" s="318">
        <v>0.4</v>
      </c>
      <c r="U946" s="436"/>
      <c r="V946" s="114"/>
      <c r="W946" s="196"/>
    </row>
    <row r="947" spans="1:23" ht="15.75" thickBot="1" x14ac:dyDescent="0.3">
      <c r="A947" s="143">
        <v>42124</v>
      </c>
      <c r="B947" s="129">
        <v>2012</v>
      </c>
      <c r="C947" s="112" t="s">
        <v>81</v>
      </c>
      <c r="D947" s="112" t="s">
        <v>127</v>
      </c>
      <c r="E947" s="113" t="s">
        <v>13</v>
      </c>
      <c r="F947" s="113" t="s">
        <v>123</v>
      </c>
      <c r="G947" s="112" t="s">
        <v>3154</v>
      </c>
      <c r="H947" s="112" t="s">
        <v>3155</v>
      </c>
      <c r="I947" s="112"/>
      <c r="J947" s="103">
        <v>41078</v>
      </c>
      <c r="K947" s="103">
        <v>41180</v>
      </c>
      <c r="L947" s="114" t="s">
        <v>3156</v>
      </c>
      <c r="M947" s="115" t="s">
        <v>3157</v>
      </c>
      <c r="N947" s="436">
        <v>85242</v>
      </c>
      <c r="O947" s="436">
        <v>64048</v>
      </c>
      <c r="P947" s="317">
        <v>41194</v>
      </c>
      <c r="Q947" s="103">
        <v>42460</v>
      </c>
      <c r="R947" s="103">
        <v>42460</v>
      </c>
      <c r="S947" s="103">
        <v>42460</v>
      </c>
      <c r="T947" s="318">
        <v>0.48</v>
      </c>
      <c r="U947" s="436">
        <v>16682</v>
      </c>
      <c r="V947" s="114" t="s">
        <v>3158</v>
      </c>
      <c r="W947" s="196"/>
    </row>
    <row r="948" spans="1:23" ht="15.75" thickBot="1" x14ac:dyDescent="0.3">
      <c r="A948" s="143">
        <v>42124</v>
      </c>
      <c r="B948" s="129">
        <v>2012</v>
      </c>
      <c r="C948" s="112" t="s">
        <v>79</v>
      </c>
      <c r="D948" s="112" t="s">
        <v>127</v>
      </c>
      <c r="E948" s="113" t="s">
        <v>13</v>
      </c>
      <c r="F948" s="113" t="s">
        <v>123</v>
      </c>
      <c r="G948" s="112" t="s">
        <v>3159</v>
      </c>
      <c r="H948" s="112" t="s">
        <v>3160</v>
      </c>
      <c r="I948" s="112"/>
      <c r="J948" s="103">
        <v>41879</v>
      </c>
      <c r="K948" s="103">
        <v>41968</v>
      </c>
      <c r="L948" s="114" t="s">
        <v>3161</v>
      </c>
      <c r="M948" s="115" t="s">
        <v>3162</v>
      </c>
      <c r="N948" s="436">
        <v>75135</v>
      </c>
      <c r="O948" s="436">
        <v>43980</v>
      </c>
      <c r="P948" s="317">
        <v>41982</v>
      </c>
      <c r="Q948" s="103">
        <v>42712</v>
      </c>
      <c r="R948" s="103">
        <v>42712</v>
      </c>
      <c r="S948" s="103">
        <v>42712</v>
      </c>
      <c r="T948" s="318">
        <v>0</v>
      </c>
      <c r="U948" s="436"/>
      <c r="V948" s="114"/>
      <c r="W948" s="196"/>
    </row>
    <row r="949" spans="1:23" ht="15.75" thickBot="1" x14ac:dyDescent="0.3">
      <c r="A949" s="143">
        <v>42124</v>
      </c>
      <c r="B949" s="129">
        <v>2011</v>
      </c>
      <c r="C949" s="112" t="s">
        <v>81</v>
      </c>
      <c r="D949" s="112" t="s">
        <v>127</v>
      </c>
      <c r="E949" s="113" t="s">
        <v>13</v>
      </c>
      <c r="F949" s="113" t="s">
        <v>123</v>
      </c>
      <c r="G949" s="112" t="s">
        <v>3163</v>
      </c>
      <c r="H949" s="112" t="s">
        <v>3164</v>
      </c>
      <c r="I949" s="112"/>
      <c r="J949" s="103">
        <v>40717</v>
      </c>
      <c r="K949" s="103">
        <v>40815</v>
      </c>
      <c r="L949" s="114" t="s">
        <v>3051</v>
      </c>
      <c r="M949" s="115" t="s">
        <v>3165</v>
      </c>
      <c r="N949" s="436">
        <v>36173</v>
      </c>
      <c r="O949" s="436">
        <v>33977</v>
      </c>
      <c r="P949" s="317">
        <v>40829</v>
      </c>
      <c r="Q949" s="103">
        <v>41795</v>
      </c>
      <c r="R949" s="103">
        <v>41560</v>
      </c>
      <c r="S949" s="103"/>
      <c r="T949" s="318">
        <v>0.99</v>
      </c>
      <c r="U949" s="436"/>
      <c r="V949" s="114"/>
      <c r="W949" s="196"/>
    </row>
    <row r="950" spans="1:23" ht="15.75" thickBot="1" x14ac:dyDescent="0.3">
      <c r="A950" s="143">
        <v>42124</v>
      </c>
      <c r="B950" s="129">
        <v>2011</v>
      </c>
      <c r="C950" s="112" t="s">
        <v>81</v>
      </c>
      <c r="D950" s="112" t="s">
        <v>127</v>
      </c>
      <c r="E950" s="113" t="s">
        <v>13</v>
      </c>
      <c r="F950" s="113" t="s">
        <v>123</v>
      </c>
      <c r="G950" s="112" t="s">
        <v>3166</v>
      </c>
      <c r="H950" s="112" t="s">
        <v>3167</v>
      </c>
      <c r="I950" s="112"/>
      <c r="J950" s="103">
        <v>40717</v>
      </c>
      <c r="K950" s="103">
        <v>40815</v>
      </c>
      <c r="L950" s="114" t="s">
        <v>3051</v>
      </c>
      <c r="M950" s="115" t="s">
        <v>3165</v>
      </c>
      <c r="N950" s="436">
        <v>41889</v>
      </c>
      <c r="O950" s="436">
        <v>39187</v>
      </c>
      <c r="P950" s="317">
        <v>40829</v>
      </c>
      <c r="Q950" s="103">
        <v>41795</v>
      </c>
      <c r="R950" s="103">
        <v>41560</v>
      </c>
      <c r="S950" s="103"/>
      <c r="T950" s="318">
        <v>0.99</v>
      </c>
      <c r="U950" s="436"/>
      <c r="V950" s="114"/>
      <c r="W950" s="196"/>
    </row>
    <row r="951" spans="1:23" ht="15.75" thickBot="1" x14ac:dyDescent="0.3">
      <c r="A951" s="143">
        <v>42124</v>
      </c>
      <c r="B951" s="129">
        <v>2013</v>
      </c>
      <c r="C951" s="112" t="s">
        <v>81</v>
      </c>
      <c r="D951" s="112" t="s">
        <v>127</v>
      </c>
      <c r="E951" s="113" t="s">
        <v>13</v>
      </c>
      <c r="F951" s="113" t="s">
        <v>123</v>
      </c>
      <c r="G951" s="112" t="s">
        <v>3168</v>
      </c>
      <c r="H951" s="112" t="s">
        <v>3169</v>
      </c>
      <c r="I951" s="112"/>
      <c r="J951" s="103">
        <v>41879</v>
      </c>
      <c r="K951" s="103">
        <v>41906</v>
      </c>
      <c r="L951" s="114" t="s">
        <v>3170</v>
      </c>
      <c r="M951" s="115" t="s">
        <v>3171</v>
      </c>
      <c r="N951" s="436">
        <v>5428</v>
      </c>
      <c r="O951" s="436">
        <v>4472</v>
      </c>
      <c r="P951" s="317">
        <v>41920</v>
      </c>
      <c r="Q951" s="103">
        <v>42481</v>
      </c>
      <c r="R951" s="103">
        <v>42481</v>
      </c>
      <c r="S951" s="103">
        <v>42481</v>
      </c>
      <c r="T951" s="318">
        <v>0.02</v>
      </c>
      <c r="U951" s="436"/>
      <c r="V951" s="114"/>
      <c r="W951" s="196"/>
    </row>
    <row r="952" spans="1:23" ht="15.75" thickBot="1" x14ac:dyDescent="0.3">
      <c r="A952" s="143">
        <v>42124</v>
      </c>
      <c r="B952" s="129">
        <v>2011</v>
      </c>
      <c r="C952" s="112" t="s">
        <v>81</v>
      </c>
      <c r="D952" s="112" t="s">
        <v>127</v>
      </c>
      <c r="E952" s="113" t="s">
        <v>13</v>
      </c>
      <c r="F952" s="113" t="s">
        <v>123</v>
      </c>
      <c r="G952" s="112" t="s">
        <v>3172</v>
      </c>
      <c r="H952" s="112" t="s">
        <v>3033</v>
      </c>
      <c r="I952" s="112"/>
      <c r="J952" s="103">
        <v>40653</v>
      </c>
      <c r="K952" s="103">
        <v>40750</v>
      </c>
      <c r="L952" s="114" t="s">
        <v>3173</v>
      </c>
      <c r="M952" s="115" t="s">
        <v>3174</v>
      </c>
      <c r="N952" s="436">
        <v>9779</v>
      </c>
      <c r="O952" s="436">
        <v>9567</v>
      </c>
      <c r="P952" s="317">
        <v>40764</v>
      </c>
      <c r="Q952" s="103">
        <v>41446</v>
      </c>
      <c r="R952" s="103">
        <v>41125</v>
      </c>
      <c r="S952" s="103">
        <v>41655</v>
      </c>
      <c r="T952" s="318">
        <v>1</v>
      </c>
      <c r="U952" s="436"/>
      <c r="V952" s="114"/>
      <c r="W952" s="196"/>
    </row>
    <row r="953" spans="1:23" ht="15.75" thickBot="1" x14ac:dyDescent="0.3">
      <c r="A953" s="143">
        <v>42124</v>
      </c>
      <c r="B953" s="129">
        <v>2011</v>
      </c>
      <c r="C953" s="112" t="s">
        <v>81</v>
      </c>
      <c r="D953" s="112" t="s">
        <v>127</v>
      </c>
      <c r="E953" s="113" t="s">
        <v>13</v>
      </c>
      <c r="F953" s="113" t="s">
        <v>123</v>
      </c>
      <c r="G953" s="112" t="s">
        <v>3175</v>
      </c>
      <c r="H953" s="112" t="s">
        <v>3176</v>
      </c>
      <c r="I953" s="112"/>
      <c r="J953" s="103">
        <v>40632</v>
      </c>
      <c r="K953" s="103">
        <v>40701</v>
      </c>
      <c r="L953" s="114" t="s">
        <v>3177</v>
      </c>
      <c r="M953" s="115" t="s">
        <v>3178</v>
      </c>
      <c r="N953" s="436">
        <v>3760</v>
      </c>
      <c r="O953" s="436">
        <v>3215</v>
      </c>
      <c r="P953" s="317">
        <v>40715</v>
      </c>
      <c r="Q953" s="103">
        <v>42033</v>
      </c>
      <c r="R953" s="103">
        <v>41096</v>
      </c>
      <c r="S953" s="103"/>
      <c r="T953" s="318">
        <v>0.87</v>
      </c>
      <c r="U953" s="436"/>
      <c r="V953" s="114"/>
      <c r="W953" s="196"/>
    </row>
    <row r="954" spans="1:23" ht="15.75" thickBot="1" x14ac:dyDescent="0.3">
      <c r="A954" s="143">
        <v>42124</v>
      </c>
      <c r="B954" s="129">
        <v>2012</v>
      </c>
      <c r="C954" s="112" t="s">
        <v>81</v>
      </c>
      <c r="D954" s="112" t="s">
        <v>127</v>
      </c>
      <c r="E954" s="113" t="s">
        <v>13</v>
      </c>
      <c r="F954" s="113" t="s">
        <v>123</v>
      </c>
      <c r="G954" s="112" t="s">
        <v>3179</v>
      </c>
      <c r="H954" s="112" t="s">
        <v>3180</v>
      </c>
      <c r="I954" s="112"/>
      <c r="J954" s="103">
        <v>41022</v>
      </c>
      <c r="K954" s="103">
        <v>41152</v>
      </c>
      <c r="L954" s="114" t="s">
        <v>3030</v>
      </c>
      <c r="M954" s="115" t="s">
        <v>3181</v>
      </c>
      <c r="N954" s="436">
        <v>11201</v>
      </c>
      <c r="O954" s="436">
        <v>10475</v>
      </c>
      <c r="P954" s="317">
        <v>41166</v>
      </c>
      <c r="Q954" s="103">
        <v>41752</v>
      </c>
      <c r="R954" s="103">
        <v>41632</v>
      </c>
      <c r="S954" s="103"/>
      <c r="T954" s="318">
        <v>0.99</v>
      </c>
      <c r="U954" s="436"/>
      <c r="V954" s="114"/>
      <c r="W954" s="196"/>
    </row>
    <row r="955" spans="1:23" ht="15.75" thickBot="1" x14ac:dyDescent="0.3">
      <c r="A955" s="143">
        <v>42124</v>
      </c>
      <c r="B955" s="129">
        <v>2011</v>
      </c>
      <c r="C955" s="112" t="s">
        <v>81</v>
      </c>
      <c r="D955" s="112" t="s">
        <v>127</v>
      </c>
      <c r="E955" s="113" t="s">
        <v>34</v>
      </c>
      <c r="F955" s="113" t="s">
        <v>123</v>
      </c>
      <c r="G955" s="112" t="s">
        <v>3182</v>
      </c>
      <c r="H955" s="112" t="s">
        <v>3183</v>
      </c>
      <c r="I955" s="112"/>
      <c r="J955" s="103">
        <v>40634</v>
      </c>
      <c r="K955" s="103">
        <v>40793</v>
      </c>
      <c r="L955" s="114" t="s">
        <v>3184</v>
      </c>
      <c r="M955" s="115" t="s">
        <v>3185</v>
      </c>
      <c r="N955" s="436">
        <v>14780</v>
      </c>
      <c r="O955" s="436">
        <v>14868</v>
      </c>
      <c r="P955" s="317">
        <v>40807</v>
      </c>
      <c r="Q955" s="103">
        <v>41418</v>
      </c>
      <c r="R955" s="103">
        <v>41433</v>
      </c>
      <c r="S955" s="103">
        <v>41471</v>
      </c>
      <c r="T955" s="318">
        <v>1</v>
      </c>
      <c r="U955" s="436"/>
      <c r="V955" s="114"/>
      <c r="W955" s="196"/>
    </row>
    <row r="956" spans="1:23" ht="15.75" thickBot="1" x14ac:dyDescent="0.3">
      <c r="A956" s="143">
        <v>42124</v>
      </c>
      <c r="B956" s="129">
        <v>2013</v>
      </c>
      <c r="C956" s="112" t="s">
        <v>81</v>
      </c>
      <c r="D956" s="112" t="s">
        <v>127</v>
      </c>
      <c r="E956" s="113" t="s">
        <v>34</v>
      </c>
      <c r="F956" s="113" t="s">
        <v>123</v>
      </c>
      <c r="G956" s="112" t="s">
        <v>3186</v>
      </c>
      <c r="H956" s="112" t="s">
        <v>3187</v>
      </c>
      <c r="I956" s="112"/>
      <c r="J956" s="103">
        <v>41246</v>
      </c>
      <c r="K956" s="103">
        <v>41494</v>
      </c>
      <c r="L956" s="114" t="s">
        <v>3188</v>
      </c>
      <c r="M956" s="115" t="s">
        <v>3189</v>
      </c>
      <c r="N956" s="436">
        <v>10936</v>
      </c>
      <c r="O956" s="436">
        <v>10774</v>
      </c>
      <c r="P956" s="317">
        <v>41508</v>
      </c>
      <c r="Q956" s="103">
        <v>42174</v>
      </c>
      <c r="R956" s="103">
        <v>41858</v>
      </c>
      <c r="S956" s="103"/>
      <c r="T956" s="318">
        <v>0.91</v>
      </c>
      <c r="U956" s="436"/>
      <c r="V956" s="114"/>
      <c r="W956" s="196"/>
    </row>
    <row r="957" spans="1:23" ht="15.75" thickBot="1" x14ac:dyDescent="0.3">
      <c r="A957" s="143">
        <v>42124</v>
      </c>
      <c r="B957" s="129">
        <v>2012</v>
      </c>
      <c r="C957" s="112" t="s">
        <v>81</v>
      </c>
      <c r="D957" s="112" t="s">
        <v>127</v>
      </c>
      <c r="E957" s="113" t="s">
        <v>34</v>
      </c>
      <c r="F957" s="113" t="s">
        <v>123</v>
      </c>
      <c r="G957" s="112" t="s">
        <v>3190</v>
      </c>
      <c r="H957" s="112" t="s">
        <v>3191</v>
      </c>
      <c r="I957" s="112"/>
      <c r="J957" s="103">
        <v>40883</v>
      </c>
      <c r="K957" s="103">
        <v>40998</v>
      </c>
      <c r="L957" s="114" t="s">
        <v>3192</v>
      </c>
      <c r="M957" s="115" t="s">
        <v>3193</v>
      </c>
      <c r="N957" s="436">
        <v>18987</v>
      </c>
      <c r="O957" s="436">
        <v>18048</v>
      </c>
      <c r="P957" s="317">
        <v>41012</v>
      </c>
      <c r="Q957" s="103">
        <v>41568</v>
      </c>
      <c r="R957" s="103">
        <v>41493</v>
      </c>
      <c r="S957" s="103">
        <v>41544</v>
      </c>
      <c r="T957" s="318">
        <v>1</v>
      </c>
      <c r="U957" s="436"/>
      <c r="V957" s="114"/>
      <c r="W957" s="196"/>
    </row>
    <row r="958" spans="1:23" ht="15.75" thickBot="1" x14ac:dyDescent="0.3">
      <c r="A958" s="143">
        <v>42124</v>
      </c>
      <c r="B958" s="129">
        <v>2011</v>
      </c>
      <c r="C958" s="112" t="s">
        <v>81</v>
      </c>
      <c r="D958" s="112" t="s">
        <v>127</v>
      </c>
      <c r="E958" s="113" t="s">
        <v>34</v>
      </c>
      <c r="F958" s="113" t="s">
        <v>123</v>
      </c>
      <c r="G958" s="112" t="s">
        <v>3194</v>
      </c>
      <c r="H958" s="112" t="s">
        <v>3195</v>
      </c>
      <c r="I958" s="112"/>
      <c r="J958" s="103">
        <v>40476</v>
      </c>
      <c r="K958" s="103">
        <v>40700</v>
      </c>
      <c r="L958" s="114" t="s">
        <v>3196</v>
      </c>
      <c r="M958" s="115" t="s">
        <v>3197</v>
      </c>
      <c r="N958" s="436">
        <v>40940</v>
      </c>
      <c r="O958" s="436">
        <v>38768</v>
      </c>
      <c r="P958" s="317">
        <v>40714</v>
      </c>
      <c r="Q958" s="103">
        <v>41807</v>
      </c>
      <c r="R958" s="103">
        <v>41709</v>
      </c>
      <c r="S958" s="103">
        <v>41799</v>
      </c>
      <c r="T958" s="318">
        <v>1</v>
      </c>
      <c r="U958" s="436"/>
      <c r="V958" s="114"/>
      <c r="W958" s="196"/>
    </row>
    <row r="959" spans="1:23" ht="15.75" thickBot="1" x14ac:dyDescent="0.3">
      <c r="A959" s="143">
        <v>42124</v>
      </c>
      <c r="B959" s="129">
        <v>2011</v>
      </c>
      <c r="C959" s="112" t="s">
        <v>81</v>
      </c>
      <c r="D959" s="112" t="s">
        <v>127</v>
      </c>
      <c r="E959" s="113" t="s">
        <v>34</v>
      </c>
      <c r="F959" s="113" t="s">
        <v>123</v>
      </c>
      <c r="G959" s="112" t="s">
        <v>3198</v>
      </c>
      <c r="H959" s="112" t="s">
        <v>3199</v>
      </c>
      <c r="I959" s="112"/>
      <c r="J959" s="103">
        <v>40476</v>
      </c>
      <c r="K959" s="103">
        <v>40700</v>
      </c>
      <c r="L959" s="114" t="s">
        <v>3196</v>
      </c>
      <c r="M959" s="115" t="s">
        <v>3197</v>
      </c>
      <c r="N959" s="436">
        <v>45398</v>
      </c>
      <c r="O959" s="436">
        <v>45876</v>
      </c>
      <c r="P959" s="317">
        <v>40714</v>
      </c>
      <c r="Q959" s="103">
        <v>41807</v>
      </c>
      <c r="R959" s="103">
        <v>41709</v>
      </c>
      <c r="S959" s="103">
        <v>41799</v>
      </c>
      <c r="T959" s="318">
        <v>1</v>
      </c>
      <c r="U959" s="436"/>
      <c r="V959" s="114"/>
      <c r="W959" s="196"/>
    </row>
    <row r="960" spans="1:23" ht="15.75" thickBot="1" x14ac:dyDescent="0.3">
      <c r="A960" s="143">
        <v>42124</v>
      </c>
      <c r="B960" s="129">
        <v>2013</v>
      </c>
      <c r="C960" s="112" t="s">
        <v>81</v>
      </c>
      <c r="D960" s="112" t="s">
        <v>127</v>
      </c>
      <c r="E960" s="113" t="s">
        <v>34</v>
      </c>
      <c r="F960" s="113" t="s">
        <v>123</v>
      </c>
      <c r="G960" s="112" t="s">
        <v>3200</v>
      </c>
      <c r="H960" s="112" t="s">
        <v>3201</v>
      </c>
      <c r="I960" s="112"/>
      <c r="J960" s="103">
        <v>41148</v>
      </c>
      <c r="K960" s="103">
        <v>41451</v>
      </c>
      <c r="L960" s="114" t="s">
        <v>3192</v>
      </c>
      <c r="M960" s="115" t="s">
        <v>3202</v>
      </c>
      <c r="N960" s="436">
        <v>12302</v>
      </c>
      <c r="O960" s="436">
        <v>12019</v>
      </c>
      <c r="P960" s="317">
        <v>41465</v>
      </c>
      <c r="Q960" s="103">
        <v>42216</v>
      </c>
      <c r="R960" s="103">
        <v>41831</v>
      </c>
      <c r="S960" s="103">
        <v>42216</v>
      </c>
      <c r="T960" s="318">
        <v>0.96</v>
      </c>
      <c r="U960" s="436"/>
      <c r="V960" s="114"/>
      <c r="W960" s="196"/>
    </row>
    <row r="961" spans="1:23" ht="15.75" thickBot="1" x14ac:dyDescent="0.3">
      <c r="A961" s="143">
        <v>42124</v>
      </c>
      <c r="B961" s="129">
        <v>2013</v>
      </c>
      <c r="C961" s="112" t="s">
        <v>81</v>
      </c>
      <c r="D961" s="112" t="s">
        <v>127</v>
      </c>
      <c r="E961" s="113" t="s">
        <v>34</v>
      </c>
      <c r="F961" s="113" t="s">
        <v>123</v>
      </c>
      <c r="G961" s="112" t="s">
        <v>3203</v>
      </c>
      <c r="H961" s="112" t="s">
        <v>1436</v>
      </c>
      <c r="I961" s="112"/>
      <c r="J961" s="103">
        <v>41228</v>
      </c>
      <c r="K961" s="103">
        <v>41866</v>
      </c>
      <c r="L961" s="114" t="s">
        <v>3204</v>
      </c>
      <c r="M961" s="115" t="s">
        <v>3205</v>
      </c>
      <c r="N961" s="436">
        <v>39643</v>
      </c>
      <c r="O961" s="436">
        <v>36720</v>
      </c>
      <c r="P961" s="317">
        <v>41880</v>
      </c>
      <c r="Q961" s="103">
        <v>42621</v>
      </c>
      <c r="R961" s="103">
        <v>42621</v>
      </c>
      <c r="S961" s="103">
        <v>42621</v>
      </c>
      <c r="T961" s="318">
        <v>0.08</v>
      </c>
      <c r="U961" s="436"/>
      <c r="V961" s="114"/>
      <c r="W961" s="196"/>
    </row>
    <row r="962" spans="1:23" ht="15.75" thickBot="1" x14ac:dyDescent="0.3">
      <c r="A962" s="143">
        <v>42124</v>
      </c>
      <c r="B962" s="129">
        <v>2013</v>
      </c>
      <c r="C962" s="112" t="s">
        <v>81</v>
      </c>
      <c r="D962" s="112" t="s">
        <v>127</v>
      </c>
      <c r="E962" s="113" t="s">
        <v>34</v>
      </c>
      <c r="F962" s="113" t="s">
        <v>123</v>
      </c>
      <c r="G962" s="112" t="s">
        <v>3206</v>
      </c>
      <c r="H962" s="112" t="s">
        <v>3207</v>
      </c>
      <c r="I962" s="112"/>
      <c r="J962" s="103">
        <v>41213</v>
      </c>
      <c r="K962" s="103">
        <v>41456</v>
      </c>
      <c r="L962" s="114" t="s">
        <v>3208</v>
      </c>
      <c r="M962" s="115" t="s">
        <v>3209</v>
      </c>
      <c r="N962" s="436">
        <v>11043</v>
      </c>
      <c r="O962" s="436">
        <v>12742</v>
      </c>
      <c r="P962" s="317">
        <v>41470</v>
      </c>
      <c r="Q962" s="103">
        <v>41940</v>
      </c>
      <c r="R962" s="103">
        <v>41726</v>
      </c>
      <c r="S962" s="103"/>
      <c r="T962" s="318">
        <v>0.89</v>
      </c>
      <c r="U962" s="436"/>
      <c r="V962" s="114"/>
      <c r="W962" s="196"/>
    </row>
    <row r="963" spans="1:23" ht="15.75" thickBot="1" x14ac:dyDescent="0.3">
      <c r="A963" s="143">
        <v>42124</v>
      </c>
      <c r="B963" s="129">
        <v>2012</v>
      </c>
      <c r="C963" s="112" t="s">
        <v>81</v>
      </c>
      <c r="D963" s="112" t="s">
        <v>127</v>
      </c>
      <c r="E963" s="113" t="s">
        <v>13</v>
      </c>
      <c r="F963" s="113" t="s">
        <v>123</v>
      </c>
      <c r="G963" s="112" t="s">
        <v>3210</v>
      </c>
      <c r="H963" s="112" t="s">
        <v>3211</v>
      </c>
      <c r="I963" s="112"/>
      <c r="J963" s="103">
        <v>40857</v>
      </c>
      <c r="K963" s="103">
        <v>40989</v>
      </c>
      <c r="L963" s="114" t="s">
        <v>3170</v>
      </c>
      <c r="M963" s="115" t="s">
        <v>3212</v>
      </c>
      <c r="N963" s="436">
        <v>7970</v>
      </c>
      <c r="O963" s="436">
        <v>7893</v>
      </c>
      <c r="P963" s="317">
        <v>41003</v>
      </c>
      <c r="Q963" s="103">
        <v>41900</v>
      </c>
      <c r="R963" s="103">
        <v>41544</v>
      </c>
      <c r="S963" s="103"/>
      <c r="T963" s="318">
        <v>0.92</v>
      </c>
      <c r="U963" s="436"/>
      <c r="V963" s="114"/>
      <c r="W963" s="196"/>
    </row>
    <row r="964" spans="1:23" ht="15.75" thickBot="1" x14ac:dyDescent="0.3">
      <c r="A964" s="143">
        <v>42124</v>
      </c>
      <c r="B964" s="129">
        <v>2015</v>
      </c>
      <c r="C964" s="112" t="s">
        <v>81</v>
      </c>
      <c r="D964" s="112" t="s">
        <v>127</v>
      </c>
      <c r="E964" s="113" t="s">
        <v>13</v>
      </c>
      <c r="F964" s="113" t="s">
        <v>123</v>
      </c>
      <c r="G964" s="112" t="s">
        <v>3213</v>
      </c>
      <c r="H964" s="112" t="s">
        <v>3214</v>
      </c>
      <c r="I964" s="112"/>
      <c r="J964" s="103">
        <v>42018</v>
      </c>
      <c r="K964" s="103">
        <v>42094</v>
      </c>
      <c r="L964" s="114" t="s">
        <v>3215</v>
      </c>
      <c r="M964" s="115" t="s">
        <v>3216</v>
      </c>
      <c r="N964" s="436">
        <v>15300</v>
      </c>
      <c r="O964" s="436">
        <v>14256</v>
      </c>
      <c r="P964" s="317">
        <v>42108</v>
      </c>
      <c r="Q964" s="103">
        <v>42643</v>
      </c>
      <c r="R964" s="103"/>
      <c r="S964" s="103"/>
      <c r="T964" s="318">
        <v>0</v>
      </c>
      <c r="U964" s="436"/>
      <c r="V964" s="114"/>
      <c r="W964" s="196"/>
    </row>
    <row r="965" spans="1:23" ht="15.75" thickBot="1" x14ac:dyDescent="0.3">
      <c r="A965" s="143">
        <v>42124</v>
      </c>
      <c r="B965" s="129">
        <v>2011</v>
      </c>
      <c r="C965" s="112" t="s">
        <v>82</v>
      </c>
      <c r="D965" s="112" t="s">
        <v>75</v>
      </c>
      <c r="E965" s="113"/>
      <c r="F965" s="113" t="s">
        <v>112</v>
      </c>
      <c r="G965" s="112" t="s">
        <v>3217</v>
      </c>
      <c r="H965" s="112" t="s">
        <v>3218</v>
      </c>
      <c r="I965" s="112"/>
      <c r="J965" s="103">
        <v>40689</v>
      </c>
      <c r="K965" s="103">
        <v>40808</v>
      </c>
      <c r="L965" s="114" t="s">
        <v>3219</v>
      </c>
      <c r="M965" s="115" t="s">
        <v>3220</v>
      </c>
      <c r="N965" s="436">
        <v>11626</v>
      </c>
      <c r="O965" s="436">
        <v>11102</v>
      </c>
      <c r="P965" s="317">
        <v>40822</v>
      </c>
      <c r="Q965" s="103">
        <v>41333</v>
      </c>
      <c r="R965" s="103">
        <v>41288</v>
      </c>
      <c r="S965" s="103">
        <v>41333</v>
      </c>
      <c r="T965" s="318">
        <v>1</v>
      </c>
      <c r="U965" s="436"/>
      <c r="V965" s="114"/>
      <c r="W965" s="196"/>
    </row>
    <row r="966" spans="1:23" ht="15.75" thickBot="1" x14ac:dyDescent="0.3">
      <c r="A966" s="143">
        <v>42124</v>
      </c>
      <c r="B966" s="129" t="s">
        <v>137</v>
      </c>
      <c r="C966" s="112" t="s">
        <v>81</v>
      </c>
      <c r="D966" s="112" t="s">
        <v>75</v>
      </c>
      <c r="E966" s="113"/>
      <c r="F966" s="113" t="s">
        <v>112</v>
      </c>
      <c r="G966" s="112" t="s">
        <v>3221</v>
      </c>
      <c r="H966" s="112" t="s">
        <v>3222</v>
      </c>
      <c r="I966" s="112"/>
      <c r="J966" s="103">
        <v>41039</v>
      </c>
      <c r="K966" s="103">
        <v>41120</v>
      </c>
      <c r="L966" s="114" t="s">
        <v>3223</v>
      </c>
      <c r="M966" s="115" t="s">
        <v>3224</v>
      </c>
      <c r="N966" s="436">
        <v>13357</v>
      </c>
      <c r="O966" s="436">
        <v>12685</v>
      </c>
      <c r="P966" s="317">
        <v>41134</v>
      </c>
      <c r="Q966" s="103">
        <v>41621</v>
      </c>
      <c r="R966" s="103">
        <v>41601</v>
      </c>
      <c r="S966" s="103"/>
      <c r="T966" s="318">
        <v>1</v>
      </c>
      <c r="U966" s="436"/>
      <c r="V966" s="114"/>
      <c r="W966" s="196"/>
    </row>
    <row r="967" spans="1:23" ht="15.75" thickBot="1" x14ac:dyDescent="0.3">
      <c r="A967" s="143">
        <v>42124</v>
      </c>
      <c r="B967" s="129" t="s">
        <v>142</v>
      </c>
      <c r="C967" s="112" t="s">
        <v>81</v>
      </c>
      <c r="D967" s="112" t="s">
        <v>75</v>
      </c>
      <c r="E967" s="113"/>
      <c r="F967" s="113" t="s">
        <v>112</v>
      </c>
      <c r="G967" s="112" t="s">
        <v>3225</v>
      </c>
      <c r="H967" s="112" t="s">
        <v>3226</v>
      </c>
      <c r="I967" s="112"/>
      <c r="J967" s="103">
        <v>41582</v>
      </c>
      <c r="K967" s="103">
        <v>41798</v>
      </c>
      <c r="L967" s="114" t="s">
        <v>3227</v>
      </c>
      <c r="M967" s="115" t="s">
        <v>3228</v>
      </c>
      <c r="N967" s="436">
        <v>17551</v>
      </c>
      <c r="O967" s="436">
        <v>16715</v>
      </c>
      <c r="P967" s="317">
        <v>41812</v>
      </c>
      <c r="Q967" s="103">
        <v>42290</v>
      </c>
      <c r="R967" s="103">
        <v>42290</v>
      </c>
      <c r="S967" s="103">
        <v>42290</v>
      </c>
      <c r="T967" s="318">
        <v>0.11</v>
      </c>
      <c r="U967" s="436"/>
      <c r="V967" s="114"/>
      <c r="W967" s="196"/>
    </row>
    <row r="968" spans="1:23" ht="15.75" thickBot="1" x14ac:dyDescent="0.3">
      <c r="A968" s="143">
        <v>42124</v>
      </c>
      <c r="B968" s="129" t="s">
        <v>137</v>
      </c>
      <c r="C968" s="112" t="s">
        <v>81</v>
      </c>
      <c r="D968" s="112" t="s">
        <v>75</v>
      </c>
      <c r="E968" s="113"/>
      <c r="F968" s="113" t="s">
        <v>112</v>
      </c>
      <c r="G968" s="112" t="s">
        <v>3229</v>
      </c>
      <c r="H968" s="112" t="s">
        <v>3230</v>
      </c>
      <c r="I968" s="112"/>
      <c r="J968" s="103">
        <v>41039</v>
      </c>
      <c r="K968" s="103">
        <v>41121</v>
      </c>
      <c r="L968" s="114" t="s">
        <v>3223</v>
      </c>
      <c r="M968" s="115" t="s">
        <v>3231</v>
      </c>
      <c r="N968" s="436">
        <v>11335</v>
      </c>
      <c r="O968" s="436">
        <v>10953</v>
      </c>
      <c r="P968" s="317">
        <v>41135</v>
      </c>
      <c r="Q968" s="103">
        <v>42055</v>
      </c>
      <c r="R968" s="103">
        <v>41993</v>
      </c>
      <c r="S968" s="103">
        <v>42037</v>
      </c>
      <c r="T968" s="318">
        <v>1</v>
      </c>
      <c r="U968" s="436"/>
      <c r="V968" s="114"/>
      <c r="W968" s="196"/>
    </row>
    <row r="969" spans="1:23" ht="15.75" thickBot="1" x14ac:dyDescent="0.3">
      <c r="A969" s="143">
        <v>42124</v>
      </c>
      <c r="B969" s="129" t="s">
        <v>140</v>
      </c>
      <c r="C969" s="112" t="s">
        <v>79</v>
      </c>
      <c r="D969" s="112" t="s">
        <v>75</v>
      </c>
      <c r="E969" s="113"/>
      <c r="F969" s="113" t="s">
        <v>112</v>
      </c>
      <c r="G969" s="112" t="s">
        <v>3232</v>
      </c>
      <c r="H969" s="112" t="s">
        <v>3233</v>
      </c>
      <c r="I969" s="112"/>
      <c r="J969" s="103">
        <v>41859</v>
      </c>
      <c r="K969" s="103">
        <v>41911</v>
      </c>
      <c r="L969" s="114" t="s">
        <v>3223</v>
      </c>
      <c r="M969" s="115" t="s">
        <v>3234</v>
      </c>
      <c r="N969" s="436">
        <v>16545</v>
      </c>
      <c r="O969" s="436">
        <v>15632</v>
      </c>
      <c r="P969" s="317">
        <v>41925</v>
      </c>
      <c r="Q969" s="103">
        <v>42402</v>
      </c>
      <c r="R969" s="103">
        <v>42402</v>
      </c>
      <c r="S969" s="103"/>
      <c r="T969" s="318">
        <v>0</v>
      </c>
      <c r="U969" s="436"/>
      <c r="V969" s="114"/>
      <c r="W969" s="196"/>
    </row>
    <row r="970" spans="1:23" ht="15.75" thickBot="1" x14ac:dyDescent="0.3">
      <c r="A970" s="143">
        <v>42124</v>
      </c>
      <c r="B970" s="129">
        <v>2015</v>
      </c>
      <c r="C970" s="112" t="s">
        <v>79</v>
      </c>
      <c r="D970" s="112" t="s">
        <v>127</v>
      </c>
      <c r="E970" s="113"/>
      <c r="F970" s="113" t="s">
        <v>112</v>
      </c>
      <c r="G970" s="112" t="s">
        <v>3235</v>
      </c>
      <c r="H970" s="112" t="s">
        <v>3236</v>
      </c>
      <c r="I970" s="112"/>
      <c r="J970" s="103">
        <v>41964</v>
      </c>
      <c r="K970" s="103">
        <v>42121</v>
      </c>
      <c r="L970" s="114" t="s">
        <v>3014</v>
      </c>
      <c r="M970" s="115" t="s">
        <v>3237</v>
      </c>
      <c r="N970" s="436">
        <v>4913</v>
      </c>
      <c r="O970" s="436">
        <v>4742</v>
      </c>
      <c r="P970" s="317">
        <v>42135</v>
      </c>
      <c r="Q970" s="103">
        <v>42625</v>
      </c>
      <c r="R970" s="103">
        <v>42534</v>
      </c>
      <c r="S970" s="103">
        <v>42534</v>
      </c>
      <c r="T970" s="318">
        <v>0</v>
      </c>
      <c r="U970" s="436"/>
      <c r="V970" s="114"/>
      <c r="W970" s="196"/>
    </row>
    <row r="971" spans="1:23" ht="15.75" thickBot="1" x14ac:dyDescent="0.3">
      <c r="A971" s="143">
        <v>42124</v>
      </c>
      <c r="B971" s="129">
        <v>2013</v>
      </c>
      <c r="C971" s="112" t="s">
        <v>81</v>
      </c>
      <c r="D971" s="112" t="s">
        <v>127</v>
      </c>
      <c r="E971" s="113"/>
      <c r="F971" s="113" t="s">
        <v>112</v>
      </c>
      <c r="G971" s="112" t="s">
        <v>3238</v>
      </c>
      <c r="H971" s="112" t="s">
        <v>3239</v>
      </c>
      <c r="I971" s="112"/>
      <c r="J971" s="103">
        <v>41703</v>
      </c>
      <c r="K971" s="103">
        <v>41782</v>
      </c>
      <c r="L971" s="114" t="s">
        <v>3014</v>
      </c>
      <c r="M971" s="115" t="s">
        <v>3240</v>
      </c>
      <c r="N971" s="436">
        <v>4947</v>
      </c>
      <c r="O971" s="436">
        <v>4926</v>
      </c>
      <c r="P971" s="317">
        <v>41796</v>
      </c>
      <c r="Q971" s="103">
        <v>42169</v>
      </c>
      <c r="R971" s="103">
        <v>42169</v>
      </c>
      <c r="S971" s="103">
        <v>42169</v>
      </c>
      <c r="T971" s="318">
        <v>0.25</v>
      </c>
      <c r="U971" s="436"/>
      <c r="V971" s="114"/>
      <c r="W971" s="196"/>
    </row>
    <row r="972" spans="1:23" ht="15.75" thickBot="1" x14ac:dyDescent="0.3">
      <c r="A972" s="143">
        <v>42124</v>
      </c>
      <c r="B972" s="129">
        <v>2013</v>
      </c>
      <c r="C972" s="112" t="s">
        <v>81</v>
      </c>
      <c r="D972" s="112" t="s">
        <v>127</v>
      </c>
      <c r="E972" s="113"/>
      <c r="F972" s="113" t="s">
        <v>112</v>
      </c>
      <c r="G972" s="112" t="s">
        <v>3241</v>
      </c>
      <c r="H972" s="112" t="s">
        <v>3242</v>
      </c>
      <c r="I972" s="112"/>
      <c r="J972" s="103">
        <v>41736</v>
      </c>
      <c r="K972" s="103">
        <v>41845</v>
      </c>
      <c r="L972" s="114" t="s">
        <v>3014</v>
      </c>
      <c r="M972" s="115" t="s">
        <v>3243</v>
      </c>
      <c r="N972" s="436">
        <v>6304</v>
      </c>
      <c r="O972" s="436">
        <v>6304</v>
      </c>
      <c r="P972" s="317">
        <v>41859</v>
      </c>
      <c r="Q972" s="103">
        <v>42271</v>
      </c>
      <c r="R972" s="103">
        <v>42271</v>
      </c>
      <c r="S972" s="103">
        <v>42271</v>
      </c>
      <c r="T972" s="318">
        <v>0</v>
      </c>
      <c r="U972" s="436"/>
      <c r="V972" s="114"/>
      <c r="W972" s="196"/>
    </row>
    <row r="973" spans="1:23" ht="15.75" thickBot="1" x14ac:dyDescent="0.3">
      <c r="A973" s="143">
        <v>42124</v>
      </c>
      <c r="B973" s="129">
        <v>2013</v>
      </c>
      <c r="C973" s="112" t="s">
        <v>81</v>
      </c>
      <c r="D973" s="112" t="s">
        <v>127</v>
      </c>
      <c r="E973" s="113" t="s">
        <v>12</v>
      </c>
      <c r="F973" s="113" t="s">
        <v>123</v>
      </c>
      <c r="G973" s="112" t="s">
        <v>3244</v>
      </c>
      <c r="H973" s="112" t="s">
        <v>3245</v>
      </c>
      <c r="I973" s="112"/>
      <c r="J973" s="103">
        <v>41198</v>
      </c>
      <c r="K973" s="103">
        <v>41578</v>
      </c>
      <c r="L973" s="114" t="s">
        <v>3246</v>
      </c>
      <c r="M973" s="115" t="s">
        <v>3247</v>
      </c>
      <c r="N973" s="436">
        <v>14316</v>
      </c>
      <c r="O973" s="436">
        <v>13730</v>
      </c>
      <c r="P973" s="317">
        <v>41592</v>
      </c>
      <c r="Q973" s="103">
        <v>42216</v>
      </c>
      <c r="R973" s="103">
        <v>42216</v>
      </c>
      <c r="S973" s="103">
        <v>42216</v>
      </c>
      <c r="T973" s="318">
        <v>7.0000000000000007E-2</v>
      </c>
      <c r="U973" s="436"/>
      <c r="V973" s="114"/>
      <c r="W973" s="196"/>
    </row>
    <row r="974" spans="1:23" ht="15.75" thickBot="1" x14ac:dyDescent="0.3">
      <c r="A974" s="143">
        <v>42124</v>
      </c>
      <c r="B974" s="129">
        <v>2011</v>
      </c>
      <c r="C974" s="112" t="s">
        <v>81</v>
      </c>
      <c r="D974" s="112" t="s">
        <v>127</v>
      </c>
      <c r="E974" s="113" t="s">
        <v>12</v>
      </c>
      <c r="F974" s="113" t="s">
        <v>123</v>
      </c>
      <c r="G974" s="112" t="s">
        <v>3248</v>
      </c>
      <c r="H974" s="112" t="s">
        <v>3249</v>
      </c>
      <c r="I974" s="112"/>
      <c r="J974" s="103">
        <v>40466</v>
      </c>
      <c r="K974" s="103">
        <v>40703</v>
      </c>
      <c r="L974" s="114" t="s">
        <v>2410</v>
      </c>
      <c r="M974" s="115" t="s">
        <v>3250</v>
      </c>
      <c r="N974" s="436">
        <v>30492</v>
      </c>
      <c r="O974" s="436">
        <v>29300</v>
      </c>
      <c r="P974" s="317">
        <v>40717</v>
      </c>
      <c r="Q974" s="103">
        <v>41613</v>
      </c>
      <c r="R974" s="103">
        <v>41190</v>
      </c>
      <c r="S974" s="103"/>
      <c r="T974" s="318">
        <v>0.98</v>
      </c>
      <c r="U974" s="436"/>
      <c r="V974" s="114"/>
      <c r="W974" s="196"/>
    </row>
    <row r="975" spans="1:23" ht="15.75" thickBot="1" x14ac:dyDescent="0.3">
      <c r="A975" s="143">
        <v>42124</v>
      </c>
      <c r="B975" s="129">
        <v>2011</v>
      </c>
      <c r="C975" s="112" t="s">
        <v>81</v>
      </c>
      <c r="D975" s="112" t="s">
        <v>127</v>
      </c>
      <c r="E975" s="113" t="s">
        <v>12</v>
      </c>
      <c r="F975" s="113" t="s">
        <v>123</v>
      </c>
      <c r="G975" s="112" t="s">
        <v>3251</v>
      </c>
      <c r="H975" s="112" t="s">
        <v>3252</v>
      </c>
      <c r="I975" s="112"/>
      <c r="J975" s="103">
        <v>40466</v>
      </c>
      <c r="K975" s="103">
        <v>40703</v>
      </c>
      <c r="L975" s="114" t="s">
        <v>2410</v>
      </c>
      <c r="M975" s="115" t="s">
        <v>3250</v>
      </c>
      <c r="N975" s="436">
        <v>47715</v>
      </c>
      <c r="O975" s="436">
        <v>46240</v>
      </c>
      <c r="P975" s="317">
        <v>40717</v>
      </c>
      <c r="Q975" s="103">
        <v>41613</v>
      </c>
      <c r="R975" s="103">
        <v>41190</v>
      </c>
      <c r="S975" s="103"/>
      <c r="T975" s="318">
        <v>0.99</v>
      </c>
      <c r="U975" s="436"/>
      <c r="V975" s="114"/>
      <c r="W975" s="196"/>
    </row>
    <row r="976" spans="1:23" ht="15.75" thickBot="1" x14ac:dyDescent="0.3">
      <c r="A976" s="143">
        <v>42124</v>
      </c>
      <c r="B976" s="129">
        <v>2011</v>
      </c>
      <c r="C976" s="112" t="s">
        <v>81</v>
      </c>
      <c r="D976" s="112" t="s">
        <v>127</v>
      </c>
      <c r="E976" s="113" t="s">
        <v>12</v>
      </c>
      <c r="F976" s="113" t="s">
        <v>123</v>
      </c>
      <c r="G976" s="112" t="s">
        <v>3253</v>
      </c>
      <c r="H976" s="112" t="s">
        <v>3254</v>
      </c>
      <c r="I976" s="112"/>
      <c r="J976" s="103">
        <v>40550</v>
      </c>
      <c r="K976" s="103">
        <v>40697</v>
      </c>
      <c r="L976" s="114" t="s">
        <v>3215</v>
      </c>
      <c r="M976" s="115" t="s">
        <v>3255</v>
      </c>
      <c r="N976" s="436">
        <v>26438</v>
      </c>
      <c r="O976" s="436">
        <v>23252</v>
      </c>
      <c r="P976" s="317">
        <v>40711</v>
      </c>
      <c r="Q976" s="103">
        <v>41383</v>
      </c>
      <c r="R976" s="103">
        <v>41062</v>
      </c>
      <c r="S976" s="103"/>
      <c r="T976" s="318">
        <v>0.99</v>
      </c>
      <c r="U976" s="436">
        <v>1897</v>
      </c>
      <c r="V976" s="114" t="s">
        <v>3256</v>
      </c>
      <c r="W976" s="196"/>
    </row>
    <row r="977" spans="1:23" ht="15.75" thickBot="1" x14ac:dyDescent="0.3">
      <c r="A977" s="143">
        <v>42124</v>
      </c>
      <c r="B977" s="129">
        <v>2012</v>
      </c>
      <c r="C977" s="112" t="s">
        <v>81</v>
      </c>
      <c r="D977" s="112" t="s">
        <v>127</v>
      </c>
      <c r="E977" s="113" t="s">
        <v>12</v>
      </c>
      <c r="F977" s="113" t="s">
        <v>123</v>
      </c>
      <c r="G977" s="112" t="s">
        <v>3257</v>
      </c>
      <c r="H977" s="112" t="s">
        <v>3249</v>
      </c>
      <c r="I977" s="112"/>
      <c r="J977" s="103">
        <v>41106</v>
      </c>
      <c r="K977" s="103">
        <v>41158</v>
      </c>
      <c r="L977" s="114" t="s">
        <v>3051</v>
      </c>
      <c r="M977" s="115" t="s">
        <v>3258</v>
      </c>
      <c r="N977" s="436">
        <v>32048</v>
      </c>
      <c r="O977" s="436">
        <v>32597</v>
      </c>
      <c r="P977" s="317">
        <v>41172</v>
      </c>
      <c r="Q977" s="103">
        <v>42075</v>
      </c>
      <c r="R977" s="103">
        <v>41827</v>
      </c>
      <c r="S977" s="103">
        <v>42152</v>
      </c>
      <c r="T977" s="318">
        <v>0.98</v>
      </c>
      <c r="U977" s="436">
        <v>5983</v>
      </c>
      <c r="V977" s="114" t="s">
        <v>3158</v>
      </c>
      <c r="W977" s="196"/>
    </row>
    <row r="978" spans="1:23" ht="15.75" thickBot="1" x14ac:dyDescent="0.3">
      <c r="A978" s="143">
        <v>42124</v>
      </c>
      <c r="B978" s="129">
        <v>2012</v>
      </c>
      <c r="C978" s="112" t="s">
        <v>81</v>
      </c>
      <c r="D978" s="112" t="s">
        <v>127</v>
      </c>
      <c r="E978" s="113" t="s">
        <v>12</v>
      </c>
      <c r="F978" s="113" t="s">
        <v>123</v>
      </c>
      <c r="G978" s="112" t="s">
        <v>3259</v>
      </c>
      <c r="H978" s="112" t="s">
        <v>3260</v>
      </c>
      <c r="I978" s="112"/>
      <c r="J978" s="103">
        <v>40877</v>
      </c>
      <c r="K978" s="103">
        <v>40988</v>
      </c>
      <c r="L978" s="114" t="s">
        <v>3051</v>
      </c>
      <c r="M978" s="115" t="s">
        <v>3261</v>
      </c>
      <c r="N978" s="436">
        <v>79917</v>
      </c>
      <c r="O978" s="436">
        <v>79670</v>
      </c>
      <c r="P978" s="317">
        <v>41002</v>
      </c>
      <c r="Q978" s="103">
        <v>41990</v>
      </c>
      <c r="R978" s="103">
        <v>41779</v>
      </c>
      <c r="S978" s="103"/>
      <c r="T978" s="318">
        <v>0.99</v>
      </c>
      <c r="U978" s="436"/>
      <c r="V978" s="114"/>
      <c r="W978" s="196"/>
    </row>
    <row r="979" spans="1:23" ht="15.75" thickBot="1" x14ac:dyDescent="0.3">
      <c r="A979" s="143">
        <v>42124</v>
      </c>
      <c r="B979" s="129">
        <v>2011</v>
      </c>
      <c r="C979" s="112" t="s">
        <v>81</v>
      </c>
      <c r="D979" s="112" t="s">
        <v>127</v>
      </c>
      <c r="E979" s="113" t="s">
        <v>12</v>
      </c>
      <c r="F979" s="113" t="s">
        <v>123</v>
      </c>
      <c r="G979" s="112" t="s">
        <v>3262</v>
      </c>
      <c r="H979" s="112" t="s">
        <v>3263</v>
      </c>
      <c r="I979" s="112"/>
      <c r="J979" s="103">
        <v>40478</v>
      </c>
      <c r="K979" s="103">
        <v>40701</v>
      </c>
      <c r="L979" s="114" t="s">
        <v>2410</v>
      </c>
      <c r="M979" s="115" t="s">
        <v>3264</v>
      </c>
      <c r="N979" s="436">
        <v>40106</v>
      </c>
      <c r="O979" s="436">
        <v>36761</v>
      </c>
      <c r="P979" s="317">
        <v>40715</v>
      </c>
      <c r="Q979" s="103">
        <v>41439</v>
      </c>
      <c r="R979" s="103">
        <v>41098</v>
      </c>
      <c r="S979" s="103"/>
      <c r="T979" s="318">
        <v>0.99</v>
      </c>
      <c r="U979" s="436">
        <v>2879</v>
      </c>
      <c r="V979" s="114" t="s">
        <v>3256</v>
      </c>
      <c r="W979" s="196"/>
    </row>
    <row r="980" spans="1:23" ht="15.75" thickBot="1" x14ac:dyDescent="0.3">
      <c r="A980" s="143">
        <v>42124</v>
      </c>
      <c r="B980" s="129">
        <v>2013</v>
      </c>
      <c r="C980" s="112" t="s">
        <v>81</v>
      </c>
      <c r="D980" s="112" t="s">
        <v>127</v>
      </c>
      <c r="E980" s="113" t="s">
        <v>12</v>
      </c>
      <c r="F980" s="113" t="s">
        <v>123</v>
      </c>
      <c r="G980" s="112" t="s">
        <v>3265</v>
      </c>
      <c r="H980" s="112" t="s">
        <v>3266</v>
      </c>
      <c r="I980" s="112"/>
      <c r="J980" s="103">
        <v>41471</v>
      </c>
      <c r="K980" s="103">
        <v>41544</v>
      </c>
      <c r="L980" s="114" t="s">
        <v>3267</v>
      </c>
      <c r="M980" s="115" t="s">
        <v>3268</v>
      </c>
      <c r="N980" s="436">
        <v>12671</v>
      </c>
      <c r="O980" s="436">
        <v>11929</v>
      </c>
      <c r="P980" s="317">
        <v>41558</v>
      </c>
      <c r="Q980" s="103">
        <v>42080</v>
      </c>
      <c r="R980" s="103">
        <v>41904</v>
      </c>
      <c r="S980" s="103"/>
      <c r="T980" s="318">
        <v>0.93</v>
      </c>
      <c r="U980" s="436"/>
      <c r="V980" s="114"/>
      <c r="W980" s="196"/>
    </row>
    <row r="981" spans="1:23" ht="15.75" thickBot="1" x14ac:dyDescent="0.3">
      <c r="A981" s="143">
        <v>42124</v>
      </c>
      <c r="B981" s="129">
        <v>2011</v>
      </c>
      <c r="C981" s="112" t="s">
        <v>81</v>
      </c>
      <c r="D981" s="112" t="s">
        <v>127</v>
      </c>
      <c r="E981" s="113" t="s">
        <v>12</v>
      </c>
      <c r="F981" s="113" t="s">
        <v>123</v>
      </c>
      <c r="G981" s="112" t="s">
        <v>3269</v>
      </c>
      <c r="H981" s="112" t="s">
        <v>3270</v>
      </c>
      <c r="I981" s="112"/>
      <c r="J981" s="103">
        <v>40633</v>
      </c>
      <c r="K981" s="103">
        <v>40751</v>
      </c>
      <c r="L981" s="114" t="s">
        <v>3196</v>
      </c>
      <c r="M981" s="115" t="s">
        <v>3271</v>
      </c>
      <c r="N981" s="436">
        <v>19793</v>
      </c>
      <c r="O981" s="436">
        <v>16195</v>
      </c>
      <c r="P981" s="317">
        <v>40765</v>
      </c>
      <c r="Q981" s="103">
        <v>41257</v>
      </c>
      <c r="R981" s="103">
        <v>41115</v>
      </c>
      <c r="S981" s="103"/>
      <c r="T981" s="318">
        <v>0.99</v>
      </c>
      <c r="U981" s="436">
        <v>525</v>
      </c>
      <c r="V981" s="114" t="s">
        <v>3256</v>
      </c>
      <c r="W981" s="196"/>
    </row>
    <row r="982" spans="1:23" ht="30.75" thickBot="1" x14ac:dyDescent="0.3">
      <c r="A982" s="143">
        <v>42124</v>
      </c>
      <c r="B982" s="129">
        <v>2012</v>
      </c>
      <c r="C982" s="112" t="s">
        <v>81</v>
      </c>
      <c r="D982" s="112" t="s">
        <v>127</v>
      </c>
      <c r="E982" s="113" t="s">
        <v>12</v>
      </c>
      <c r="F982" s="113" t="s">
        <v>123</v>
      </c>
      <c r="G982" s="112" t="s">
        <v>3272</v>
      </c>
      <c r="H982" s="112" t="s">
        <v>3273</v>
      </c>
      <c r="I982" s="112"/>
      <c r="J982" s="103">
        <v>41015</v>
      </c>
      <c r="K982" s="103">
        <v>41085</v>
      </c>
      <c r="L982" s="114" t="s">
        <v>3215</v>
      </c>
      <c r="M982" s="115" t="s">
        <v>3274</v>
      </c>
      <c r="N982" s="436">
        <v>29475</v>
      </c>
      <c r="O982" s="436">
        <v>28571</v>
      </c>
      <c r="P982" s="317">
        <v>41099</v>
      </c>
      <c r="Q982" s="103">
        <v>41691</v>
      </c>
      <c r="R982" s="103">
        <v>41450</v>
      </c>
      <c r="S982" s="103"/>
      <c r="T982" s="318">
        <v>0.99</v>
      </c>
      <c r="U982" s="436">
        <v>8079</v>
      </c>
      <c r="V982" s="114" t="s">
        <v>3275</v>
      </c>
      <c r="W982" s="196"/>
    </row>
    <row r="983" spans="1:23" ht="15.75" thickBot="1" x14ac:dyDescent="0.3">
      <c r="A983" s="143">
        <v>42124</v>
      </c>
      <c r="B983" s="129">
        <v>2011</v>
      </c>
      <c r="C983" s="112" t="s">
        <v>81</v>
      </c>
      <c r="D983" s="112" t="s">
        <v>127</v>
      </c>
      <c r="E983" s="113" t="s">
        <v>12</v>
      </c>
      <c r="F983" s="113" t="s">
        <v>123</v>
      </c>
      <c r="G983" s="112" t="s">
        <v>3276</v>
      </c>
      <c r="H983" s="112" t="s">
        <v>3277</v>
      </c>
      <c r="I983" s="112"/>
      <c r="J983" s="103">
        <v>40743</v>
      </c>
      <c r="K983" s="103">
        <v>40798</v>
      </c>
      <c r="L983" s="114" t="s">
        <v>3278</v>
      </c>
      <c r="M983" s="115" t="s">
        <v>3279</v>
      </c>
      <c r="N983" s="436">
        <v>15045</v>
      </c>
      <c r="O983" s="436">
        <v>14670</v>
      </c>
      <c r="P983" s="317">
        <v>40812</v>
      </c>
      <c r="Q983" s="103">
        <v>41296</v>
      </c>
      <c r="R983" s="103">
        <v>41163</v>
      </c>
      <c r="S983" s="103">
        <v>41163</v>
      </c>
      <c r="T983" s="318">
        <v>1</v>
      </c>
      <c r="U983" s="436"/>
      <c r="V983" s="114"/>
      <c r="W983" s="196"/>
    </row>
    <row r="984" spans="1:23" ht="15.75" thickBot="1" x14ac:dyDescent="0.3">
      <c r="A984" s="143">
        <v>42124</v>
      </c>
      <c r="B984" s="129">
        <v>2011</v>
      </c>
      <c r="C984" s="112" t="s">
        <v>81</v>
      </c>
      <c r="D984" s="112" t="s">
        <v>127</v>
      </c>
      <c r="E984" s="113" t="s">
        <v>12</v>
      </c>
      <c r="F984" s="113" t="s">
        <v>123</v>
      </c>
      <c r="G984" s="112" t="s">
        <v>3280</v>
      </c>
      <c r="H984" s="112" t="s">
        <v>3281</v>
      </c>
      <c r="I984" s="112"/>
      <c r="J984" s="103">
        <v>40478</v>
      </c>
      <c r="K984" s="103">
        <v>40701</v>
      </c>
      <c r="L984" s="114" t="s">
        <v>2410</v>
      </c>
      <c r="M984" s="115" t="s">
        <v>3264</v>
      </c>
      <c r="N984" s="436">
        <v>54843</v>
      </c>
      <c r="O984" s="436">
        <v>54497</v>
      </c>
      <c r="P984" s="317">
        <v>40715</v>
      </c>
      <c r="Q984" s="103">
        <v>41439</v>
      </c>
      <c r="R984" s="103">
        <v>41098</v>
      </c>
      <c r="S984" s="103"/>
      <c r="T984" s="318">
        <v>0.99</v>
      </c>
      <c r="U984" s="436"/>
      <c r="V984" s="114"/>
      <c r="W984" s="196"/>
    </row>
    <row r="985" spans="1:23" ht="15.75" thickBot="1" x14ac:dyDescent="0.3">
      <c r="A985" s="143">
        <v>42124</v>
      </c>
      <c r="B985" s="129">
        <v>2013</v>
      </c>
      <c r="C985" s="112" t="s">
        <v>81</v>
      </c>
      <c r="D985" s="112" t="s">
        <v>127</v>
      </c>
      <c r="E985" s="113" t="s">
        <v>19</v>
      </c>
      <c r="F985" s="113" t="s">
        <v>123</v>
      </c>
      <c r="G985" s="112" t="s">
        <v>3282</v>
      </c>
      <c r="H985" s="112" t="s">
        <v>3283</v>
      </c>
      <c r="I985" s="112"/>
      <c r="J985" s="103">
        <v>41243</v>
      </c>
      <c r="K985" s="103">
        <v>41522</v>
      </c>
      <c r="L985" s="114" t="s">
        <v>3022</v>
      </c>
      <c r="M985" s="115" t="s">
        <v>3284</v>
      </c>
      <c r="N985" s="436">
        <v>29260</v>
      </c>
      <c r="O985" s="436">
        <v>28050</v>
      </c>
      <c r="P985" s="317">
        <v>41536</v>
      </c>
      <c r="Q985" s="103">
        <v>42408</v>
      </c>
      <c r="R985" s="103">
        <v>42248</v>
      </c>
      <c r="S985" s="103">
        <v>42316</v>
      </c>
      <c r="T985" s="318">
        <v>0.43</v>
      </c>
      <c r="U985" s="436"/>
      <c r="V985" s="114"/>
      <c r="W985" s="196"/>
    </row>
    <row r="986" spans="1:23" ht="15.75" thickBot="1" x14ac:dyDescent="0.3">
      <c r="A986" s="143">
        <v>42124</v>
      </c>
      <c r="B986" s="129">
        <v>2011</v>
      </c>
      <c r="C986" s="112" t="s">
        <v>81</v>
      </c>
      <c r="D986" s="112" t="s">
        <v>127</v>
      </c>
      <c r="E986" s="113" t="s">
        <v>19</v>
      </c>
      <c r="F986" s="113" t="s">
        <v>123</v>
      </c>
      <c r="G986" s="112" t="s">
        <v>3285</v>
      </c>
      <c r="H986" s="112" t="s">
        <v>3286</v>
      </c>
      <c r="I986" s="112"/>
      <c r="J986" s="103">
        <v>40605</v>
      </c>
      <c r="K986" s="103">
        <v>40696</v>
      </c>
      <c r="L986" s="114" t="s">
        <v>3287</v>
      </c>
      <c r="M986" s="115" t="s">
        <v>3288</v>
      </c>
      <c r="N986" s="436">
        <v>12906</v>
      </c>
      <c r="O986" s="436">
        <v>12861</v>
      </c>
      <c r="P986" s="317">
        <v>40710</v>
      </c>
      <c r="Q986" s="103">
        <v>42233</v>
      </c>
      <c r="R986" s="103">
        <v>41244</v>
      </c>
      <c r="S986" s="103"/>
      <c r="T986" s="318">
        <v>0.94</v>
      </c>
      <c r="U986" s="436"/>
      <c r="V986" s="114"/>
      <c r="W986" s="196"/>
    </row>
    <row r="987" spans="1:23" ht="15.75" thickBot="1" x14ac:dyDescent="0.3">
      <c r="A987" s="143">
        <v>42124</v>
      </c>
      <c r="B987" s="129">
        <v>2012</v>
      </c>
      <c r="C987" s="112" t="s">
        <v>81</v>
      </c>
      <c r="D987" s="112" t="s">
        <v>127</v>
      </c>
      <c r="E987" s="113" t="s">
        <v>19</v>
      </c>
      <c r="F987" s="113" t="s">
        <v>123</v>
      </c>
      <c r="G987" s="112" t="s">
        <v>3289</v>
      </c>
      <c r="H987" s="112" t="s">
        <v>3290</v>
      </c>
      <c r="I987" s="112"/>
      <c r="J987" s="103">
        <v>41030</v>
      </c>
      <c r="K987" s="103">
        <v>41081</v>
      </c>
      <c r="L987" s="114" t="s">
        <v>3022</v>
      </c>
      <c r="M987" s="115" t="s">
        <v>3291</v>
      </c>
      <c r="N987" s="436">
        <v>16292</v>
      </c>
      <c r="O987" s="436">
        <v>12445</v>
      </c>
      <c r="P987" s="317">
        <v>41095</v>
      </c>
      <c r="Q987" s="103">
        <v>42028</v>
      </c>
      <c r="R987" s="103">
        <v>41776</v>
      </c>
      <c r="S987" s="103"/>
      <c r="T987" s="318">
        <v>0.97</v>
      </c>
      <c r="U987" s="436"/>
      <c r="V987" s="114"/>
      <c r="W987" s="196"/>
    </row>
    <row r="988" spans="1:23" ht="30.75" thickBot="1" x14ac:dyDescent="0.3">
      <c r="A988" s="143">
        <v>42124</v>
      </c>
      <c r="B988" s="129">
        <v>2011</v>
      </c>
      <c r="C988" s="112" t="s">
        <v>81</v>
      </c>
      <c r="D988" s="112" t="s">
        <v>127</v>
      </c>
      <c r="E988" s="113" t="s">
        <v>19</v>
      </c>
      <c r="F988" s="113" t="s">
        <v>123</v>
      </c>
      <c r="G988" s="112" t="s">
        <v>3292</v>
      </c>
      <c r="H988" s="112" t="s">
        <v>3293</v>
      </c>
      <c r="I988" s="112"/>
      <c r="J988" s="103">
        <v>40597</v>
      </c>
      <c r="K988" s="103">
        <v>40723</v>
      </c>
      <c r="L988" s="114" t="s">
        <v>3294</v>
      </c>
      <c r="M988" s="115" t="s">
        <v>3295</v>
      </c>
      <c r="N988" s="436">
        <v>79767</v>
      </c>
      <c r="O988" s="436">
        <v>81244</v>
      </c>
      <c r="P988" s="317">
        <v>40737</v>
      </c>
      <c r="Q988" s="103">
        <v>42267</v>
      </c>
      <c r="R988" s="103">
        <v>41698</v>
      </c>
      <c r="S988" s="103"/>
      <c r="T988" s="318">
        <v>0.99</v>
      </c>
      <c r="U988" s="436">
        <v>1292</v>
      </c>
      <c r="V988" s="114" t="s">
        <v>3256</v>
      </c>
      <c r="W988" s="196"/>
    </row>
    <row r="989" spans="1:23" ht="30.75" thickBot="1" x14ac:dyDescent="0.3">
      <c r="A989" s="143">
        <v>42124</v>
      </c>
      <c r="B989" s="129">
        <v>2011</v>
      </c>
      <c r="C989" s="112" t="s">
        <v>81</v>
      </c>
      <c r="D989" s="112" t="s">
        <v>127</v>
      </c>
      <c r="E989" s="113" t="s">
        <v>19</v>
      </c>
      <c r="F989" s="113" t="s">
        <v>123</v>
      </c>
      <c r="G989" s="112" t="s">
        <v>3296</v>
      </c>
      <c r="H989" s="112" t="s">
        <v>3297</v>
      </c>
      <c r="I989" s="112"/>
      <c r="J989" s="103">
        <v>40597</v>
      </c>
      <c r="K989" s="103">
        <v>40723</v>
      </c>
      <c r="L989" s="114" t="s">
        <v>3294</v>
      </c>
      <c r="M989" s="115" t="s">
        <v>3295</v>
      </c>
      <c r="N989" s="436">
        <v>32625</v>
      </c>
      <c r="O989" s="436">
        <v>31040</v>
      </c>
      <c r="P989" s="317">
        <v>40737</v>
      </c>
      <c r="Q989" s="103">
        <v>42267</v>
      </c>
      <c r="R989" s="103">
        <v>41698</v>
      </c>
      <c r="S989" s="103"/>
      <c r="T989" s="318">
        <v>0.94</v>
      </c>
      <c r="U989" s="436"/>
      <c r="V989" s="114"/>
      <c r="W989" s="196"/>
    </row>
    <row r="990" spans="1:23" ht="15.75" thickBot="1" x14ac:dyDescent="0.3">
      <c r="A990" s="143">
        <v>42124</v>
      </c>
      <c r="B990" s="129">
        <v>2011</v>
      </c>
      <c r="C990" s="112" t="s">
        <v>81</v>
      </c>
      <c r="D990" s="112" t="s">
        <v>127</v>
      </c>
      <c r="E990" s="113" t="s">
        <v>19</v>
      </c>
      <c r="F990" s="113" t="s">
        <v>123</v>
      </c>
      <c r="G990" s="112" t="s">
        <v>3298</v>
      </c>
      <c r="H990" s="112" t="s">
        <v>3299</v>
      </c>
      <c r="I990" s="112"/>
      <c r="J990" s="103">
        <v>40681</v>
      </c>
      <c r="K990" s="103">
        <v>40721</v>
      </c>
      <c r="L990" s="114" t="s">
        <v>3300</v>
      </c>
      <c r="M990" s="115" t="s">
        <v>3301</v>
      </c>
      <c r="N990" s="436">
        <v>6613</v>
      </c>
      <c r="O990" s="436">
        <v>6019</v>
      </c>
      <c r="P990" s="317">
        <v>40735</v>
      </c>
      <c r="Q990" s="103">
        <v>41407</v>
      </c>
      <c r="R990" s="103">
        <v>41141</v>
      </c>
      <c r="S990" s="103"/>
      <c r="T990" s="318">
        <v>0.92</v>
      </c>
      <c r="U990" s="436"/>
      <c r="V990" s="114"/>
      <c r="W990" s="196"/>
    </row>
    <row r="991" spans="1:23" ht="15.75" thickBot="1" x14ac:dyDescent="0.3">
      <c r="A991" s="143">
        <v>42124</v>
      </c>
      <c r="B991" s="129">
        <v>2011</v>
      </c>
      <c r="C991" s="112" t="s">
        <v>81</v>
      </c>
      <c r="D991" s="112" t="s">
        <v>127</v>
      </c>
      <c r="E991" s="113" t="s">
        <v>19</v>
      </c>
      <c r="F991" s="113" t="s">
        <v>123</v>
      </c>
      <c r="G991" s="112" t="s">
        <v>3302</v>
      </c>
      <c r="H991" s="112" t="s">
        <v>3303</v>
      </c>
      <c r="I991" s="112"/>
      <c r="J991" s="103">
        <v>40598</v>
      </c>
      <c r="K991" s="103">
        <v>40723</v>
      </c>
      <c r="L991" s="114" t="s">
        <v>3304</v>
      </c>
      <c r="M991" s="115" t="s">
        <v>3305</v>
      </c>
      <c r="N991" s="436">
        <v>43950</v>
      </c>
      <c r="O991" s="436">
        <v>40303</v>
      </c>
      <c r="P991" s="317">
        <v>40737</v>
      </c>
      <c r="Q991" s="103">
        <v>42105</v>
      </c>
      <c r="R991" s="103">
        <v>41468</v>
      </c>
      <c r="S991" s="103">
        <v>42064</v>
      </c>
      <c r="T991" s="318">
        <v>1</v>
      </c>
      <c r="U991" s="436"/>
      <c r="V991" s="114"/>
      <c r="W991" s="196"/>
    </row>
    <row r="992" spans="1:23" ht="15.75" thickBot="1" x14ac:dyDescent="0.3">
      <c r="A992" s="143">
        <v>42124</v>
      </c>
      <c r="B992" s="129">
        <v>2011</v>
      </c>
      <c r="C992" s="112" t="s">
        <v>81</v>
      </c>
      <c r="D992" s="112" t="s">
        <v>127</v>
      </c>
      <c r="E992" s="113" t="s">
        <v>19</v>
      </c>
      <c r="F992" s="113" t="s">
        <v>123</v>
      </c>
      <c r="G992" s="112" t="s">
        <v>3306</v>
      </c>
      <c r="H992" s="112" t="s">
        <v>3307</v>
      </c>
      <c r="I992" s="112"/>
      <c r="J992" s="103">
        <v>40673</v>
      </c>
      <c r="K992" s="103">
        <v>40786</v>
      </c>
      <c r="L992" s="114" t="s">
        <v>3051</v>
      </c>
      <c r="M992" s="115" t="s">
        <v>3308</v>
      </c>
      <c r="N992" s="436">
        <v>40236</v>
      </c>
      <c r="O992" s="436">
        <v>38215</v>
      </c>
      <c r="P992" s="317">
        <v>40800</v>
      </c>
      <c r="Q992" s="103">
        <v>42185</v>
      </c>
      <c r="R992" s="103">
        <v>41555</v>
      </c>
      <c r="S992" s="103">
        <v>41814</v>
      </c>
      <c r="T992" s="318">
        <v>1</v>
      </c>
      <c r="U992" s="436">
        <v>689</v>
      </c>
      <c r="V992" s="114" t="s">
        <v>3256</v>
      </c>
      <c r="W992" s="196"/>
    </row>
    <row r="993" spans="1:23" ht="15.75" thickBot="1" x14ac:dyDescent="0.3">
      <c r="A993" s="143">
        <v>42124</v>
      </c>
      <c r="B993" s="129">
        <v>2012</v>
      </c>
      <c r="C993" s="112" t="s">
        <v>81</v>
      </c>
      <c r="D993" s="112" t="s">
        <v>127</v>
      </c>
      <c r="E993" s="113" t="s">
        <v>19</v>
      </c>
      <c r="F993" s="113" t="s">
        <v>123</v>
      </c>
      <c r="G993" s="112" t="s">
        <v>3309</v>
      </c>
      <c r="H993" s="112" t="s">
        <v>3310</v>
      </c>
      <c r="I993" s="112"/>
      <c r="J993" s="103">
        <v>40920</v>
      </c>
      <c r="K993" s="103">
        <v>41029</v>
      </c>
      <c r="L993" s="114" t="s">
        <v>3311</v>
      </c>
      <c r="M993" s="115" t="s">
        <v>3312</v>
      </c>
      <c r="N993" s="436">
        <v>74707</v>
      </c>
      <c r="O993" s="436">
        <v>72182</v>
      </c>
      <c r="P993" s="317">
        <v>41043</v>
      </c>
      <c r="Q993" s="103">
        <v>42185</v>
      </c>
      <c r="R993" s="103">
        <v>41844</v>
      </c>
      <c r="S993" s="103"/>
      <c r="T993" s="318">
        <v>0.97</v>
      </c>
      <c r="U993" s="436"/>
      <c r="V993" s="114"/>
      <c r="W993" s="196"/>
    </row>
    <row r="994" spans="1:23" ht="15.75" thickBot="1" x14ac:dyDescent="0.3">
      <c r="A994" s="143">
        <v>42124</v>
      </c>
      <c r="B994" s="129">
        <v>2011</v>
      </c>
      <c r="C994" s="112" t="s">
        <v>81</v>
      </c>
      <c r="D994" s="112" t="s">
        <v>127</v>
      </c>
      <c r="E994" s="113" t="s">
        <v>19</v>
      </c>
      <c r="F994" s="113" t="s">
        <v>123</v>
      </c>
      <c r="G994" s="112" t="s">
        <v>3313</v>
      </c>
      <c r="H994" s="112" t="s">
        <v>3307</v>
      </c>
      <c r="I994" s="112"/>
      <c r="J994" s="103">
        <v>40673</v>
      </c>
      <c r="K994" s="103">
        <v>40786</v>
      </c>
      <c r="L994" s="114" t="s">
        <v>3051</v>
      </c>
      <c r="M994" s="115" t="s">
        <v>3308</v>
      </c>
      <c r="N994" s="436">
        <v>39788</v>
      </c>
      <c r="O994" s="436">
        <v>37926</v>
      </c>
      <c r="P994" s="317">
        <v>40800</v>
      </c>
      <c r="Q994" s="103">
        <v>42185</v>
      </c>
      <c r="R994" s="103">
        <v>41555</v>
      </c>
      <c r="S994" s="103"/>
      <c r="T994" s="318">
        <v>0.99</v>
      </c>
      <c r="U994" s="436">
        <v>1421</v>
      </c>
      <c r="V994" s="114" t="s">
        <v>3256</v>
      </c>
      <c r="W994" s="196"/>
    </row>
    <row r="995" spans="1:23" ht="15.75" thickBot="1" x14ac:dyDescent="0.3">
      <c r="A995" s="143">
        <v>42124</v>
      </c>
      <c r="B995" s="129">
        <v>2011</v>
      </c>
      <c r="C995" s="112" t="s">
        <v>81</v>
      </c>
      <c r="D995" s="112" t="s">
        <v>127</v>
      </c>
      <c r="E995" s="113" t="s">
        <v>19</v>
      </c>
      <c r="F995" s="113" t="s">
        <v>123</v>
      </c>
      <c r="G995" s="112" t="s">
        <v>3314</v>
      </c>
      <c r="H995" s="112" t="s">
        <v>3315</v>
      </c>
      <c r="I995" s="112"/>
      <c r="J995" s="103">
        <v>40533</v>
      </c>
      <c r="K995" s="103">
        <v>40696</v>
      </c>
      <c r="L995" s="114" t="s">
        <v>3316</v>
      </c>
      <c r="M995" s="115" t="s">
        <v>3317</v>
      </c>
      <c r="N995" s="436">
        <v>1499</v>
      </c>
      <c r="O995" s="436">
        <v>1379</v>
      </c>
      <c r="P995" s="317">
        <v>40710</v>
      </c>
      <c r="Q995" s="103">
        <v>41238</v>
      </c>
      <c r="R995" s="103">
        <v>41238</v>
      </c>
      <c r="S995" s="103"/>
      <c r="T995" s="318">
        <v>0.98</v>
      </c>
      <c r="U995" s="436"/>
      <c r="V995" s="114"/>
      <c r="W995" s="196"/>
    </row>
    <row r="996" spans="1:23" ht="15.75" thickBot="1" x14ac:dyDescent="0.3">
      <c r="A996" s="143">
        <v>42124</v>
      </c>
      <c r="B996" s="129">
        <v>2011</v>
      </c>
      <c r="C996" s="112" t="s">
        <v>81</v>
      </c>
      <c r="D996" s="112" t="s">
        <v>127</v>
      </c>
      <c r="E996" s="113" t="s">
        <v>19</v>
      </c>
      <c r="F996" s="113" t="s">
        <v>123</v>
      </c>
      <c r="G996" s="112" t="s">
        <v>3318</v>
      </c>
      <c r="H996" s="112" t="s">
        <v>3319</v>
      </c>
      <c r="I996" s="112"/>
      <c r="J996" s="103">
        <v>40739</v>
      </c>
      <c r="K996" s="103">
        <v>40812</v>
      </c>
      <c r="L996" s="114" t="s">
        <v>3320</v>
      </c>
      <c r="M996" s="115" t="s">
        <v>3321</v>
      </c>
      <c r="N996" s="436">
        <v>55206</v>
      </c>
      <c r="O996" s="436">
        <v>55217</v>
      </c>
      <c r="P996" s="317">
        <v>40826</v>
      </c>
      <c r="Q996" s="103">
        <v>42277</v>
      </c>
      <c r="R996" s="103">
        <v>41569</v>
      </c>
      <c r="S996" s="103"/>
      <c r="T996" s="318">
        <v>0.96</v>
      </c>
      <c r="U996" s="436"/>
      <c r="V996" s="114"/>
      <c r="W996" s="196"/>
    </row>
    <row r="997" spans="1:23" ht="15.75" thickBot="1" x14ac:dyDescent="0.3">
      <c r="A997" s="143">
        <v>42124</v>
      </c>
      <c r="B997" s="129">
        <v>2011</v>
      </c>
      <c r="C997" s="112" t="s">
        <v>81</v>
      </c>
      <c r="D997" s="112" t="s">
        <v>127</v>
      </c>
      <c r="E997" s="113" t="s">
        <v>19</v>
      </c>
      <c r="F997" s="113" t="s">
        <v>123</v>
      </c>
      <c r="G997" s="112" t="s">
        <v>3322</v>
      </c>
      <c r="H997" s="112" t="s">
        <v>3323</v>
      </c>
      <c r="I997" s="112"/>
      <c r="J997" s="103">
        <v>40739</v>
      </c>
      <c r="K997" s="103">
        <v>40812</v>
      </c>
      <c r="L997" s="114" t="s">
        <v>3320</v>
      </c>
      <c r="M997" s="115" t="s">
        <v>3321</v>
      </c>
      <c r="N997" s="436">
        <v>54795</v>
      </c>
      <c r="O997" s="436">
        <v>46873</v>
      </c>
      <c r="P997" s="317">
        <v>40826</v>
      </c>
      <c r="Q997" s="103">
        <v>42277</v>
      </c>
      <c r="R997" s="103">
        <v>41569</v>
      </c>
      <c r="S997" s="103"/>
      <c r="T997" s="318">
        <v>0.97</v>
      </c>
      <c r="U997" s="436"/>
      <c r="V997" s="114"/>
      <c r="W997" s="196"/>
    </row>
    <row r="998" spans="1:23" ht="15.75" thickBot="1" x14ac:dyDescent="0.3">
      <c r="A998" s="143">
        <v>42124</v>
      </c>
      <c r="B998" s="129">
        <v>2011</v>
      </c>
      <c r="C998" s="112" t="s">
        <v>81</v>
      </c>
      <c r="D998" s="112" t="s">
        <v>127</v>
      </c>
      <c r="E998" s="113" t="s">
        <v>19</v>
      </c>
      <c r="F998" s="113" t="s">
        <v>123</v>
      </c>
      <c r="G998" s="112" t="s">
        <v>3324</v>
      </c>
      <c r="H998" s="112" t="s">
        <v>3325</v>
      </c>
      <c r="I998" s="112"/>
      <c r="J998" s="103">
        <v>40520</v>
      </c>
      <c r="K998" s="103">
        <v>40696</v>
      </c>
      <c r="L998" s="114" t="s">
        <v>3326</v>
      </c>
      <c r="M998" s="115" t="s">
        <v>3327</v>
      </c>
      <c r="N998" s="436">
        <v>24316</v>
      </c>
      <c r="O998" s="436">
        <v>21547</v>
      </c>
      <c r="P998" s="317">
        <v>40710</v>
      </c>
      <c r="Q998" s="103">
        <v>41705</v>
      </c>
      <c r="R998" s="103">
        <v>41311</v>
      </c>
      <c r="S998" s="103"/>
      <c r="T998" s="318">
        <v>0.81</v>
      </c>
      <c r="U998" s="436"/>
      <c r="V998" s="114"/>
      <c r="W998" s="196"/>
    </row>
    <row r="999" spans="1:23" ht="30.75" thickBot="1" x14ac:dyDescent="0.3">
      <c r="A999" s="143">
        <v>42124</v>
      </c>
      <c r="B999" s="129">
        <v>2011</v>
      </c>
      <c r="C999" s="112" t="s">
        <v>81</v>
      </c>
      <c r="D999" s="112" t="s">
        <v>127</v>
      </c>
      <c r="E999" s="113" t="s">
        <v>19</v>
      </c>
      <c r="F999" s="113" t="s">
        <v>123</v>
      </c>
      <c r="G999" s="112" t="s">
        <v>3328</v>
      </c>
      <c r="H999" s="112" t="s">
        <v>3329</v>
      </c>
      <c r="I999" s="112"/>
      <c r="J999" s="103">
        <v>40662</v>
      </c>
      <c r="K999" s="103">
        <v>40785</v>
      </c>
      <c r="L999" s="114" t="s">
        <v>3330</v>
      </c>
      <c r="M999" s="115" t="s">
        <v>3331</v>
      </c>
      <c r="N999" s="436">
        <v>54720</v>
      </c>
      <c r="O999" s="436">
        <v>55114</v>
      </c>
      <c r="P999" s="317">
        <v>40799</v>
      </c>
      <c r="Q999" s="103">
        <v>42186</v>
      </c>
      <c r="R999" s="103">
        <v>41524</v>
      </c>
      <c r="S999" s="103"/>
      <c r="T999" s="318">
        <v>0.98</v>
      </c>
      <c r="U999" s="436"/>
      <c r="V999" s="114"/>
      <c r="W999" s="196"/>
    </row>
    <row r="1000" spans="1:23" ht="15.75" thickBot="1" x14ac:dyDescent="0.3">
      <c r="A1000" s="143">
        <v>42124</v>
      </c>
      <c r="B1000" s="129">
        <v>2011</v>
      </c>
      <c r="C1000" s="112" t="s">
        <v>81</v>
      </c>
      <c r="D1000" s="112" t="s">
        <v>127</v>
      </c>
      <c r="E1000" s="113" t="s">
        <v>19</v>
      </c>
      <c r="F1000" s="113" t="s">
        <v>123</v>
      </c>
      <c r="G1000" s="112" t="s">
        <v>3332</v>
      </c>
      <c r="H1000" s="112" t="s">
        <v>3333</v>
      </c>
      <c r="I1000" s="112"/>
      <c r="J1000" s="103">
        <v>40578</v>
      </c>
      <c r="K1000" s="103">
        <v>40696</v>
      </c>
      <c r="L1000" s="114" t="s">
        <v>3334</v>
      </c>
      <c r="M1000" s="115" t="s">
        <v>3335</v>
      </c>
      <c r="N1000" s="436">
        <v>43568</v>
      </c>
      <c r="O1000" s="436">
        <v>41146</v>
      </c>
      <c r="P1000" s="317">
        <v>40710</v>
      </c>
      <c r="Q1000" s="103">
        <v>42156</v>
      </c>
      <c r="R1000" s="103">
        <v>41516</v>
      </c>
      <c r="S1000" s="103">
        <v>42171</v>
      </c>
      <c r="T1000" s="318">
        <v>0.99</v>
      </c>
      <c r="U1000" s="436"/>
      <c r="V1000" s="114"/>
      <c r="W1000" s="196"/>
    </row>
    <row r="1001" spans="1:23" ht="15.75" thickBot="1" x14ac:dyDescent="0.3">
      <c r="A1001" s="143">
        <v>42124</v>
      </c>
      <c r="B1001" s="129">
        <v>2011</v>
      </c>
      <c r="C1001" s="112" t="s">
        <v>81</v>
      </c>
      <c r="D1001" s="112" t="s">
        <v>127</v>
      </c>
      <c r="E1001" s="113" t="s">
        <v>19</v>
      </c>
      <c r="F1001" s="113" t="s">
        <v>123</v>
      </c>
      <c r="G1001" s="112" t="s">
        <v>3336</v>
      </c>
      <c r="H1001" s="112" t="s">
        <v>3337</v>
      </c>
      <c r="I1001" s="112"/>
      <c r="J1001" s="103">
        <v>40578</v>
      </c>
      <c r="K1001" s="103">
        <v>40696</v>
      </c>
      <c r="L1001" s="114" t="s">
        <v>3334</v>
      </c>
      <c r="M1001" s="115" t="s">
        <v>3338</v>
      </c>
      <c r="N1001" s="436">
        <v>46005</v>
      </c>
      <c r="O1001" s="436">
        <v>42201</v>
      </c>
      <c r="P1001" s="317">
        <v>40710</v>
      </c>
      <c r="Q1001" s="103">
        <v>41880</v>
      </c>
      <c r="R1001" s="103">
        <v>41499</v>
      </c>
      <c r="S1001" s="103">
        <v>41880</v>
      </c>
      <c r="T1001" s="318">
        <v>1</v>
      </c>
      <c r="U1001" s="436"/>
      <c r="V1001" s="114"/>
      <c r="W1001" s="196"/>
    </row>
    <row r="1002" spans="1:23" ht="15.75" thickBot="1" x14ac:dyDescent="0.3">
      <c r="A1002" s="143">
        <v>42124</v>
      </c>
      <c r="B1002" s="129">
        <v>2011</v>
      </c>
      <c r="C1002" s="112" t="s">
        <v>81</v>
      </c>
      <c r="D1002" s="112" t="s">
        <v>127</v>
      </c>
      <c r="E1002" s="113" t="s">
        <v>19</v>
      </c>
      <c r="F1002" s="113" t="s">
        <v>123</v>
      </c>
      <c r="G1002" s="112" t="s">
        <v>3339</v>
      </c>
      <c r="H1002" s="112" t="s">
        <v>3303</v>
      </c>
      <c r="I1002" s="112"/>
      <c r="J1002" s="103">
        <v>40598</v>
      </c>
      <c r="K1002" s="103">
        <v>40723</v>
      </c>
      <c r="L1002" s="114" t="s">
        <v>3304</v>
      </c>
      <c r="M1002" s="115" t="s">
        <v>3305</v>
      </c>
      <c r="N1002" s="436">
        <v>49005</v>
      </c>
      <c r="O1002" s="436">
        <v>44610</v>
      </c>
      <c r="P1002" s="317">
        <v>40737</v>
      </c>
      <c r="Q1002" s="103">
        <v>42105</v>
      </c>
      <c r="R1002" s="103">
        <v>41468</v>
      </c>
      <c r="S1002" s="103"/>
      <c r="T1002" s="318">
        <v>0.97</v>
      </c>
      <c r="U1002" s="436"/>
      <c r="V1002" s="114"/>
      <c r="W1002" s="196"/>
    </row>
    <row r="1003" spans="1:23" ht="15.75" thickBot="1" x14ac:dyDescent="0.3">
      <c r="A1003" s="143">
        <v>42124</v>
      </c>
      <c r="B1003" s="129">
        <v>2011</v>
      </c>
      <c r="C1003" s="112" t="s">
        <v>81</v>
      </c>
      <c r="D1003" s="112" t="s">
        <v>127</v>
      </c>
      <c r="E1003" s="113" t="s">
        <v>19</v>
      </c>
      <c r="F1003" s="113" t="s">
        <v>123</v>
      </c>
      <c r="G1003" s="112" t="s">
        <v>3340</v>
      </c>
      <c r="H1003" s="112" t="s">
        <v>3341</v>
      </c>
      <c r="I1003" s="112"/>
      <c r="J1003" s="103">
        <v>40598</v>
      </c>
      <c r="K1003" s="103">
        <v>40883</v>
      </c>
      <c r="L1003" s="114" t="s">
        <v>3304</v>
      </c>
      <c r="M1003" s="115" t="s">
        <v>3342</v>
      </c>
      <c r="N1003" s="436">
        <v>5941</v>
      </c>
      <c r="O1003" s="436">
        <v>5414</v>
      </c>
      <c r="P1003" s="317">
        <v>40897</v>
      </c>
      <c r="Q1003" s="103">
        <v>42105</v>
      </c>
      <c r="R1003" s="103">
        <v>41468</v>
      </c>
      <c r="S1003" s="103">
        <v>42105</v>
      </c>
      <c r="T1003" s="318">
        <v>1</v>
      </c>
      <c r="U1003" s="436">
        <v>4148</v>
      </c>
      <c r="V1003" s="114" t="s">
        <v>3343</v>
      </c>
      <c r="W1003" s="196"/>
    </row>
    <row r="1004" spans="1:23" ht="15.75" thickBot="1" x14ac:dyDescent="0.3">
      <c r="A1004" s="143">
        <v>42124</v>
      </c>
      <c r="B1004" s="129">
        <v>2014</v>
      </c>
      <c r="C1004" s="112" t="s">
        <v>81</v>
      </c>
      <c r="D1004" s="112" t="s">
        <v>127</v>
      </c>
      <c r="E1004" s="113" t="s">
        <v>19</v>
      </c>
      <c r="F1004" s="113" t="s">
        <v>123</v>
      </c>
      <c r="G1004" s="112" t="s">
        <v>3344</v>
      </c>
      <c r="H1004" s="112" t="s">
        <v>3345</v>
      </c>
      <c r="I1004" s="112"/>
      <c r="J1004" s="103">
        <v>41772</v>
      </c>
      <c r="K1004" s="103">
        <v>41876</v>
      </c>
      <c r="L1004" s="114" t="s">
        <v>3346</v>
      </c>
      <c r="M1004" s="115" t="s">
        <v>3347</v>
      </c>
      <c r="N1004" s="436">
        <v>17529</v>
      </c>
      <c r="O1004" s="436">
        <v>13930</v>
      </c>
      <c r="P1004" s="317">
        <v>41890</v>
      </c>
      <c r="Q1004" s="103">
        <v>42430</v>
      </c>
      <c r="R1004" s="103">
        <v>42430</v>
      </c>
      <c r="S1004" s="103">
        <v>42430</v>
      </c>
      <c r="T1004" s="318">
        <v>0.41</v>
      </c>
      <c r="U1004" s="436"/>
      <c r="V1004" s="114"/>
      <c r="W1004" s="196"/>
    </row>
    <row r="1005" spans="1:23" ht="15.75" thickBot="1" x14ac:dyDescent="0.3">
      <c r="A1005" s="143">
        <v>42124</v>
      </c>
      <c r="B1005" s="129">
        <v>2012</v>
      </c>
      <c r="C1005" s="112" t="s">
        <v>81</v>
      </c>
      <c r="D1005" s="112" t="s">
        <v>127</v>
      </c>
      <c r="E1005" s="113" t="s">
        <v>19</v>
      </c>
      <c r="F1005" s="113" t="s">
        <v>123</v>
      </c>
      <c r="G1005" s="112" t="s">
        <v>3348</v>
      </c>
      <c r="H1005" s="112" t="s">
        <v>3349</v>
      </c>
      <c r="I1005" s="112"/>
      <c r="J1005" s="103">
        <v>40998</v>
      </c>
      <c r="K1005" s="103">
        <v>41089</v>
      </c>
      <c r="L1005" s="114" t="s">
        <v>3350</v>
      </c>
      <c r="M1005" s="115" t="s">
        <v>3351</v>
      </c>
      <c r="N1005" s="436">
        <v>26101</v>
      </c>
      <c r="O1005" s="436">
        <v>26474</v>
      </c>
      <c r="P1005" s="317">
        <v>41103</v>
      </c>
      <c r="Q1005" s="103">
        <v>42170</v>
      </c>
      <c r="R1005" s="103">
        <v>41849</v>
      </c>
      <c r="S1005" s="103">
        <v>42129</v>
      </c>
      <c r="T1005" s="318">
        <v>0.98</v>
      </c>
      <c r="U1005" s="436"/>
      <c r="V1005" s="114"/>
      <c r="W1005" s="196"/>
    </row>
    <row r="1006" spans="1:23" ht="15.75" thickBot="1" x14ac:dyDescent="0.3">
      <c r="A1006" s="143">
        <v>42124</v>
      </c>
      <c r="B1006" s="129">
        <v>2012</v>
      </c>
      <c r="C1006" s="112" t="s">
        <v>81</v>
      </c>
      <c r="D1006" s="112" t="s">
        <v>127</v>
      </c>
      <c r="E1006" s="113" t="s">
        <v>19</v>
      </c>
      <c r="F1006" s="113" t="s">
        <v>123</v>
      </c>
      <c r="G1006" s="112" t="s">
        <v>3352</v>
      </c>
      <c r="H1006" s="112" t="s">
        <v>3353</v>
      </c>
      <c r="I1006" s="112"/>
      <c r="J1006" s="103">
        <v>40905</v>
      </c>
      <c r="K1006" s="103">
        <v>41002</v>
      </c>
      <c r="L1006" s="114" t="s">
        <v>3354</v>
      </c>
      <c r="M1006" s="115" t="s">
        <v>3355</v>
      </c>
      <c r="N1006" s="436">
        <v>64235</v>
      </c>
      <c r="O1006" s="436">
        <v>63593</v>
      </c>
      <c r="P1006" s="317">
        <v>41016</v>
      </c>
      <c r="Q1006" s="103">
        <v>42627</v>
      </c>
      <c r="R1006" s="103">
        <v>42112</v>
      </c>
      <c r="S1006" s="103">
        <v>42627</v>
      </c>
      <c r="T1006" s="318">
        <v>0.8</v>
      </c>
      <c r="U1006" s="436"/>
      <c r="V1006" s="114"/>
      <c r="W1006" s="196"/>
    </row>
    <row r="1007" spans="1:23" ht="15.75" thickBot="1" x14ac:dyDescent="0.3">
      <c r="A1007" s="143">
        <v>42124</v>
      </c>
      <c r="B1007" s="129">
        <v>2013</v>
      </c>
      <c r="C1007" s="112" t="s">
        <v>81</v>
      </c>
      <c r="D1007" s="112" t="s">
        <v>127</v>
      </c>
      <c r="E1007" s="113" t="s">
        <v>19</v>
      </c>
      <c r="F1007" s="113" t="s">
        <v>123</v>
      </c>
      <c r="G1007" s="112" t="s">
        <v>3356</v>
      </c>
      <c r="H1007" s="112" t="s">
        <v>3357</v>
      </c>
      <c r="I1007" s="112"/>
      <c r="J1007" s="103">
        <v>40905</v>
      </c>
      <c r="K1007" s="103">
        <v>41002</v>
      </c>
      <c r="L1007" s="114" t="s">
        <v>3354</v>
      </c>
      <c r="M1007" s="115" t="s">
        <v>3355</v>
      </c>
      <c r="N1007" s="436">
        <v>28666</v>
      </c>
      <c r="O1007" s="436">
        <v>29759</v>
      </c>
      <c r="P1007" s="317">
        <v>41016</v>
      </c>
      <c r="Q1007" s="103">
        <v>42627</v>
      </c>
      <c r="R1007" s="103">
        <v>42112</v>
      </c>
      <c r="S1007" s="103">
        <v>42627</v>
      </c>
      <c r="T1007" s="318">
        <v>0.67</v>
      </c>
      <c r="U1007" s="436"/>
      <c r="V1007" s="114"/>
      <c r="W1007" s="196"/>
    </row>
    <row r="1008" spans="1:23" ht="15.75" thickBot="1" x14ac:dyDescent="0.3">
      <c r="A1008" s="143">
        <v>42124</v>
      </c>
      <c r="B1008" s="129">
        <v>2011</v>
      </c>
      <c r="C1008" s="112" t="s">
        <v>81</v>
      </c>
      <c r="D1008" s="112" t="s">
        <v>127</v>
      </c>
      <c r="E1008" s="113" t="s">
        <v>19</v>
      </c>
      <c r="F1008" s="113" t="s">
        <v>123</v>
      </c>
      <c r="G1008" s="112" t="s">
        <v>3358</v>
      </c>
      <c r="H1008" s="112" t="s">
        <v>3033</v>
      </c>
      <c r="I1008" s="112"/>
      <c r="J1008" s="103">
        <v>40459</v>
      </c>
      <c r="K1008" s="103">
        <v>40694</v>
      </c>
      <c r="L1008" s="114" t="s">
        <v>3359</v>
      </c>
      <c r="M1008" s="115" t="s">
        <v>3360</v>
      </c>
      <c r="N1008" s="436">
        <v>8868</v>
      </c>
      <c r="O1008" s="436">
        <v>8147</v>
      </c>
      <c r="P1008" s="317">
        <v>40708</v>
      </c>
      <c r="Q1008" s="103">
        <v>41249</v>
      </c>
      <c r="R1008" s="103">
        <v>41179</v>
      </c>
      <c r="S1008" s="103"/>
      <c r="T1008" s="318">
        <v>0.98</v>
      </c>
      <c r="U1008" s="436"/>
      <c r="V1008" s="114"/>
      <c r="W1008" s="196"/>
    </row>
    <row r="1009" spans="1:23" ht="15.75" thickBot="1" x14ac:dyDescent="0.3">
      <c r="A1009" s="143">
        <v>42124</v>
      </c>
      <c r="B1009" s="129">
        <v>2012</v>
      </c>
      <c r="C1009" s="112" t="s">
        <v>81</v>
      </c>
      <c r="D1009" s="112" t="s">
        <v>76</v>
      </c>
      <c r="E1009" s="113" t="s">
        <v>19</v>
      </c>
      <c r="F1009" s="113" t="s">
        <v>123</v>
      </c>
      <c r="G1009" s="112" t="s">
        <v>3361</v>
      </c>
      <c r="H1009" s="112" t="s">
        <v>3362</v>
      </c>
      <c r="I1009" s="112"/>
      <c r="J1009" s="103">
        <v>41260</v>
      </c>
      <c r="K1009" s="103">
        <v>41325</v>
      </c>
      <c r="L1009" s="114" t="s">
        <v>3363</v>
      </c>
      <c r="M1009" s="115" t="s">
        <v>3364</v>
      </c>
      <c r="N1009" s="436">
        <v>2297</v>
      </c>
      <c r="O1009" s="436">
        <v>2215</v>
      </c>
      <c r="P1009" s="317">
        <v>41339</v>
      </c>
      <c r="Q1009" s="103">
        <v>41972</v>
      </c>
      <c r="R1009" s="103">
        <v>41746</v>
      </c>
      <c r="S1009" s="103"/>
      <c r="T1009" s="318">
        <v>0.97</v>
      </c>
      <c r="U1009" s="436"/>
      <c r="V1009" s="114"/>
      <c r="W1009" s="196"/>
    </row>
    <row r="1010" spans="1:23" ht="15.75" thickBot="1" x14ac:dyDescent="0.3">
      <c r="A1010" s="143">
        <v>42124</v>
      </c>
      <c r="B1010" s="129">
        <v>2014</v>
      </c>
      <c r="C1010" s="112" t="s">
        <v>81</v>
      </c>
      <c r="D1010" s="112" t="s">
        <v>127</v>
      </c>
      <c r="E1010" s="113" t="s">
        <v>19</v>
      </c>
      <c r="F1010" s="113" t="s">
        <v>123</v>
      </c>
      <c r="G1010" s="112" t="s">
        <v>3365</v>
      </c>
      <c r="H1010" s="112" t="s">
        <v>3366</v>
      </c>
      <c r="I1010" s="112"/>
      <c r="J1010" s="103">
        <v>41729</v>
      </c>
      <c r="K1010" s="103">
        <v>42027</v>
      </c>
      <c r="L1010" s="114" t="s">
        <v>3367</v>
      </c>
      <c r="M1010" s="115" t="s">
        <v>3368</v>
      </c>
      <c r="N1010" s="436">
        <v>2123</v>
      </c>
      <c r="O1010" s="436">
        <v>1922</v>
      </c>
      <c r="P1010" s="317">
        <v>42041</v>
      </c>
      <c r="Q1010" s="103">
        <v>42770</v>
      </c>
      <c r="R1010" s="103">
        <v>42770</v>
      </c>
      <c r="S1010" s="103">
        <v>42770</v>
      </c>
      <c r="T1010" s="318">
        <v>0.04</v>
      </c>
      <c r="U1010" s="436"/>
      <c r="V1010" s="114"/>
      <c r="W1010" s="196"/>
    </row>
    <row r="1011" spans="1:23" ht="15.75" thickBot="1" x14ac:dyDescent="0.3">
      <c r="A1011" s="143">
        <v>42124</v>
      </c>
      <c r="B1011" s="129">
        <v>2014</v>
      </c>
      <c r="C1011" s="112" t="s">
        <v>81</v>
      </c>
      <c r="D1011" s="112" t="s">
        <v>127</v>
      </c>
      <c r="E1011" s="113" t="s">
        <v>19</v>
      </c>
      <c r="F1011" s="113" t="s">
        <v>123</v>
      </c>
      <c r="G1011" s="112" t="s">
        <v>3369</v>
      </c>
      <c r="H1011" s="112" t="s">
        <v>3370</v>
      </c>
      <c r="I1011" s="112"/>
      <c r="J1011" s="103">
        <v>41729</v>
      </c>
      <c r="K1011" s="103">
        <v>42027</v>
      </c>
      <c r="L1011" s="114" t="s">
        <v>3367</v>
      </c>
      <c r="M1011" s="115" t="s">
        <v>3368</v>
      </c>
      <c r="N1011" s="436">
        <v>9605</v>
      </c>
      <c r="O1011" s="436">
        <v>9032</v>
      </c>
      <c r="P1011" s="317">
        <v>42041</v>
      </c>
      <c r="Q1011" s="103">
        <v>42407</v>
      </c>
      <c r="R1011" s="103">
        <v>42409</v>
      </c>
      <c r="S1011" s="103">
        <v>42409</v>
      </c>
      <c r="T1011" s="318">
        <v>0.04</v>
      </c>
      <c r="U1011" s="436"/>
      <c r="V1011" s="114"/>
      <c r="W1011" s="196"/>
    </row>
    <row r="1012" spans="1:23" ht="15.75" thickBot="1" x14ac:dyDescent="0.3">
      <c r="A1012" s="143">
        <v>42124</v>
      </c>
      <c r="B1012" s="129">
        <v>2014</v>
      </c>
      <c r="C1012" s="112" t="s">
        <v>81</v>
      </c>
      <c r="D1012" s="112" t="s">
        <v>127</v>
      </c>
      <c r="E1012" s="113" t="s">
        <v>19</v>
      </c>
      <c r="F1012" s="113" t="s">
        <v>123</v>
      </c>
      <c r="G1012" s="112" t="s">
        <v>3371</v>
      </c>
      <c r="H1012" s="112" t="s">
        <v>3372</v>
      </c>
      <c r="I1012" s="112"/>
      <c r="J1012" s="103">
        <v>41729</v>
      </c>
      <c r="K1012" s="103">
        <v>42027</v>
      </c>
      <c r="L1012" s="114" t="s">
        <v>3367</v>
      </c>
      <c r="M1012" s="115" t="s">
        <v>3368</v>
      </c>
      <c r="N1012" s="436">
        <v>15756</v>
      </c>
      <c r="O1012" s="436">
        <v>14889</v>
      </c>
      <c r="P1012" s="317">
        <v>42041</v>
      </c>
      <c r="Q1012" s="103">
        <v>42407</v>
      </c>
      <c r="R1012" s="103">
        <v>42409</v>
      </c>
      <c r="S1012" s="103">
        <v>42409</v>
      </c>
      <c r="T1012" s="318">
        <v>0.04</v>
      </c>
      <c r="U1012" s="436"/>
      <c r="V1012" s="114"/>
      <c r="W1012" s="196"/>
    </row>
    <row r="1013" spans="1:23" ht="15.75" thickBot="1" x14ac:dyDescent="0.3">
      <c r="A1013" s="143">
        <v>42124</v>
      </c>
      <c r="B1013" s="129">
        <v>2014</v>
      </c>
      <c r="C1013" s="112" t="s">
        <v>81</v>
      </c>
      <c r="D1013" s="112" t="s">
        <v>127</v>
      </c>
      <c r="E1013" s="113" t="s">
        <v>19</v>
      </c>
      <c r="F1013" s="113" t="s">
        <v>123</v>
      </c>
      <c r="G1013" s="112" t="s">
        <v>3373</v>
      </c>
      <c r="H1013" s="112" t="s">
        <v>3374</v>
      </c>
      <c r="I1013" s="112"/>
      <c r="J1013" s="103">
        <v>41690</v>
      </c>
      <c r="K1013" s="103">
        <v>41789</v>
      </c>
      <c r="L1013" s="114" t="s">
        <v>3026</v>
      </c>
      <c r="M1013" s="115" t="s">
        <v>3375</v>
      </c>
      <c r="N1013" s="436">
        <v>14312</v>
      </c>
      <c r="O1013" s="436">
        <v>13260</v>
      </c>
      <c r="P1013" s="317">
        <v>41803</v>
      </c>
      <c r="Q1013" s="103">
        <v>42358</v>
      </c>
      <c r="R1013" s="103">
        <v>42358</v>
      </c>
      <c r="S1013" s="103">
        <v>42358</v>
      </c>
      <c r="T1013" s="318">
        <v>0.17</v>
      </c>
      <c r="U1013" s="436"/>
      <c r="V1013" s="114"/>
      <c r="W1013" s="196"/>
    </row>
    <row r="1014" spans="1:23" ht="15.75" thickBot="1" x14ac:dyDescent="0.3">
      <c r="A1014" s="143">
        <v>42124</v>
      </c>
      <c r="B1014" s="129">
        <v>2011</v>
      </c>
      <c r="C1014" s="112" t="s">
        <v>81</v>
      </c>
      <c r="D1014" s="112" t="s">
        <v>127</v>
      </c>
      <c r="E1014" s="113" t="s">
        <v>19</v>
      </c>
      <c r="F1014" s="113" t="s">
        <v>123</v>
      </c>
      <c r="G1014" s="112" t="s">
        <v>3376</v>
      </c>
      <c r="H1014" s="112" t="s">
        <v>3377</v>
      </c>
      <c r="I1014" s="112"/>
      <c r="J1014" s="103">
        <v>40421</v>
      </c>
      <c r="K1014" s="103">
        <v>40697</v>
      </c>
      <c r="L1014" s="114" t="s">
        <v>3378</v>
      </c>
      <c r="M1014" s="115" t="s">
        <v>3379</v>
      </c>
      <c r="N1014" s="436">
        <v>62154</v>
      </c>
      <c r="O1014" s="436">
        <v>59512</v>
      </c>
      <c r="P1014" s="317">
        <v>40711</v>
      </c>
      <c r="Q1014" s="103">
        <v>42080</v>
      </c>
      <c r="R1014" s="103">
        <v>41607</v>
      </c>
      <c r="S1014" s="103"/>
      <c r="T1014" s="318">
        <v>0.96</v>
      </c>
      <c r="U1014" s="436"/>
      <c r="V1014" s="114"/>
      <c r="W1014" s="196"/>
    </row>
    <row r="1015" spans="1:23" ht="15.75" thickBot="1" x14ac:dyDescent="0.3">
      <c r="A1015" s="143">
        <v>42124</v>
      </c>
      <c r="B1015" s="129">
        <v>2011</v>
      </c>
      <c r="C1015" s="112" t="s">
        <v>81</v>
      </c>
      <c r="D1015" s="112" t="s">
        <v>127</v>
      </c>
      <c r="E1015" s="113" t="s">
        <v>19</v>
      </c>
      <c r="F1015" s="113" t="s">
        <v>123</v>
      </c>
      <c r="G1015" s="112" t="s">
        <v>3380</v>
      </c>
      <c r="H1015" s="112" t="s">
        <v>3381</v>
      </c>
      <c r="I1015" s="112"/>
      <c r="J1015" s="103">
        <v>40421</v>
      </c>
      <c r="K1015" s="103">
        <v>40697</v>
      </c>
      <c r="L1015" s="114" t="s">
        <v>3378</v>
      </c>
      <c r="M1015" s="115" t="s">
        <v>3379</v>
      </c>
      <c r="N1015" s="436">
        <v>62617</v>
      </c>
      <c r="O1015" s="436">
        <v>59716</v>
      </c>
      <c r="P1015" s="317">
        <v>40711</v>
      </c>
      <c r="Q1015" s="103">
        <v>42080</v>
      </c>
      <c r="R1015" s="103">
        <v>41607</v>
      </c>
      <c r="S1015" s="103"/>
      <c r="T1015" s="318">
        <v>0.98</v>
      </c>
      <c r="U1015" s="436"/>
      <c r="V1015" s="114"/>
      <c r="W1015" s="196"/>
    </row>
    <row r="1016" spans="1:23" ht="15.75" thickBot="1" x14ac:dyDescent="0.3">
      <c r="A1016" s="143">
        <v>42124</v>
      </c>
      <c r="B1016" s="129">
        <v>2012</v>
      </c>
      <c r="C1016" s="112" t="s">
        <v>81</v>
      </c>
      <c r="D1016" s="112" t="s">
        <v>127</v>
      </c>
      <c r="E1016" s="113" t="s">
        <v>19</v>
      </c>
      <c r="F1016" s="113" t="s">
        <v>123</v>
      </c>
      <c r="G1016" s="112" t="s">
        <v>3382</v>
      </c>
      <c r="H1016" s="112" t="s">
        <v>3383</v>
      </c>
      <c r="I1016" s="112"/>
      <c r="J1016" s="103">
        <v>40933</v>
      </c>
      <c r="K1016" s="103">
        <v>41058</v>
      </c>
      <c r="L1016" s="114" t="s">
        <v>3384</v>
      </c>
      <c r="M1016" s="115" t="s">
        <v>3385</v>
      </c>
      <c r="N1016" s="436">
        <v>57582</v>
      </c>
      <c r="O1016" s="436">
        <v>64482</v>
      </c>
      <c r="P1016" s="317">
        <v>41072</v>
      </c>
      <c r="Q1016" s="103">
        <v>42054</v>
      </c>
      <c r="R1016" s="103">
        <v>41827</v>
      </c>
      <c r="S1016" s="103"/>
      <c r="T1016" s="318">
        <v>0.99</v>
      </c>
      <c r="U1016" s="436"/>
      <c r="V1016" s="114"/>
      <c r="W1016" s="196"/>
    </row>
    <row r="1017" spans="1:23" ht="15.75" thickBot="1" x14ac:dyDescent="0.3">
      <c r="A1017" s="143">
        <v>42124</v>
      </c>
      <c r="B1017" s="129">
        <v>2012</v>
      </c>
      <c r="C1017" s="112" t="s">
        <v>81</v>
      </c>
      <c r="D1017" s="112" t="s">
        <v>127</v>
      </c>
      <c r="E1017" s="113" t="s">
        <v>19</v>
      </c>
      <c r="F1017" s="113" t="s">
        <v>123</v>
      </c>
      <c r="G1017" s="112" t="s">
        <v>3386</v>
      </c>
      <c r="H1017" s="112" t="s">
        <v>3387</v>
      </c>
      <c r="I1017" s="112"/>
      <c r="J1017" s="103">
        <v>40933</v>
      </c>
      <c r="K1017" s="103">
        <v>41058</v>
      </c>
      <c r="L1017" s="114" t="s">
        <v>3384</v>
      </c>
      <c r="M1017" s="115" t="s">
        <v>3385</v>
      </c>
      <c r="N1017" s="436">
        <v>7768</v>
      </c>
      <c r="O1017" s="436">
        <v>7383</v>
      </c>
      <c r="P1017" s="317">
        <v>41072</v>
      </c>
      <c r="Q1017" s="103">
        <v>42054</v>
      </c>
      <c r="R1017" s="103">
        <v>41827</v>
      </c>
      <c r="S1017" s="103"/>
      <c r="T1017" s="318">
        <v>0.96</v>
      </c>
      <c r="U1017" s="436"/>
      <c r="V1017" s="114"/>
      <c r="W1017" s="196"/>
    </row>
    <row r="1018" spans="1:23" ht="15.75" thickBot="1" x14ac:dyDescent="0.3">
      <c r="A1018" s="143">
        <v>42124</v>
      </c>
      <c r="B1018" s="129">
        <v>2013</v>
      </c>
      <c r="C1018" s="112" t="s">
        <v>81</v>
      </c>
      <c r="D1018" s="112" t="s">
        <v>127</v>
      </c>
      <c r="E1018" s="113" t="s">
        <v>19</v>
      </c>
      <c r="F1018" s="113" t="s">
        <v>123</v>
      </c>
      <c r="G1018" s="112" t="s">
        <v>3388</v>
      </c>
      <c r="H1018" s="112" t="s">
        <v>3389</v>
      </c>
      <c r="I1018" s="112"/>
      <c r="J1018" s="103">
        <v>41288</v>
      </c>
      <c r="K1018" s="103">
        <v>41523</v>
      </c>
      <c r="L1018" s="114" t="s">
        <v>3316</v>
      </c>
      <c r="M1018" s="115" t="s">
        <v>3390</v>
      </c>
      <c r="N1018" s="436">
        <v>6449</v>
      </c>
      <c r="O1018" s="436">
        <v>5536</v>
      </c>
      <c r="P1018" s="317">
        <v>41537</v>
      </c>
      <c r="Q1018" s="103">
        <v>42191</v>
      </c>
      <c r="R1018" s="103">
        <v>42191</v>
      </c>
      <c r="S1018" s="103">
        <v>42191</v>
      </c>
      <c r="T1018" s="318">
        <v>0.76</v>
      </c>
      <c r="U1018" s="436"/>
      <c r="V1018" s="114"/>
      <c r="W1018" s="196"/>
    </row>
    <row r="1019" spans="1:23" ht="15.75" thickBot="1" x14ac:dyDescent="0.3">
      <c r="A1019" s="143">
        <v>42124</v>
      </c>
      <c r="B1019" s="129">
        <v>2014</v>
      </c>
      <c r="C1019" s="112" t="s">
        <v>81</v>
      </c>
      <c r="D1019" s="112" t="s">
        <v>127</v>
      </c>
      <c r="E1019" s="113" t="s">
        <v>19</v>
      </c>
      <c r="F1019" s="113" t="s">
        <v>123</v>
      </c>
      <c r="G1019" s="112" t="s">
        <v>3391</v>
      </c>
      <c r="H1019" s="112" t="s">
        <v>3392</v>
      </c>
      <c r="I1019" s="112"/>
      <c r="J1019" s="103">
        <v>41690</v>
      </c>
      <c r="K1019" s="103">
        <v>41789</v>
      </c>
      <c r="L1019" s="114" t="s">
        <v>3026</v>
      </c>
      <c r="M1019" s="115" t="s">
        <v>3375</v>
      </c>
      <c r="N1019" s="436">
        <v>20159</v>
      </c>
      <c r="O1019" s="436">
        <v>10033</v>
      </c>
      <c r="P1019" s="317">
        <v>41803</v>
      </c>
      <c r="Q1019" s="103">
        <v>42358</v>
      </c>
      <c r="R1019" s="103">
        <v>42358</v>
      </c>
      <c r="S1019" s="103">
        <v>42358</v>
      </c>
      <c r="T1019" s="318">
        <v>0.17</v>
      </c>
      <c r="U1019" s="436"/>
      <c r="V1019" s="114"/>
      <c r="W1019" s="196"/>
    </row>
    <row r="1020" spans="1:23" ht="15.75" thickBot="1" x14ac:dyDescent="0.3">
      <c r="A1020" s="143">
        <v>42124</v>
      </c>
      <c r="B1020" s="129">
        <v>2014</v>
      </c>
      <c r="C1020" s="112" t="s">
        <v>81</v>
      </c>
      <c r="D1020" s="112" t="s">
        <v>127</v>
      </c>
      <c r="E1020" s="113" t="s">
        <v>16</v>
      </c>
      <c r="F1020" s="113" t="s">
        <v>123</v>
      </c>
      <c r="G1020" s="112" t="s">
        <v>3393</v>
      </c>
      <c r="H1020" s="112" t="s">
        <v>3394</v>
      </c>
      <c r="I1020" s="112"/>
      <c r="J1020" s="103">
        <v>41614</v>
      </c>
      <c r="K1020" s="103">
        <v>41892</v>
      </c>
      <c r="L1020" s="114" t="s">
        <v>3395</v>
      </c>
      <c r="M1020" s="115" t="s">
        <v>3396</v>
      </c>
      <c r="N1020" s="436">
        <v>14685</v>
      </c>
      <c r="O1020" s="436">
        <v>14300</v>
      </c>
      <c r="P1020" s="317">
        <v>41906</v>
      </c>
      <c r="Q1020" s="103">
        <v>42394</v>
      </c>
      <c r="R1020" s="103">
        <v>42394</v>
      </c>
      <c r="S1020" s="103">
        <v>42394</v>
      </c>
      <c r="T1020" s="318">
        <v>0.01</v>
      </c>
      <c r="U1020" s="436"/>
      <c r="V1020" s="114"/>
      <c r="W1020" s="196"/>
    </row>
    <row r="1021" spans="1:23" ht="15.75" thickBot="1" x14ac:dyDescent="0.3">
      <c r="A1021" s="143">
        <v>42124</v>
      </c>
      <c r="B1021" s="129">
        <v>2014</v>
      </c>
      <c r="C1021" s="112" t="s">
        <v>81</v>
      </c>
      <c r="D1021" s="112" t="s">
        <v>127</v>
      </c>
      <c r="E1021" s="113" t="s">
        <v>16</v>
      </c>
      <c r="F1021" s="113" t="s">
        <v>123</v>
      </c>
      <c r="G1021" s="112" t="s">
        <v>3397</v>
      </c>
      <c r="H1021" s="112" t="s">
        <v>3398</v>
      </c>
      <c r="I1021" s="112"/>
      <c r="J1021" s="103">
        <v>41619</v>
      </c>
      <c r="K1021" s="103">
        <v>41792</v>
      </c>
      <c r="L1021" s="114" t="s">
        <v>3399</v>
      </c>
      <c r="M1021" s="115" t="s">
        <v>3400</v>
      </c>
      <c r="N1021" s="436">
        <v>1248</v>
      </c>
      <c r="O1021" s="436">
        <v>1183</v>
      </c>
      <c r="P1021" s="317">
        <v>41806</v>
      </c>
      <c r="Q1021" s="103">
        <v>42157</v>
      </c>
      <c r="R1021" s="103">
        <v>42157</v>
      </c>
      <c r="S1021" s="103">
        <v>42157</v>
      </c>
      <c r="T1021" s="318">
        <v>0.77</v>
      </c>
      <c r="U1021" s="436"/>
      <c r="V1021" s="114"/>
      <c r="W1021" s="196"/>
    </row>
    <row r="1022" spans="1:23" ht="15.75" thickBot="1" x14ac:dyDescent="0.3">
      <c r="A1022" s="143">
        <v>42124</v>
      </c>
      <c r="B1022" s="129">
        <v>2011</v>
      </c>
      <c r="C1022" s="112" t="s">
        <v>81</v>
      </c>
      <c r="D1022" s="112" t="s">
        <v>75</v>
      </c>
      <c r="E1022" s="113" t="s">
        <v>25</v>
      </c>
      <c r="F1022" s="113" t="s">
        <v>123</v>
      </c>
      <c r="G1022" s="112" t="s">
        <v>3401</v>
      </c>
      <c r="H1022" s="112" t="s">
        <v>3402</v>
      </c>
      <c r="I1022" s="112"/>
      <c r="J1022" s="103">
        <v>40255</v>
      </c>
      <c r="K1022" s="103">
        <v>40557</v>
      </c>
      <c r="L1022" s="114" t="s">
        <v>3047</v>
      </c>
      <c r="M1022" s="115" t="s">
        <v>3403</v>
      </c>
      <c r="N1022" s="436">
        <v>41</v>
      </c>
      <c r="O1022" s="436">
        <v>39</v>
      </c>
      <c r="P1022" s="317">
        <v>40571</v>
      </c>
      <c r="Q1022" s="103">
        <v>40675</v>
      </c>
      <c r="R1022" s="103">
        <v>40676</v>
      </c>
      <c r="S1022" s="103">
        <v>40671</v>
      </c>
      <c r="T1022" s="318">
        <v>1</v>
      </c>
      <c r="U1022" s="436"/>
      <c r="V1022" s="114"/>
      <c r="W1022" s="196"/>
    </row>
    <row r="1023" spans="1:23" ht="15.75" thickBot="1" x14ac:dyDescent="0.3">
      <c r="A1023" s="143">
        <v>42124</v>
      </c>
      <c r="B1023" s="129" t="s">
        <v>140</v>
      </c>
      <c r="C1023" s="112" t="s">
        <v>82</v>
      </c>
      <c r="D1023" s="112" t="s">
        <v>127</v>
      </c>
      <c r="E1023" s="113" t="s">
        <v>53</v>
      </c>
      <c r="F1023" s="113" t="s">
        <v>123</v>
      </c>
      <c r="G1023" s="112" t="s">
        <v>3404</v>
      </c>
      <c r="H1023" s="112" t="s">
        <v>3405</v>
      </c>
      <c r="I1023" s="112"/>
      <c r="J1023" s="103">
        <v>41747</v>
      </c>
      <c r="K1023" s="103">
        <v>41873</v>
      </c>
      <c r="L1023" s="114" t="s">
        <v>3406</v>
      </c>
      <c r="M1023" s="115" t="s">
        <v>3407</v>
      </c>
      <c r="N1023" s="436">
        <v>17019</v>
      </c>
      <c r="O1023" s="436">
        <v>15950</v>
      </c>
      <c r="P1023" s="317">
        <v>41887</v>
      </c>
      <c r="Q1023" s="103">
        <v>42423</v>
      </c>
      <c r="R1023" s="103">
        <v>42423</v>
      </c>
      <c r="S1023" s="103">
        <v>42423</v>
      </c>
      <c r="T1023" s="318">
        <v>0.02</v>
      </c>
      <c r="U1023" s="436"/>
      <c r="V1023" s="114"/>
      <c r="W1023" s="196"/>
    </row>
    <row r="1024" spans="1:23" ht="15.75" thickBot="1" x14ac:dyDescent="0.3">
      <c r="A1024" s="143">
        <v>42124</v>
      </c>
      <c r="B1024" s="129">
        <v>2011</v>
      </c>
      <c r="C1024" s="112" t="s">
        <v>82</v>
      </c>
      <c r="D1024" s="112" t="s">
        <v>127</v>
      </c>
      <c r="E1024" s="113" t="s">
        <v>13</v>
      </c>
      <c r="F1024" s="113" t="s">
        <v>123</v>
      </c>
      <c r="G1024" s="112" t="s">
        <v>3408</v>
      </c>
      <c r="H1024" s="112" t="s">
        <v>3409</v>
      </c>
      <c r="I1024" s="112"/>
      <c r="J1024" s="103">
        <v>40716</v>
      </c>
      <c r="K1024" s="103">
        <v>40808</v>
      </c>
      <c r="L1024" s="114" t="s">
        <v>3410</v>
      </c>
      <c r="M1024" s="115" t="s">
        <v>3411</v>
      </c>
      <c r="N1024" s="436">
        <v>6458</v>
      </c>
      <c r="O1024" s="436">
        <v>6168</v>
      </c>
      <c r="P1024" s="317">
        <v>40822</v>
      </c>
      <c r="Q1024" s="103">
        <v>41344</v>
      </c>
      <c r="R1024" s="103">
        <v>41173</v>
      </c>
      <c r="S1024" s="103">
        <v>41344</v>
      </c>
      <c r="T1024" s="318">
        <v>1</v>
      </c>
      <c r="U1024" s="436"/>
      <c r="V1024" s="114"/>
      <c r="W1024" s="196"/>
    </row>
    <row r="1025" spans="1:23" ht="15.75" thickBot="1" x14ac:dyDescent="0.3">
      <c r="A1025" s="143">
        <v>42124</v>
      </c>
      <c r="B1025" s="129">
        <v>2015</v>
      </c>
      <c r="C1025" s="112" t="s">
        <v>81</v>
      </c>
      <c r="D1025" s="112" t="s">
        <v>127</v>
      </c>
      <c r="E1025" s="113" t="s">
        <v>13</v>
      </c>
      <c r="F1025" s="113" t="s">
        <v>123</v>
      </c>
      <c r="G1025" s="112" t="s">
        <v>3412</v>
      </c>
      <c r="H1025" s="112" t="s">
        <v>3413</v>
      </c>
      <c r="I1025" s="112"/>
      <c r="J1025" s="103">
        <v>42034</v>
      </c>
      <c r="K1025" s="103">
        <v>42109</v>
      </c>
      <c r="L1025" s="114" t="s">
        <v>3414</v>
      </c>
      <c r="M1025" s="115" t="s">
        <v>3415</v>
      </c>
      <c r="N1025" s="436">
        <v>28645</v>
      </c>
      <c r="O1025" s="436">
        <v>26777</v>
      </c>
      <c r="P1025" s="317">
        <v>42123</v>
      </c>
      <c r="Q1025" s="103">
        <v>42856</v>
      </c>
      <c r="R1025" s="103">
        <v>42856</v>
      </c>
      <c r="S1025" s="103">
        <v>42856</v>
      </c>
      <c r="T1025" s="318">
        <v>0</v>
      </c>
      <c r="U1025" s="436"/>
      <c r="V1025" s="114"/>
      <c r="W1025" s="196"/>
    </row>
    <row r="1026" spans="1:23" ht="15.75" thickBot="1" x14ac:dyDescent="0.3">
      <c r="A1026" s="143">
        <v>42124</v>
      </c>
      <c r="B1026" s="129">
        <v>2011</v>
      </c>
      <c r="C1026" s="112" t="s">
        <v>81</v>
      </c>
      <c r="D1026" s="112" t="s">
        <v>127</v>
      </c>
      <c r="E1026" s="113" t="s">
        <v>13</v>
      </c>
      <c r="F1026" s="113" t="s">
        <v>123</v>
      </c>
      <c r="G1026" s="112" t="s">
        <v>3416</v>
      </c>
      <c r="H1026" s="112" t="s">
        <v>3417</v>
      </c>
      <c r="I1026" s="112"/>
      <c r="J1026" s="103">
        <v>40361</v>
      </c>
      <c r="K1026" s="103">
        <v>40697</v>
      </c>
      <c r="L1026" s="114" t="s">
        <v>3418</v>
      </c>
      <c r="M1026" s="115" t="s">
        <v>3419</v>
      </c>
      <c r="N1026" s="436">
        <v>51987</v>
      </c>
      <c r="O1026" s="436">
        <v>51426</v>
      </c>
      <c r="P1026" s="317">
        <v>40711</v>
      </c>
      <c r="Q1026" s="103">
        <v>41753</v>
      </c>
      <c r="R1026" s="103">
        <v>41194</v>
      </c>
      <c r="S1026" s="103">
        <v>41442</v>
      </c>
      <c r="T1026" s="318">
        <v>1</v>
      </c>
      <c r="U1026" s="436"/>
      <c r="V1026" s="114"/>
      <c r="W1026" s="196"/>
    </row>
    <row r="1027" spans="1:23" ht="15.75" thickBot="1" x14ac:dyDescent="0.3">
      <c r="A1027" s="143">
        <v>42124</v>
      </c>
      <c r="B1027" s="129">
        <v>2012</v>
      </c>
      <c r="C1027" s="112" t="s">
        <v>81</v>
      </c>
      <c r="D1027" s="112" t="s">
        <v>127</v>
      </c>
      <c r="E1027" s="113" t="s">
        <v>13</v>
      </c>
      <c r="F1027" s="113" t="s">
        <v>123</v>
      </c>
      <c r="G1027" s="112" t="s">
        <v>3420</v>
      </c>
      <c r="H1027" s="112" t="s">
        <v>3421</v>
      </c>
      <c r="I1027" s="112"/>
      <c r="J1027" s="103">
        <v>41018</v>
      </c>
      <c r="K1027" s="103">
        <v>41134</v>
      </c>
      <c r="L1027" s="114" t="s">
        <v>3422</v>
      </c>
      <c r="M1027" s="115" t="s">
        <v>3423</v>
      </c>
      <c r="N1027" s="436">
        <v>18819</v>
      </c>
      <c r="O1027" s="436">
        <v>20086</v>
      </c>
      <c r="P1027" s="317">
        <v>41148</v>
      </c>
      <c r="Q1027" s="103">
        <v>42493</v>
      </c>
      <c r="R1027" s="103">
        <v>41884</v>
      </c>
      <c r="S1027" s="103">
        <v>42564</v>
      </c>
      <c r="T1027" s="318">
        <v>0.19</v>
      </c>
      <c r="U1027" s="436"/>
      <c r="V1027" s="114"/>
      <c r="W1027" s="196"/>
    </row>
    <row r="1028" spans="1:23" ht="15.75" thickBot="1" x14ac:dyDescent="0.3">
      <c r="A1028" s="143">
        <v>42124</v>
      </c>
      <c r="B1028" s="129">
        <v>2012</v>
      </c>
      <c r="C1028" s="112" t="s">
        <v>81</v>
      </c>
      <c r="D1028" s="112" t="s">
        <v>127</v>
      </c>
      <c r="E1028" s="113" t="s">
        <v>13</v>
      </c>
      <c r="F1028" s="113" t="s">
        <v>123</v>
      </c>
      <c r="G1028" s="112" t="s">
        <v>3424</v>
      </c>
      <c r="H1028" s="112" t="s">
        <v>3425</v>
      </c>
      <c r="I1028" s="112"/>
      <c r="J1028" s="103">
        <v>40949</v>
      </c>
      <c r="K1028" s="103">
        <v>41065</v>
      </c>
      <c r="L1028" s="114" t="s">
        <v>3422</v>
      </c>
      <c r="M1028" s="115" t="s">
        <v>3426</v>
      </c>
      <c r="N1028" s="436">
        <v>21313</v>
      </c>
      <c r="O1028" s="436">
        <v>20516</v>
      </c>
      <c r="P1028" s="317">
        <v>41079</v>
      </c>
      <c r="Q1028" s="103">
        <v>42143</v>
      </c>
      <c r="R1028" s="103">
        <v>41620</v>
      </c>
      <c r="S1028" s="103">
        <v>42143</v>
      </c>
      <c r="T1028" s="318">
        <v>0.68</v>
      </c>
      <c r="U1028" s="436"/>
      <c r="V1028" s="114"/>
      <c r="W1028" s="196"/>
    </row>
    <row r="1029" spans="1:23" ht="15.75" thickBot="1" x14ac:dyDescent="0.3">
      <c r="A1029" s="143">
        <v>42124</v>
      </c>
      <c r="B1029" s="129">
        <v>2012</v>
      </c>
      <c r="C1029" s="112" t="s">
        <v>81</v>
      </c>
      <c r="D1029" s="112" t="s">
        <v>127</v>
      </c>
      <c r="E1029" s="113" t="s">
        <v>13</v>
      </c>
      <c r="F1029" s="113" t="s">
        <v>123</v>
      </c>
      <c r="G1029" s="112" t="s">
        <v>3427</v>
      </c>
      <c r="H1029" s="112" t="s">
        <v>3428</v>
      </c>
      <c r="I1029" s="112"/>
      <c r="J1029" s="103">
        <v>41003</v>
      </c>
      <c r="K1029" s="103">
        <v>41179</v>
      </c>
      <c r="L1029" s="114" t="s">
        <v>3177</v>
      </c>
      <c r="M1029" s="115" t="s">
        <v>3429</v>
      </c>
      <c r="N1029" s="436">
        <v>15610</v>
      </c>
      <c r="O1029" s="436">
        <v>14307</v>
      </c>
      <c r="P1029" s="317">
        <v>41193</v>
      </c>
      <c r="Q1029" s="103">
        <v>41749</v>
      </c>
      <c r="R1029" s="103">
        <v>41749</v>
      </c>
      <c r="S1029" s="103"/>
      <c r="T1029" s="318">
        <v>0.74</v>
      </c>
      <c r="U1029" s="436"/>
      <c r="V1029" s="114"/>
      <c r="W1029" s="196"/>
    </row>
    <row r="1030" spans="1:23" ht="15.75" thickBot="1" x14ac:dyDescent="0.3">
      <c r="A1030" s="143">
        <v>42124</v>
      </c>
      <c r="B1030" s="129">
        <v>2012</v>
      </c>
      <c r="C1030" s="112" t="s">
        <v>81</v>
      </c>
      <c r="D1030" s="112" t="s">
        <v>127</v>
      </c>
      <c r="E1030" s="113" t="s">
        <v>13</v>
      </c>
      <c r="F1030" s="113" t="s">
        <v>123</v>
      </c>
      <c r="G1030" s="112" t="s">
        <v>3430</v>
      </c>
      <c r="H1030" s="112" t="s">
        <v>3431</v>
      </c>
      <c r="I1030" s="112"/>
      <c r="J1030" s="103">
        <v>40861</v>
      </c>
      <c r="K1030" s="103">
        <v>42019</v>
      </c>
      <c r="L1030" s="114" t="s">
        <v>3014</v>
      </c>
      <c r="M1030" s="115" t="s">
        <v>3432</v>
      </c>
      <c r="N1030" s="436">
        <v>2249</v>
      </c>
      <c r="O1030" s="436">
        <v>1175</v>
      </c>
      <c r="P1030" s="317">
        <v>42033</v>
      </c>
      <c r="Q1030" s="103">
        <v>42384</v>
      </c>
      <c r="R1030" s="103"/>
      <c r="S1030" s="103"/>
      <c r="T1030" s="318">
        <v>0.15</v>
      </c>
      <c r="U1030" s="436"/>
      <c r="V1030" s="114"/>
      <c r="W1030" s="196"/>
    </row>
    <row r="1031" spans="1:23" ht="15.75" thickBot="1" x14ac:dyDescent="0.3">
      <c r="A1031" s="143">
        <v>42124</v>
      </c>
      <c r="B1031" s="129">
        <v>2014</v>
      </c>
      <c r="C1031" s="112" t="s">
        <v>81</v>
      </c>
      <c r="D1031" s="112" t="s">
        <v>127</v>
      </c>
      <c r="E1031" s="113"/>
      <c r="F1031" s="113" t="s">
        <v>112</v>
      </c>
      <c r="G1031" s="112" t="s">
        <v>3433</v>
      </c>
      <c r="H1031" s="112" t="s">
        <v>3207</v>
      </c>
      <c r="I1031" s="112"/>
      <c r="J1031" s="103">
        <v>41586</v>
      </c>
      <c r="K1031" s="103">
        <v>41747</v>
      </c>
      <c r="L1031" s="114" t="s">
        <v>3014</v>
      </c>
      <c r="M1031" s="115" t="s">
        <v>3434</v>
      </c>
      <c r="N1031" s="436">
        <v>2881</v>
      </c>
      <c r="O1031" s="436">
        <v>2861</v>
      </c>
      <c r="P1031" s="317">
        <v>41761</v>
      </c>
      <c r="Q1031" s="103">
        <v>42303</v>
      </c>
      <c r="R1031" s="103">
        <v>42410</v>
      </c>
      <c r="S1031" s="103">
        <v>42303</v>
      </c>
      <c r="T1031" s="318">
        <v>0.09</v>
      </c>
      <c r="U1031" s="436"/>
      <c r="V1031" s="114"/>
      <c r="W1031" s="196"/>
    </row>
    <row r="1032" spans="1:23" ht="15.75" thickBot="1" x14ac:dyDescent="0.3">
      <c r="A1032" s="143">
        <v>42124</v>
      </c>
      <c r="B1032" s="129">
        <v>2013</v>
      </c>
      <c r="C1032" s="112" t="s">
        <v>81</v>
      </c>
      <c r="D1032" s="112" t="s">
        <v>76</v>
      </c>
      <c r="E1032" s="113"/>
      <c r="F1032" s="113" t="s">
        <v>112</v>
      </c>
      <c r="G1032" s="112" t="s">
        <v>3435</v>
      </c>
      <c r="H1032" s="112" t="s">
        <v>3436</v>
      </c>
      <c r="I1032" s="112"/>
      <c r="J1032" s="103">
        <v>41465</v>
      </c>
      <c r="K1032" s="103">
        <v>41907</v>
      </c>
      <c r="L1032" s="114" t="s">
        <v>3014</v>
      </c>
      <c r="M1032" s="115" t="s">
        <v>3437</v>
      </c>
      <c r="N1032" s="436">
        <v>1729</v>
      </c>
      <c r="O1032" s="436">
        <v>1719</v>
      </c>
      <c r="P1032" s="317">
        <v>41921</v>
      </c>
      <c r="Q1032" s="103">
        <v>42184</v>
      </c>
      <c r="R1032" s="103">
        <v>42184</v>
      </c>
      <c r="S1032" s="103">
        <v>42184</v>
      </c>
      <c r="T1032" s="318">
        <v>0</v>
      </c>
      <c r="U1032" s="436"/>
      <c r="V1032" s="114"/>
      <c r="W1032" s="196"/>
    </row>
    <row r="1033" spans="1:23" ht="30.75" thickBot="1" x14ac:dyDescent="0.3">
      <c r="A1033" s="143">
        <v>42124</v>
      </c>
      <c r="B1033" s="129">
        <v>2011</v>
      </c>
      <c r="C1033" s="112" t="s">
        <v>81</v>
      </c>
      <c r="D1033" s="112" t="s">
        <v>127</v>
      </c>
      <c r="E1033" s="113" t="s">
        <v>13</v>
      </c>
      <c r="F1033" s="113" t="s">
        <v>123</v>
      </c>
      <c r="G1033" s="112" t="s">
        <v>3438</v>
      </c>
      <c r="H1033" s="112" t="s">
        <v>3439</v>
      </c>
      <c r="I1033" s="112"/>
      <c r="J1033" s="103">
        <v>40674</v>
      </c>
      <c r="K1033" s="103">
        <v>40798</v>
      </c>
      <c r="L1033" s="114" t="s">
        <v>3051</v>
      </c>
      <c r="M1033" s="115" t="s">
        <v>3440</v>
      </c>
      <c r="N1033" s="436">
        <v>51999</v>
      </c>
      <c r="O1033" s="436">
        <v>46315</v>
      </c>
      <c r="P1033" s="317">
        <v>40812</v>
      </c>
      <c r="Q1033" s="103">
        <v>41813</v>
      </c>
      <c r="R1033" s="103">
        <v>41647</v>
      </c>
      <c r="S1033" s="103"/>
      <c r="T1033" s="318">
        <v>0.99</v>
      </c>
      <c r="U1033" s="436">
        <v>15930</v>
      </c>
      <c r="V1033" s="114" t="s">
        <v>3441</v>
      </c>
      <c r="W1033" s="196"/>
    </row>
    <row r="1034" spans="1:23" ht="15.75" thickBot="1" x14ac:dyDescent="0.3">
      <c r="A1034" s="143">
        <v>42124</v>
      </c>
      <c r="B1034" s="129">
        <v>2011</v>
      </c>
      <c r="C1034" s="112" t="s">
        <v>81</v>
      </c>
      <c r="D1034" s="112" t="s">
        <v>127</v>
      </c>
      <c r="E1034" s="113" t="s">
        <v>13</v>
      </c>
      <c r="F1034" s="113" t="s">
        <v>123</v>
      </c>
      <c r="G1034" s="112" t="s">
        <v>3442</v>
      </c>
      <c r="H1034" s="112" t="s">
        <v>3443</v>
      </c>
      <c r="I1034" s="112"/>
      <c r="J1034" s="103">
        <v>40633</v>
      </c>
      <c r="K1034" s="103">
        <v>40716</v>
      </c>
      <c r="L1034" s="114" t="s">
        <v>3311</v>
      </c>
      <c r="M1034" s="115" t="s">
        <v>3444</v>
      </c>
      <c r="N1034" s="436">
        <v>47061</v>
      </c>
      <c r="O1034" s="436">
        <v>33433</v>
      </c>
      <c r="P1034" s="317">
        <v>40730</v>
      </c>
      <c r="Q1034" s="103">
        <v>41576</v>
      </c>
      <c r="R1034" s="103">
        <v>41346</v>
      </c>
      <c r="S1034" s="103"/>
      <c r="T1034" s="318">
        <v>0.86</v>
      </c>
      <c r="U1034" s="436">
        <v>12329</v>
      </c>
      <c r="V1034" s="114" t="s">
        <v>3256</v>
      </c>
      <c r="W1034" s="196"/>
    </row>
    <row r="1035" spans="1:23" ht="15.75" thickBot="1" x14ac:dyDescent="0.3">
      <c r="A1035" s="143">
        <v>42124</v>
      </c>
      <c r="B1035" s="129">
        <v>2013</v>
      </c>
      <c r="C1035" s="112" t="s">
        <v>81</v>
      </c>
      <c r="D1035" s="112" t="s">
        <v>127</v>
      </c>
      <c r="E1035" s="113" t="s">
        <v>13</v>
      </c>
      <c r="F1035" s="113" t="s">
        <v>123</v>
      </c>
      <c r="G1035" s="112" t="s">
        <v>3445</v>
      </c>
      <c r="H1035" s="112" t="s">
        <v>3446</v>
      </c>
      <c r="I1035" s="112"/>
      <c r="J1035" s="103">
        <v>41262</v>
      </c>
      <c r="K1035" s="103">
        <v>41438</v>
      </c>
      <c r="L1035" s="114" t="s">
        <v>3447</v>
      </c>
      <c r="M1035" s="115" t="s">
        <v>3448</v>
      </c>
      <c r="N1035" s="436">
        <v>4380</v>
      </c>
      <c r="O1035" s="436">
        <v>4097</v>
      </c>
      <c r="P1035" s="317">
        <v>41452</v>
      </c>
      <c r="Q1035" s="103">
        <v>41900</v>
      </c>
      <c r="R1035" s="103">
        <v>41903</v>
      </c>
      <c r="S1035" s="103"/>
      <c r="T1035" s="318">
        <v>0.98</v>
      </c>
      <c r="U1035" s="436"/>
      <c r="V1035" s="114"/>
      <c r="W1035" s="196"/>
    </row>
    <row r="1036" spans="1:23" ht="15.75" thickBot="1" x14ac:dyDescent="0.3">
      <c r="A1036" s="143">
        <v>42124</v>
      </c>
      <c r="B1036" s="129">
        <v>2012</v>
      </c>
      <c r="C1036" s="112" t="s">
        <v>81</v>
      </c>
      <c r="D1036" s="112" t="s">
        <v>127</v>
      </c>
      <c r="E1036" s="113" t="s">
        <v>13</v>
      </c>
      <c r="F1036" s="113" t="s">
        <v>123</v>
      </c>
      <c r="G1036" s="112" t="s">
        <v>3449</v>
      </c>
      <c r="H1036" s="112" t="s">
        <v>3450</v>
      </c>
      <c r="I1036" s="112"/>
      <c r="J1036" s="103">
        <v>40987</v>
      </c>
      <c r="K1036" s="103">
        <v>41110</v>
      </c>
      <c r="L1036" s="114" t="s">
        <v>3138</v>
      </c>
      <c r="M1036" s="115" t="s">
        <v>3451</v>
      </c>
      <c r="N1036" s="436">
        <v>40539</v>
      </c>
      <c r="O1036" s="436">
        <v>38953</v>
      </c>
      <c r="P1036" s="317">
        <v>41124</v>
      </c>
      <c r="Q1036" s="103">
        <v>42340</v>
      </c>
      <c r="R1036" s="103">
        <v>42226</v>
      </c>
      <c r="S1036" s="103">
        <v>42367</v>
      </c>
      <c r="T1036" s="318">
        <v>0.75</v>
      </c>
      <c r="U1036" s="436">
        <v>6761</v>
      </c>
      <c r="V1036" s="114" t="s">
        <v>3158</v>
      </c>
      <c r="W1036" s="196"/>
    </row>
    <row r="1037" spans="1:23" ht="15.75" thickBot="1" x14ac:dyDescent="0.3">
      <c r="A1037" s="143">
        <v>42124</v>
      </c>
      <c r="B1037" s="129">
        <v>2012</v>
      </c>
      <c r="C1037" s="112" t="s">
        <v>81</v>
      </c>
      <c r="D1037" s="112" t="s">
        <v>127</v>
      </c>
      <c r="E1037" s="113" t="s">
        <v>13</v>
      </c>
      <c r="F1037" s="113" t="s">
        <v>123</v>
      </c>
      <c r="G1037" s="112" t="s">
        <v>3452</v>
      </c>
      <c r="H1037" s="112" t="s">
        <v>3453</v>
      </c>
      <c r="I1037" s="112"/>
      <c r="J1037" s="103">
        <v>41011</v>
      </c>
      <c r="K1037" s="103">
        <v>41102</v>
      </c>
      <c r="L1037" s="114" t="s">
        <v>3454</v>
      </c>
      <c r="M1037" s="115" t="s">
        <v>3455</v>
      </c>
      <c r="N1037" s="436">
        <v>14938</v>
      </c>
      <c r="O1037" s="436">
        <v>11109</v>
      </c>
      <c r="P1037" s="317">
        <v>41116</v>
      </c>
      <c r="Q1037" s="103">
        <v>42193</v>
      </c>
      <c r="R1037" s="103">
        <v>41642</v>
      </c>
      <c r="S1037" s="103"/>
      <c r="T1037" s="318">
        <v>0.75</v>
      </c>
      <c r="U1037" s="436">
        <v>856</v>
      </c>
      <c r="V1037" s="114" t="s">
        <v>3158</v>
      </c>
      <c r="W1037" s="196"/>
    </row>
    <row r="1038" spans="1:23" ht="15.75" thickBot="1" x14ac:dyDescent="0.3">
      <c r="A1038" s="143">
        <v>42124</v>
      </c>
      <c r="B1038" s="129">
        <v>2012</v>
      </c>
      <c r="C1038" s="112" t="s">
        <v>81</v>
      </c>
      <c r="D1038" s="112" t="s">
        <v>127</v>
      </c>
      <c r="E1038" s="113" t="s">
        <v>13</v>
      </c>
      <c r="F1038" s="113" t="s">
        <v>123</v>
      </c>
      <c r="G1038" s="112" t="s">
        <v>3456</v>
      </c>
      <c r="H1038" s="112" t="s">
        <v>3457</v>
      </c>
      <c r="I1038" s="112"/>
      <c r="J1038" s="103">
        <v>41487</v>
      </c>
      <c r="K1038" s="103">
        <v>41585</v>
      </c>
      <c r="L1038" s="114" t="s">
        <v>3458</v>
      </c>
      <c r="M1038" s="115" t="s">
        <v>3459</v>
      </c>
      <c r="N1038" s="436">
        <v>7437</v>
      </c>
      <c r="O1038" s="436">
        <v>7223</v>
      </c>
      <c r="P1038" s="317">
        <v>41599</v>
      </c>
      <c r="Q1038" s="103"/>
      <c r="R1038" s="103">
        <v>41554</v>
      </c>
      <c r="S1038" s="103">
        <v>42284</v>
      </c>
      <c r="T1038" s="318">
        <v>0.35</v>
      </c>
      <c r="U1038" s="436"/>
      <c r="V1038" s="114"/>
      <c r="W1038" s="196"/>
    </row>
    <row r="1039" spans="1:23" ht="15.75" thickBot="1" x14ac:dyDescent="0.3">
      <c r="A1039" s="143">
        <v>42124</v>
      </c>
      <c r="B1039" s="129">
        <v>2011</v>
      </c>
      <c r="C1039" s="112" t="s">
        <v>81</v>
      </c>
      <c r="D1039" s="112" t="s">
        <v>127</v>
      </c>
      <c r="E1039" s="113" t="s">
        <v>15</v>
      </c>
      <c r="F1039" s="113" t="s">
        <v>123</v>
      </c>
      <c r="G1039" s="112" t="s">
        <v>3460</v>
      </c>
      <c r="H1039" s="112" t="s">
        <v>3461</v>
      </c>
      <c r="I1039" s="112"/>
      <c r="J1039" s="103">
        <v>40662</v>
      </c>
      <c r="K1039" s="103">
        <v>40802</v>
      </c>
      <c r="L1039" s="114" t="s">
        <v>3006</v>
      </c>
      <c r="M1039" s="115" t="s">
        <v>3462</v>
      </c>
      <c r="N1039" s="436">
        <v>20345</v>
      </c>
      <c r="O1039" s="436">
        <v>19809</v>
      </c>
      <c r="P1039" s="317">
        <v>40816</v>
      </c>
      <c r="Q1039" s="103">
        <v>41708</v>
      </c>
      <c r="R1039" s="103">
        <v>41410</v>
      </c>
      <c r="S1039" s="103"/>
      <c r="T1039" s="318">
        <v>0.97</v>
      </c>
      <c r="U1039" s="436"/>
      <c r="V1039" s="114"/>
      <c r="W1039" s="196"/>
    </row>
    <row r="1040" spans="1:23" ht="15.75" thickBot="1" x14ac:dyDescent="0.3">
      <c r="A1040" s="143">
        <v>42124</v>
      </c>
      <c r="B1040" s="129">
        <v>2011</v>
      </c>
      <c r="C1040" s="112" t="s">
        <v>81</v>
      </c>
      <c r="D1040" s="112" t="s">
        <v>127</v>
      </c>
      <c r="E1040" s="113" t="s">
        <v>15</v>
      </c>
      <c r="F1040" s="113" t="s">
        <v>123</v>
      </c>
      <c r="G1040" s="112" t="s">
        <v>3463</v>
      </c>
      <c r="H1040" s="112" t="s">
        <v>3464</v>
      </c>
      <c r="I1040" s="112"/>
      <c r="J1040" s="103">
        <v>40508</v>
      </c>
      <c r="K1040" s="103">
        <v>40697</v>
      </c>
      <c r="L1040" s="114" t="s">
        <v>3465</v>
      </c>
      <c r="M1040" s="115" t="s">
        <v>3466</v>
      </c>
      <c r="N1040" s="436">
        <v>3380</v>
      </c>
      <c r="O1040" s="436">
        <v>2529</v>
      </c>
      <c r="P1040" s="317">
        <v>40711</v>
      </c>
      <c r="Q1040" s="103">
        <v>41613</v>
      </c>
      <c r="R1040" s="103">
        <v>41613</v>
      </c>
      <c r="S1040" s="103"/>
      <c r="T1040" s="318">
        <v>0.73</v>
      </c>
      <c r="U1040" s="436"/>
      <c r="V1040" s="114"/>
      <c r="W1040" s="196"/>
    </row>
    <row r="1041" spans="1:23" ht="15.75" thickBot="1" x14ac:dyDescent="0.3">
      <c r="A1041" s="143">
        <v>42124</v>
      </c>
      <c r="B1041" s="129">
        <v>2011</v>
      </c>
      <c r="C1041" s="112" t="s">
        <v>81</v>
      </c>
      <c r="D1041" s="112" t="s">
        <v>127</v>
      </c>
      <c r="E1041" s="113" t="s">
        <v>15</v>
      </c>
      <c r="F1041" s="113" t="s">
        <v>123</v>
      </c>
      <c r="G1041" s="112" t="s">
        <v>3467</v>
      </c>
      <c r="H1041" s="112" t="s">
        <v>3468</v>
      </c>
      <c r="I1041" s="112"/>
      <c r="J1041" s="103">
        <v>40508</v>
      </c>
      <c r="K1041" s="103">
        <v>40697</v>
      </c>
      <c r="L1041" s="114" t="s">
        <v>3465</v>
      </c>
      <c r="M1041" s="115" t="s">
        <v>3466</v>
      </c>
      <c r="N1041" s="436">
        <v>12623</v>
      </c>
      <c r="O1041" s="436">
        <v>7904</v>
      </c>
      <c r="P1041" s="317">
        <v>40711</v>
      </c>
      <c r="Q1041" s="103">
        <v>41613</v>
      </c>
      <c r="R1041" s="103">
        <v>41613</v>
      </c>
      <c r="S1041" s="103"/>
      <c r="T1041" s="318">
        <v>0.94</v>
      </c>
      <c r="U1041" s="436"/>
      <c r="V1041" s="114"/>
      <c r="W1041" s="196"/>
    </row>
    <row r="1042" spans="1:23" ht="15.75" thickBot="1" x14ac:dyDescent="0.3">
      <c r="A1042" s="143">
        <v>42124</v>
      </c>
      <c r="B1042" s="129">
        <v>2011</v>
      </c>
      <c r="C1042" s="112" t="s">
        <v>81</v>
      </c>
      <c r="D1042" s="112" t="s">
        <v>127</v>
      </c>
      <c r="E1042" s="113" t="s">
        <v>15</v>
      </c>
      <c r="F1042" s="113" t="s">
        <v>123</v>
      </c>
      <c r="G1042" s="112" t="s">
        <v>3469</v>
      </c>
      <c r="H1042" s="112" t="s">
        <v>3470</v>
      </c>
      <c r="I1042" s="112"/>
      <c r="J1042" s="103">
        <v>40504</v>
      </c>
      <c r="K1042" s="103">
        <v>40697</v>
      </c>
      <c r="L1042" s="114" t="s">
        <v>3006</v>
      </c>
      <c r="M1042" s="115" t="s">
        <v>3471</v>
      </c>
      <c r="N1042" s="436">
        <v>13295</v>
      </c>
      <c r="O1042" s="436">
        <v>11139</v>
      </c>
      <c r="P1042" s="317">
        <v>40711</v>
      </c>
      <c r="Q1042" s="103">
        <v>41628</v>
      </c>
      <c r="R1042" s="103">
        <v>41117</v>
      </c>
      <c r="S1042" s="103">
        <v>41628</v>
      </c>
      <c r="T1042" s="318">
        <v>1</v>
      </c>
      <c r="U1042" s="436"/>
      <c r="V1042" s="114"/>
      <c r="W1042" s="196"/>
    </row>
    <row r="1043" spans="1:23" ht="15.75" thickBot="1" x14ac:dyDescent="0.3">
      <c r="A1043" s="143">
        <v>42124</v>
      </c>
      <c r="B1043" s="129">
        <v>2011</v>
      </c>
      <c r="C1043" s="112" t="s">
        <v>81</v>
      </c>
      <c r="D1043" s="112" t="s">
        <v>127</v>
      </c>
      <c r="E1043" s="113" t="s">
        <v>15</v>
      </c>
      <c r="F1043" s="113" t="s">
        <v>123</v>
      </c>
      <c r="G1043" s="112" t="s">
        <v>3472</v>
      </c>
      <c r="H1043" s="112" t="s">
        <v>3473</v>
      </c>
      <c r="I1043" s="112"/>
      <c r="J1043" s="103">
        <v>40605</v>
      </c>
      <c r="K1043" s="103">
        <v>40695</v>
      </c>
      <c r="L1043" s="114" t="s">
        <v>3474</v>
      </c>
      <c r="M1043" s="115" t="s">
        <v>3475</v>
      </c>
      <c r="N1043" s="436">
        <v>8877</v>
      </c>
      <c r="O1043" s="436">
        <v>8449</v>
      </c>
      <c r="P1043" s="317">
        <v>40709</v>
      </c>
      <c r="Q1043" s="103">
        <v>41435</v>
      </c>
      <c r="R1043" s="103">
        <v>41232</v>
      </c>
      <c r="S1043" s="103"/>
      <c r="T1043" s="318">
        <v>0.96</v>
      </c>
      <c r="U1043" s="436"/>
      <c r="V1043" s="114"/>
      <c r="W1043" s="196"/>
    </row>
    <row r="1044" spans="1:23" ht="15.75" thickBot="1" x14ac:dyDescent="0.3">
      <c r="A1044" s="143">
        <v>42124</v>
      </c>
      <c r="B1044" s="129">
        <v>2011</v>
      </c>
      <c r="C1044" s="112" t="s">
        <v>81</v>
      </c>
      <c r="D1044" s="112" t="s">
        <v>127</v>
      </c>
      <c r="E1044" s="113" t="s">
        <v>15</v>
      </c>
      <c r="F1044" s="113" t="s">
        <v>123</v>
      </c>
      <c r="G1044" s="112" t="s">
        <v>3476</v>
      </c>
      <c r="H1044" s="112" t="s">
        <v>3477</v>
      </c>
      <c r="I1044" s="112"/>
      <c r="J1044" s="103">
        <v>40508</v>
      </c>
      <c r="K1044" s="103">
        <v>40697</v>
      </c>
      <c r="L1044" s="114" t="s">
        <v>3465</v>
      </c>
      <c r="M1044" s="115" t="s">
        <v>3466</v>
      </c>
      <c r="N1044" s="436">
        <v>3702</v>
      </c>
      <c r="O1044" s="436">
        <v>3370</v>
      </c>
      <c r="P1044" s="317">
        <v>40711</v>
      </c>
      <c r="Q1044" s="103">
        <v>41613</v>
      </c>
      <c r="R1044" s="103">
        <v>41613</v>
      </c>
      <c r="S1044" s="103">
        <v>41613</v>
      </c>
      <c r="T1044" s="318">
        <v>1</v>
      </c>
      <c r="U1044" s="436"/>
      <c r="V1044" s="114"/>
      <c r="W1044" s="196"/>
    </row>
    <row r="1045" spans="1:23" ht="15.75" thickBot="1" x14ac:dyDescent="0.3">
      <c r="A1045" s="143">
        <v>42124</v>
      </c>
      <c r="B1045" s="129" t="s">
        <v>137</v>
      </c>
      <c r="C1045" s="112" t="s">
        <v>81</v>
      </c>
      <c r="D1045" s="112" t="s">
        <v>75</v>
      </c>
      <c r="E1045" s="113" t="s">
        <v>28</v>
      </c>
      <c r="F1045" s="113" t="s">
        <v>123</v>
      </c>
      <c r="G1045" s="112" t="s">
        <v>3478</v>
      </c>
      <c r="H1045" s="112" t="s">
        <v>3479</v>
      </c>
      <c r="I1045" s="112"/>
      <c r="J1045" s="103" t="s">
        <v>8</v>
      </c>
      <c r="K1045" s="103">
        <v>40912</v>
      </c>
      <c r="L1045" s="114"/>
      <c r="M1045" s="115"/>
      <c r="N1045" s="436">
        <v>45</v>
      </c>
      <c r="O1045" s="436">
        <v>45</v>
      </c>
      <c r="P1045" s="317">
        <v>40926</v>
      </c>
      <c r="Q1045" s="103" t="s">
        <v>8</v>
      </c>
      <c r="R1045" s="103">
        <v>40939</v>
      </c>
      <c r="S1045" s="103"/>
      <c r="T1045" s="318">
        <v>1</v>
      </c>
      <c r="U1045" s="436"/>
      <c r="V1045" s="114"/>
      <c r="W1045" s="196"/>
    </row>
    <row r="1046" spans="1:23" ht="15.75" thickBot="1" x14ac:dyDescent="0.3">
      <c r="A1046" s="143">
        <v>42124</v>
      </c>
      <c r="B1046" s="129" t="s">
        <v>140</v>
      </c>
      <c r="C1046" s="112" t="s">
        <v>79</v>
      </c>
      <c r="D1046" s="112" t="s">
        <v>75</v>
      </c>
      <c r="E1046" s="113" t="s">
        <v>28</v>
      </c>
      <c r="F1046" s="113" t="s">
        <v>123</v>
      </c>
      <c r="G1046" s="112" t="s">
        <v>3480</v>
      </c>
      <c r="H1046" s="112" t="s">
        <v>3481</v>
      </c>
      <c r="I1046" s="112"/>
      <c r="J1046" s="103" t="s">
        <v>8</v>
      </c>
      <c r="K1046" s="103">
        <v>41912</v>
      </c>
      <c r="L1046" s="114" t="s">
        <v>3482</v>
      </c>
      <c r="M1046" s="115" t="s">
        <v>3483</v>
      </c>
      <c r="N1046" s="436">
        <v>75</v>
      </c>
      <c r="O1046" s="436">
        <v>66</v>
      </c>
      <c r="P1046" s="317">
        <v>41926</v>
      </c>
      <c r="Q1046" s="103" t="s">
        <v>8</v>
      </c>
      <c r="R1046" s="103">
        <v>41973</v>
      </c>
      <c r="S1046" s="103"/>
      <c r="T1046" s="318">
        <v>0</v>
      </c>
      <c r="U1046" s="436"/>
      <c r="V1046" s="114"/>
      <c r="W1046" s="196"/>
    </row>
    <row r="1047" spans="1:23" ht="30.75" thickBot="1" x14ac:dyDescent="0.3">
      <c r="A1047" s="143">
        <v>42124</v>
      </c>
      <c r="B1047" s="129">
        <v>2011</v>
      </c>
      <c r="C1047" s="112" t="s">
        <v>81</v>
      </c>
      <c r="D1047" s="112" t="s">
        <v>127</v>
      </c>
      <c r="E1047" s="113" t="s">
        <v>13</v>
      </c>
      <c r="F1047" s="113" t="s">
        <v>123</v>
      </c>
      <c r="G1047" s="112" t="s">
        <v>3484</v>
      </c>
      <c r="H1047" s="112" t="s">
        <v>3485</v>
      </c>
      <c r="I1047" s="112"/>
      <c r="J1047" s="103">
        <v>40708</v>
      </c>
      <c r="K1047" s="103">
        <v>40806</v>
      </c>
      <c r="L1047" s="114" t="s">
        <v>3486</v>
      </c>
      <c r="M1047" s="115" t="s">
        <v>3487</v>
      </c>
      <c r="N1047" s="436">
        <v>32816</v>
      </c>
      <c r="O1047" s="436">
        <v>35501</v>
      </c>
      <c r="P1047" s="317">
        <v>40820</v>
      </c>
      <c r="Q1047" s="103">
        <v>41901</v>
      </c>
      <c r="R1047" s="103">
        <v>41901</v>
      </c>
      <c r="S1047" s="103">
        <v>41901</v>
      </c>
      <c r="T1047" s="318">
        <v>1</v>
      </c>
      <c r="U1047" s="436">
        <v>28591</v>
      </c>
      <c r="V1047" s="114" t="s">
        <v>3488</v>
      </c>
      <c r="W1047" s="196"/>
    </row>
    <row r="1048" spans="1:23" ht="15.75" thickBot="1" x14ac:dyDescent="0.3">
      <c r="A1048" s="143">
        <v>42124</v>
      </c>
      <c r="B1048" s="129">
        <v>2013</v>
      </c>
      <c r="C1048" s="112" t="s">
        <v>81</v>
      </c>
      <c r="D1048" s="112" t="s">
        <v>127</v>
      </c>
      <c r="E1048" s="113" t="s">
        <v>13</v>
      </c>
      <c r="F1048" s="113" t="s">
        <v>123</v>
      </c>
      <c r="G1048" s="112" t="s">
        <v>3489</v>
      </c>
      <c r="H1048" s="112" t="s">
        <v>3490</v>
      </c>
      <c r="I1048" s="112"/>
      <c r="J1048" s="103">
        <v>41333</v>
      </c>
      <c r="K1048" s="103">
        <v>41530</v>
      </c>
      <c r="L1048" s="114" t="s">
        <v>3491</v>
      </c>
      <c r="M1048" s="115" t="s">
        <v>3492</v>
      </c>
      <c r="N1048" s="436">
        <v>13634</v>
      </c>
      <c r="O1048" s="436">
        <v>14134</v>
      </c>
      <c r="P1048" s="317">
        <v>41544</v>
      </c>
      <c r="Q1048" s="103">
        <v>42275</v>
      </c>
      <c r="R1048" s="103">
        <v>42275</v>
      </c>
      <c r="S1048" s="103">
        <v>42321</v>
      </c>
      <c r="T1048" s="318">
        <v>0.17</v>
      </c>
      <c r="U1048" s="436"/>
      <c r="V1048" s="114"/>
      <c r="W1048" s="196"/>
    </row>
    <row r="1049" spans="1:23" ht="15.75" thickBot="1" x14ac:dyDescent="0.3">
      <c r="A1049" s="143">
        <v>42124</v>
      </c>
      <c r="B1049" s="129">
        <v>2011</v>
      </c>
      <c r="C1049" s="112" t="s">
        <v>81</v>
      </c>
      <c r="D1049" s="112" t="s">
        <v>127</v>
      </c>
      <c r="E1049" s="113" t="s">
        <v>13</v>
      </c>
      <c r="F1049" s="113" t="s">
        <v>123</v>
      </c>
      <c r="G1049" s="112" t="s">
        <v>3493</v>
      </c>
      <c r="H1049" s="112" t="s">
        <v>3494</v>
      </c>
      <c r="I1049" s="112"/>
      <c r="J1049" s="103">
        <v>40708</v>
      </c>
      <c r="K1049" s="103">
        <v>40806</v>
      </c>
      <c r="L1049" s="114" t="s">
        <v>3486</v>
      </c>
      <c r="M1049" s="115" t="s">
        <v>3487</v>
      </c>
      <c r="N1049" s="436">
        <v>27121</v>
      </c>
      <c r="O1049" s="436">
        <v>27825</v>
      </c>
      <c r="P1049" s="317">
        <v>40820</v>
      </c>
      <c r="Q1049" s="103">
        <v>41901</v>
      </c>
      <c r="R1049" s="103">
        <v>41901</v>
      </c>
      <c r="S1049" s="103"/>
      <c r="T1049" s="318">
        <v>0.99</v>
      </c>
      <c r="U1049" s="436">
        <v>4000</v>
      </c>
      <c r="V1049" s="114" t="s">
        <v>3495</v>
      </c>
      <c r="W1049" s="196"/>
    </row>
    <row r="1050" spans="1:23" ht="30.75" thickBot="1" x14ac:dyDescent="0.3">
      <c r="A1050" s="143">
        <v>42124</v>
      </c>
      <c r="B1050" s="129">
        <v>2011</v>
      </c>
      <c r="C1050" s="112" t="s">
        <v>81</v>
      </c>
      <c r="D1050" s="112" t="s">
        <v>127</v>
      </c>
      <c r="E1050" s="113" t="s">
        <v>13</v>
      </c>
      <c r="F1050" s="113" t="s">
        <v>123</v>
      </c>
      <c r="G1050" s="112" t="s">
        <v>3496</v>
      </c>
      <c r="H1050" s="112" t="s">
        <v>3497</v>
      </c>
      <c r="I1050" s="112"/>
      <c r="J1050" s="103">
        <v>40708</v>
      </c>
      <c r="K1050" s="103">
        <v>40806</v>
      </c>
      <c r="L1050" s="114" t="s">
        <v>3486</v>
      </c>
      <c r="M1050" s="115" t="s">
        <v>3487</v>
      </c>
      <c r="N1050" s="436">
        <v>56417</v>
      </c>
      <c r="O1050" s="436">
        <v>54610</v>
      </c>
      <c r="P1050" s="317">
        <v>40820</v>
      </c>
      <c r="Q1050" s="103">
        <v>41901</v>
      </c>
      <c r="R1050" s="103">
        <v>41901</v>
      </c>
      <c r="S1050" s="103"/>
      <c r="T1050" s="318">
        <v>0.99</v>
      </c>
      <c r="U1050" s="436">
        <v>33515</v>
      </c>
      <c r="V1050" s="114" t="s">
        <v>3498</v>
      </c>
      <c r="W1050" s="196"/>
    </row>
    <row r="1051" spans="1:23" ht="15.75" thickBot="1" x14ac:dyDescent="0.3">
      <c r="A1051" s="143">
        <v>42124</v>
      </c>
      <c r="B1051" s="129" t="s">
        <v>137</v>
      </c>
      <c r="C1051" s="112" t="s">
        <v>82</v>
      </c>
      <c r="D1051" s="112" t="s">
        <v>127</v>
      </c>
      <c r="E1051" s="113" t="s">
        <v>50</v>
      </c>
      <c r="F1051" s="113" t="s">
        <v>123</v>
      </c>
      <c r="G1051" s="112" t="s">
        <v>3499</v>
      </c>
      <c r="H1051" s="112" t="s">
        <v>3500</v>
      </c>
      <c r="I1051" s="112"/>
      <c r="J1051" s="103">
        <v>41208</v>
      </c>
      <c r="K1051" s="103">
        <v>41369</v>
      </c>
      <c r="L1051" s="114" t="s">
        <v>3501</v>
      </c>
      <c r="M1051" s="115" t="s">
        <v>3502</v>
      </c>
      <c r="N1051" s="436">
        <v>9006</v>
      </c>
      <c r="O1051" s="436">
        <v>8553</v>
      </c>
      <c r="P1051" s="317">
        <v>41383</v>
      </c>
      <c r="Q1051" s="103">
        <v>42083</v>
      </c>
      <c r="R1051" s="103">
        <v>42052</v>
      </c>
      <c r="S1051" s="103"/>
      <c r="T1051" s="318">
        <v>0.96</v>
      </c>
      <c r="U1051" s="436"/>
      <c r="V1051" s="114"/>
      <c r="W1051" s="196"/>
    </row>
    <row r="1052" spans="1:23" ht="15.75" thickBot="1" x14ac:dyDescent="0.3">
      <c r="A1052" s="143">
        <v>42124</v>
      </c>
      <c r="B1052" s="129" t="s">
        <v>140</v>
      </c>
      <c r="C1052" s="112" t="s">
        <v>80</v>
      </c>
      <c r="D1052" s="112" t="s">
        <v>127</v>
      </c>
      <c r="E1052" s="113" t="s">
        <v>28</v>
      </c>
      <c r="F1052" s="113" t="s">
        <v>123</v>
      </c>
      <c r="G1052" s="112" t="s">
        <v>3503</v>
      </c>
      <c r="H1052" s="112" t="s">
        <v>3504</v>
      </c>
      <c r="I1052" s="112"/>
      <c r="J1052" s="103">
        <v>41985</v>
      </c>
      <c r="K1052" s="103">
        <v>42087</v>
      </c>
      <c r="L1052" s="114" t="s">
        <v>3505</v>
      </c>
      <c r="M1052" s="115" t="s">
        <v>3506</v>
      </c>
      <c r="N1052" s="436">
        <v>3497</v>
      </c>
      <c r="O1052" s="436">
        <v>3278</v>
      </c>
      <c r="P1052" s="317">
        <v>42101</v>
      </c>
      <c r="Q1052" s="103">
        <v>42452</v>
      </c>
      <c r="R1052" s="103">
        <v>42452</v>
      </c>
      <c r="S1052" s="103">
        <v>42452</v>
      </c>
      <c r="T1052" s="318">
        <v>0</v>
      </c>
      <c r="U1052" s="436"/>
      <c r="V1052" s="114"/>
      <c r="W1052" s="196"/>
    </row>
    <row r="1053" spans="1:23" ht="15.75" thickBot="1" x14ac:dyDescent="0.3">
      <c r="A1053" s="143">
        <v>42124</v>
      </c>
      <c r="B1053" s="129">
        <v>2011</v>
      </c>
      <c r="C1053" s="112" t="s">
        <v>82</v>
      </c>
      <c r="D1053" s="112" t="s">
        <v>127</v>
      </c>
      <c r="E1053" s="113" t="s">
        <v>22</v>
      </c>
      <c r="F1053" s="113" t="s">
        <v>123</v>
      </c>
      <c r="G1053" s="112" t="s">
        <v>3507</v>
      </c>
      <c r="H1053" s="112" t="s">
        <v>3508</v>
      </c>
      <c r="I1053" s="112"/>
      <c r="J1053" s="103">
        <v>40745</v>
      </c>
      <c r="K1053" s="103">
        <v>40813</v>
      </c>
      <c r="L1053" s="114" t="s">
        <v>3509</v>
      </c>
      <c r="M1053" s="115" t="s">
        <v>3510</v>
      </c>
      <c r="N1053" s="436">
        <v>14630</v>
      </c>
      <c r="O1053" s="436">
        <v>14200</v>
      </c>
      <c r="P1053" s="317">
        <v>40827</v>
      </c>
      <c r="Q1053" s="103">
        <v>41744</v>
      </c>
      <c r="R1053" s="103">
        <v>41313</v>
      </c>
      <c r="S1053" s="103">
        <v>41639</v>
      </c>
      <c r="T1053" s="318">
        <v>1</v>
      </c>
      <c r="U1053" s="436"/>
      <c r="V1053" s="114"/>
      <c r="W1053" s="196"/>
    </row>
    <row r="1054" spans="1:23" ht="15.75" thickBot="1" x14ac:dyDescent="0.3">
      <c r="A1054" s="143">
        <v>42124</v>
      </c>
      <c r="B1054" s="129" t="s">
        <v>142</v>
      </c>
      <c r="C1054" s="112" t="s">
        <v>82</v>
      </c>
      <c r="D1054" s="112" t="s">
        <v>127</v>
      </c>
      <c r="E1054" s="113" t="s">
        <v>23</v>
      </c>
      <c r="F1054" s="113" t="s">
        <v>123</v>
      </c>
      <c r="G1054" s="112" t="s">
        <v>3511</v>
      </c>
      <c r="H1054" s="112" t="s">
        <v>3512</v>
      </c>
      <c r="I1054" s="112"/>
      <c r="J1054" s="103">
        <v>41250</v>
      </c>
      <c r="K1054" s="103">
        <v>41522</v>
      </c>
      <c r="L1054" s="114" t="s">
        <v>3513</v>
      </c>
      <c r="M1054" s="115" t="s">
        <v>3514</v>
      </c>
      <c r="N1054" s="436">
        <v>4911</v>
      </c>
      <c r="O1054" s="436">
        <v>4785</v>
      </c>
      <c r="P1054" s="317">
        <v>41536</v>
      </c>
      <c r="Q1054" s="103">
        <v>42312</v>
      </c>
      <c r="R1054" s="103">
        <v>41977</v>
      </c>
      <c r="S1054" s="103">
        <v>42312</v>
      </c>
      <c r="T1054" s="318">
        <v>0.15</v>
      </c>
      <c r="U1054" s="436"/>
      <c r="V1054" s="114"/>
      <c r="W1054" s="196"/>
    </row>
    <row r="1055" spans="1:23" ht="15.75" thickBot="1" x14ac:dyDescent="0.3">
      <c r="A1055" s="143">
        <v>42124</v>
      </c>
      <c r="B1055" s="129">
        <v>2012</v>
      </c>
      <c r="C1055" s="112" t="s">
        <v>79</v>
      </c>
      <c r="D1055" s="112" t="s">
        <v>127</v>
      </c>
      <c r="E1055" s="113" t="s">
        <v>26</v>
      </c>
      <c r="F1055" s="113" t="s">
        <v>123</v>
      </c>
      <c r="G1055" s="112" t="s">
        <v>3515</v>
      </c>
      <c r="H1055" s="112" t="s">
        <v>3516</v>
      </c>
      <c r="I1055" s="112"/>
      <c r="J1055" s="103">
        <v>40899</v>
      </c>
      <c r="K1055" s="103">
        <v>41073</v>
      </c>
      <c r="L1055" s="114" t="s">
        <v>3517</v>
      </c>
      <c r="M1055" s="115" t="s">
        <v>3518</v>
      </c>
      <c r="N1055" s="436">
        <v>89491</v>
      </c>
      <c r="O1055" s="436">
        <v>63143</v>
      </c>
      <c r="P1055" s="317">
        <v>41087</v>
      </c>
      <c r="Q1055" s="103">
        <v>42314</v>
      </c>
      <c r="R1055" s="103">
        <v>42314</v>
      </c>
      <c r="S1055" s="103">
        <v>42314</v>
      </c>
      <c r="T1055" s="318">
        <v>0.69</v>
      </c>
      <c r="U1055" s="436"/>
      <c r="V1055" s="114"/>
      <c r="W1055" s="196"/>
    </row>
    <row r="1056" spans="1:23" ht="15.75" thickBot="1" x14ac:dyDescent="0.3">
      <c r="A1056" s="143">
        <v>42124</v>
      </c>
      <c r="B1056" s="129">
        <v>2012</v>
      </c>
      <c r="C1056" s="112" t="s">
        <v>79</v>
      </c>
      <c r="D1056" s="112" t="s">
        <v>76</v>
      </c>
      <c r="E1056" s="113" t="s">
        <v>15</v>
      </c>
      <c r="F1056" s="113" t="s">
        <v>123</v>
      </c>
      <c r="G1056" s="112" t="s">
        <v>3519</v>
      </c>
      <c r="H1056" s="112" t="s">
        <v>3520</v>
      </c>
      <c r="I1056" s="112"/>
      <c r="J1056" s="103">
        <v>41115</v>
      </c>
      <c r="K1056" s="103">
        <v>41181</v>
      </c>
      <c r="L1056" s="114" t="s">
        <v>3521</v>
      </c>
      <c r="M1056" s="115" t="s">
        <v>3522</v>
      </c>
      <c r="N1056" s="436">
        <v>2038</v>
      </c>
      <c r="O1056" s="436">
        <v>1975</v>
      </c>
      <c r="P1056" s="317">
        <v>41195</v>
      </c>
      <c r="Q1056" s="103">
        <v>41627</v>
      </c>
      <c r="R1056" s="103">
        <v>41494</v>
      </c>
      <c r="S1056" s="103">
        <v>41494</v>
      </c>
      <c r="T1056" s="318">
        <v>1</v>
      </c>
      <c r="U1056" s="436"/>
      <c r="V1056" s="114"/>
      <c r="W1056" s="196"/>
    </row>
    <row r="1057" spans="1:23" ht="15.75" thickBot="1" x14ac:dyDescent="0.3">
      <c r="A1057" s="143">
        <v>42124</v>
      </c>
      <c r="B1057" s="129">
        <v>2011</v>
      </c>
      <c r="C1057" s="112" t="s">
        <v>80</v>
      </c>
      <c r="D1057" s="112" t="s">
        <v>127</v>
      </c>
      <c r="E1057" s="113" t="s">
        <v>28</v>
      </c>
      <c r="F1057" s="113" t="s">
        <v>123</v>
      </c>
      <c r="G1057" s="112" t="s">
        <v>3523</v>
      </c>
      <c r="H1057" s="112" t="s">
        <v>3524</v>
      </c>
      <c r="I1057" s="112"/>
      <c r="J1057" s="103">
        <v>40588</v>
      </c>
      <c r="K1057" s="103">
        <v>40697</v>
      </c>
      <c r="L1057" s="114" t="s">
        <v>3525</v>
      </c>
      <c r="M1057" s="115" t="s">
        <v>3526</v>
      </c>
      <c r="N1057" s="436">
        <v>13604</v>
      </c>
      <c r="O1057" s="436">
        <v>14494</v>
      </c>
      <c r="P1057" s="317">
        <v>40711</v>
      </c>
      <c r="Q1057" s="103">
        <v>41766</v>
      </c>
      <c r="R1057" s="103">
        <v>41432</v>
      </c>
      <c r="S1057" s="103"/>
      <c r="T1057" s="318">
        <v>0.95</v>
      </c>
      <c r="U1057" s="436"/>
      <c r="V1057" s="114"/>
      <c r="W1057" s="196"/>
    </row>
    <row r="1058" spans="1:23" ht="15.75" thickBot="1" x14ac:dyDescent="0.3">
      <c r="A1058" s="143">
        <v>42124</v>
      </c>
      <c r="B1058" s="129">
        <v>2012</v>
      </c>
      <c r="C1058" s="112" t="s">
        <v>82</v>
      </c>
      <c r="D1058" s="112" t="s">
        <v>76</v>
      </c>
      <c r="E1058" s="113" t="s">
        <v>28</v>
      </c>
      <c r="F1058" s="113" t="s">
        <v>123</v>
      </c>
      <c r="G1058" s="112" t="s">
        <v>3527</v>
      </c>
      <c r="H1058" s="112" t="s">
        <v>3528</v>
      </c>
      <c r="I1058" s="112"/>
      <c r="J1058" s="103">
        <v>41360</v>
      </c>
      <c r="K1058" s="103">
        <v>41501</v>
      </c>
      <c r="L1058" s="114" t="s">
        <v>3529</v>
      </c>
      <c r="M1058" s="115" t="s">
        <v>3530</v>
      </c>
      <c r="N1058" s="436">
        <v>1286</v>
      </c>
      <c r="O1058" s="436">
        <v>1237</v>
      </c>
      <c r="P1058" s="317">
        <v>41515</v>
      </c>
      <c r="Q1058" s="103">
        <v>41810</v>
      </c>
      <c r="R1058" s="103">
        <v>41781</v>
      </c>
      <c r="S1058" s="103">
        <v>41810</v>
      </c>
      <c r="T1058" s="318">
        <v>1</v>
      </c>
      <c r="U1058" s="436"/>
      <c r="V1058" s="114"/>
      <c r="W1058" s="196"/>
    </row>
    <row r="1059" spans="1:23" ht="15.75" thickBot="1" x14ac:dyDescent="0.3">
      <c r="A1059" s="143">
        <v>42124</v>
      </c>
      <c r="B1059" s="129">
        <v>2012</v>
      </c>
      <c r="C1059" s="112" t="s">
        <v>79</v>
      </c>
      <c r="D1059" s="112" t="s">
        <v>127</v>
      </c>
      <c r="E1059" s="113" t="s">
        <v>15</v>
      </c>
      <c r="F1059" s="113" t="s">
        <v>123</v>
      </c>
      <c r="G1059" s="112" t="s">
        <v>3531</v>
      </c>
      <c r="H1059" s="112" t="s">
        <v>3532</v>
      </c>
      <c r="I1059" s="112"/>
      <c r="J1059" s="103">
        <v>40954</v>
      </c>
      <c r="K1059" s="103">
        <v>41085</v>
      </c>
      <c r="L1059" s="114" t="s">
        <v>3533</v>
      </c>
      <c r="M1059" s="115" t="s">
        <v>3534</v>
      </c>
      <c r="N1059" s="436">
        <v>2851</v>
      </c>
      <c r="O1059" s="436">
        <v>2936</v>
      </c>
      <c r="P1059" s="317">
        <v>41099</v>
      </c>
      <c r="Q1059" s="103">
        <v>41722</v>
      </c>
      <c r="R1059" s="103">
        <v>41625</v>
      </c>
      <c r="S1059" s="103"/>
      <c r="T1059" s="318">
        <v>0.96</v>
      </c>
      <c r="U1059" s="436">
        <v>1321</v>
      </c>
      <c r="V1059" s="114" t="s">
        <v>3535</v>
      </c>
      <c r="W1059" s="196"/>
    </row>
    <row r="1060" spans="1:23" ht="15.75" thickBot="1" x14ac:dyDescent="0.3">
      <c r="A1060" s="143">
        <v>42124</v>
      </c>
      <c r="B1060" s="129">
        <v>2012</v>
      </c>
      <c r="C1060" s="112" t="s">
        <v>79</v>
      </c>
      <c r="D1060" s="112" t="s">
        <v>127</v>
      </c>
      <c r="E1060" s="113" t="s">
        <v>15</v>
      </c>
      <c r="F1060" s="113" t="s">
        <v>123</v>
      </c>
      <c r="G1060" s="112" t="s">
        <v>3536</v>
      </c>
      <c r="H1060" s="112" t="s">
        <v>3537</v>
      </c>
      <c r="I1060" s="112"/>
      <c r="J1060" s="103">
        <v>40954</v>
      </c>
      <c r="K1060" s="103">
        <v>41085</v>
      </c>
      <c r="L1060" s="114" t="s">
        <v>3533</v>
      </c>
      <c r="M1060" s="115" t="s">
        <v>3534</v>
      </c>
      <c r="N1060" s="436">
        <v>14194</v>
      </c>
      <c r="O1060" s="436">
        <v>13887</v>
      </c>
      <c r="P1060" s="317">
        <v>41099</v>
      </c>
      <c r="Q1060" s="103">
        <v>41722</v>
      </c>
      <c r="R1060" s="103">
        <v>41625</v>
      </c>
      <c r="S1060" s="103">
        <v>41738</v>
      </c>
      <c r="T1060" s="318">
        <v>1</v>
      </c>
      <c r="U1060" s="436">
        <v>11437</v>
      </c>
      <c r="V1060" s="114" t="s">
        <v>3538</v>
      </c>
      <c r="W1060" s="196"/>
    </row>
    <row r="1061" spans="1:23" ht="15.75" thickBot="1" x14ac:dyDescent="0.3">
      <c r="A1061" s="143">
        <v>42124</v>
      </c>
      <c r="B1061" s="129">
        <v>2015</v>
      </c>
      <c r="C1061" s="112" t="s">
        <v>79</v>
      </c>
      <c r="D1061" s="112" t="s">
        <v>127</v>
      </c>
      <c r="E1061" s="113" t="s">
        <v>15</v>
      </c>
      <c r="F1061" s="113" t="s">
        <v>123</v>
      </c>
      <c r="G1061" s="112" t="s">
        <v>3539</v>
      </c>
      <c r="H1061" s="112" t="s">
        <v>3540</v>
      </c>
      <c r="I1061" s="112"/>
      <c r="J1061" s="103">
        <v>41730</v>
      </c>
      <c r="K1061" s="103">
        <v>42062</v>
      </c>
      <c r="L1061" s="114" t="s">
        <v>3541</v>
      </c>
      <c r="M1061" s="115" t="s">
        <v>3542</v>
      </c>
      <c r="N1061" s="436">
        <v>11078</v>
      </c>
      <c r="O1061" s="436">
        <v>10136</v>
      </c>
      <c r="P1061" s="317">
        <v>42076</v>
      </c>
      <c r="Q1061" s="103">
        <v>42547</v>
      </c>
      <c r="R1061" s="103">
        <v>42479</v>
      </c>
      <c r="S1061" s="103">
        <v>42547</v>
      </c>
      <c r="T1061" s="318">
        <v>0</v>
      </c>
      <c r="U1061" s="436"/>
      <c r="V1061" s="114"/>
      <c r="W1061" s="196"/>
    </row>
    <row r="1062" spans="1:23" ht="15.75" thickBot="1" x14ac:dyDescent="0.3">
      <c r="A1062" s="143">
        <v>42124</v>
      </c>
      <c r="B1062" s="129">
        <v>2012</v>
      </c>
      <c r="C1062" s="112" t="s">
        <v>79</v>
      </c>
      <c r="D1062" s="112" t="s">
        <v>127</v>
      </c>
      <c r="E1062" s="113" t="s">
        <v>15</v>
      </c>
      <c r="F1062" s="113" t="s">
        <v>123</v>
      </c>
      <c r="G1062" s="112" t="s">
        <v>3543</v>
      </c>
      <c r="H1062" s="112" t="s">
        <v>3544</v>
      </c>
      <c r="I1062" s="112"/>
      <c r="J1062" s="103">
        <v>41263</v>
      </c>
      <c r="K1062" s="103">
        <v>42094</v>
      </c>
      <c r="L1062" s="114" t="s">
        <v>3545</v>
      </c>
      <c r="M1062" s="115" t="s">
        <v>3546</v>
      </c>
      <c r="N1062" s="436">
        <v>6448</v>
      </c>
      <c r="O1062" s="436">
        <v>5666</v>
      </c>
      <c r="P1062" s="317">
        <v>42108</v>
      </c>
      <c r="Q1062" s="103">
        <v>42510</v>
      </c>
      <c r="R1062" s="103">
        <v>42509</v>
      </c>
      <c r="S1062" s="103">
        <v>42509</v>
      </c>
      <c r="T1062" s="318">
        <v>0</v>
      </c>
      <c r="U1062" s="436"/>
      <c r="V1062" s="114"/>
      <c r="W1062" s="196"/>
    </row>
    <row r="1063" spans="1:23" ht="15.75" thickBot="1" x14ac:dyDescent="0.3">
      <c r="A1063" s="143">
        <v>42124</v>
      </c>
      <c r="B1063" s="129">
        <v>2013</v>
      </c>
      <c r="C1063" s="112" t="s">
        <v>79</v>
      </c>
      <c r="D1063" s="112" t="s">
        <v>127</v>
      </c>
      <c r="E1063" s="113" t="s">
        <v>15</v>
      </c>
      <c r="F1063" s="113" t="s">
        <v>123</v>
      </c>
      <c r="G1063" s="112" t="s">
        <v>3547</v>
      </c>
      <c r="H1063" s="112" t="s">
        <v>3548</v>
      </c>
      <c r="I1063" s="112"/>
      <c r="J1063" s="103">
        <v>41292</v>
      </c>
      <c r="K1063" s="103">
        <v>41500</v>
      </c>
      <c r="L1063" s="114" t="s">
        <v>3549</v>
      </c>
      <c r="M1063" s="115" t="s">
        <v>3550</v>
      </c>
      <c r="N1063" s="436">
        <v>18180</v>
      </c>
      <c r="O1063" s="436">
        <v>18923</v>
      </c>
      <c r="P1063" s="317">
        <v>41514</v>
      </c>
      <c r="Q1063" s="103">
        <v>42182</v>
      </c>
      <c r="R1063" s="103">
        <v>42000</v>
      </c>
      <c r="S1063" s="103">
        <v>42183</v>
      </c>
      <c r="T1063" s="318">
        <v>0.76</v>
      </c>
      <c r="U1063" s="436"/>
      <c r="V1063" s="114"/>
      <c r="W1063" s="196"/>
    </row>
    <row r="1064" spans="1:23" ht="15.75" thickBot="1" x14ac:dyDescent="0.3">
      <c r="A1064" s="143">
        <v>42124</v>
      </c>
      <c r="B1064" s="129">
        <v>2014</v>
      </c>
      <c r="C1064" s="112" t="s">
        <v>79</v>
      </c>
      <c r="D1064" s="112" t="s">
        <v>127</v>
      </c>
      <c r="E1064" s="113" t="s">
        <v>15</v>
      </c>
      <c r="F1064" s="113" t="s">
        <v>123</v>
      </c>
      <c r="G1064" s="112" t="s">
        <v>3551</v>
      </c>
      <c r="H1064" s="112" t="s">
        <v>3552</v>
      </c>
      <c r="I1064" s="112"/>
      <c r="J1064" s="103">
        <v>41729</v>
      </c>
      <c r="K1064" s="103">
        <v>41908</v>
      </c>
      <c r="L1064" s="114" t="s">
        <v>3541</v>
      </c>
      <c r="M1064" s="115" t="s">
        <v>3553</v>
      </c>
      <c r="N1064" s="436">
        <v>10573</v>
      </c>
      <c r="O1064" s="436">
        <v>9114</v>
      </c>
      <c r="P1064" s="317">
        <v>41922</v>
      </c>
      <c r="Q1064" s="103">
        <v>42547</v>
      </c>
      <c r="R1064" s="103">
        <v>42479</v>
      </c>
      <c r="S1064" s="103">
        <v>42547</v>
      </c>
      <c r="T1064" s="318">
        <v>0</v>
      </c>
      <c r="U1064" s="436"/>
      <c r="V1064" s="114"/>
      <c r="W1064" s="196"/>
    </row>
    <row r="1065" spans="1:23" ht="15.75" thickBot="1" x14ac:dyDescent="0.3">
      <c r="A1065" s="143">
        <v>42124</v>
      </c>
      <c r="B1065" s="129">
        <v>2015</v>
      </c>
      <c r="C1065" s="112" t="s">
        <v>79</v>
      </c>
      <c r="D1065" s="112" t="s">
        <v>127</v>
      </c>
      <c r="E1065" s="113" t="s">
        <v>15</v>
      </c>
      <c r="F1065" s="113" t="s">
        <v>123</v>
      </c>
      <c r="G1065" s="112" t="s">
        <v>3554</v>
      </c>
      <c r="H1065" s="112" t="s">
        <v>3555</v>
      </c>
      <c r="I1065" s="112"/>
      <c r="J1065" s="103">
        <v>42030</v>
      </c>
      <c r="K1065" s="103">
        <v>42124</v>
      </c>
      <c r="L1065" s="114" t="s">
        <v>3556</v>
      </c>
      <c r="M1065" s="115" t="s">
        <v>3557</v>
      </c>
      <c r="N1065" s="436">
        <v>7293</v>
      </c>
      <c r="O1065" s="436">
        <v>6516</v>
      </c>
      <c r="P1065" s="317">
        <v>42138</v>
      </c>
      <c r="Q1065" s="485">
        <v>42552</v>
      </c>
      <c r="R1065" s="485"/>
      <c r="S1065" s="103"/>
      <c r="T1065" s="318">
        <v>0</v>
      </c>
      <c r="U1065" s="436"/>
      <c r="V1065" s="114"/>
      <c r="W1065" s="196"/>
    </row>
    <row r="1066" spans="1:23" ht="15.75" thickBot="1" x14ac:dyDescent="0.3">
      <c r="A1066" s="143">
        <v>42124</v>
      </c>
      <c r="B1066" s="129">
        <v>2014</v>
      </c>
      <c r="C1066" s="112" t="s">
        <v>79</v>
      </c>
      <c r="D1066" s="112" t="s">
        <v>127</v>
      </c>
      <c r="E1066" s="113" t="s">
        <v>15</v>
      </c>
      <c r="F1066" s="113" t="s">
        <v>123</v>
      </c>
      <c r="G1066" s="112" t="s">
        <v>3558</v>
      </c>
      <c r="H1066" s="112" t="s">
        <v>3559</v>
      </c>
      <c r="I1066" s="112"/>
      <c r="J1066" s="103">
        <v>41767</v>
      </c>
      <c r="K1066" s="103">
        <v>41866</v>
      </c>
      <c r="L1066" s="114" t="s">
        <v>3560</v>
      </c>
      <c r="M1066" s="115" t="s">
        <v>3561</v>
      </c>
      <c r="N1066" s="436">
        <v>14151</v>
      </c>
      <c r="O1066" s="436">
        <v>13599</v>
      </c>
      <c r="P1066" s="317">
        <v>41880</v>
      </c>
      <c r="Q1066" s="103">
        <v>42376</v>
      </c>
      <c r="R1066" s="103">
        <v>42376</v>
      </c>
      <c r="S1066" s="103">
        <v>42376</v>
      </c>
      <c r="T1066" s="318">
        <v>0.21</v>
      </c>
      <c r="U1066" s="436"/>
      <c r="V1066" s="114"/>
      <c r="W1066" s="196"/>
    </row>
    <row r="1067" spans="1:23" ht="15.75" thickBot="1" x14ac:dyDescent="0.3">
      <c r="A1067" s="143">
        <v>42124</v>
      </c>
      <c r="B1067" s="129">
        <v>2011</v>
      </c>
      <c r="C1067" s="112" t="s">
        <v>79</v>
      </c>
      <c r="D1067" s="112" t="s">
        <v>127</v>
      </c>
      <c r="E1067" s="113" t="s">
        <v>13</v>
      </c>
      <c r="F1067" s="113" t="s">
        <v>123</v>
      </c>
      <c r="G1067" s="112" t="s">
        <v>3562</v>
      </c>
      <c r="H1067" s="112" t="s">
        <v>3563</v>
      </c>
      <c r="I1067" s="112"/>
      <c r="J1067" s="103">
        <v>40760</v>
      </c>
      <c r="K1067" s="103">
        <v>40815</v>
      </c>
      <c r="L1067" s="114" t="s">
        <v>3564</v>
      </c>
      <c r="M1067" s="115" t="s">
        <v>3565</v>
      </c>
      <c r="N1067" s="436">
        <v>99132</v>
      </c>
      <c r="O1067" s="436">
        <v>115733</v>
      </c>
      <c r="P1067" s="317">
        <v>40829</v>
      </c>
      <c r="Q1067" s="103">
        <v>41569</v>
      </c>
      <c r="R1067" s="103">
        <v>41569</v>
      </c>
      <c r="S1067" s="103"/>
      <c r="T1067" s="318">
        <v>0.72</v>
      </c>
      <c r="U1067" s="436">
        <v>1813</v>
      </c>
      <c r="V1067" s="114" t="s">
        <v>3566</v>
      </c>
      <c r="W1067" s="196"/>
    </row>
    <row r="1068" spans="1:23" ht="15.75" thickBot="1" x14ac:dyDescent="0.3">
      <c r="A1068" s="143">
        <v>42124</v>
      </c>
      <c r="B1068" s="129">
        <v>2011</v>
      </c>
      <c r="C1068" s="112" t="s">
        <v>79</v>
      </c>
      <c r="D1068" s="112" t="s">
        <v>127</v>
      </c>
      <c r="E1068" s="113" t="s">
        <v>13</v>
      </c>
      <c r="F1068" s="113" t="s">
        <v>123</v>
      </c>
      <c r="G1068" s="112" t="s">
        <v>3567</v>
      </c>
      <c r="H1068" s="112" t="s">
        <v>3568</v>
      </c>
      <c r="I1068" s="112"/>
      <c r="J1068" s="103">
        <v>40778</v>
      </c>
      <c r="K1068" s="103">
        <v>40816</v>
      </c>
      <c r="L1068" s="114" t="s">
        <v>3196</v>
      </c>
      <c r="M1068" s="115" t="s">
        <v>3569</v>
      </c>
      <c r="N1068" s="436">
        <v>72294</v>
      </c>
      <c r="O1068" s="436">
        <v>69954</v>
      </c>
      <c r="P1068" s="317">
        <v>40830</v>
      </c>
      <c r="Q1068" s="103">
        <v>41611</v>
      </c>
      <c r="R1068" s="103">
        <v>41570</v>
      </c>
      <c r="S1068" s="103">
        <v>41611</v>
      </c>
      <c r="T1068" s="318">
        <v>1</v>
      </c>
      <c r="U1068" s="436">
        <v>3179</v>
      </c>
      <c r="V1068" s="114" t="s">
        <v>3535</v>
      </c>
      <c r="W1068" s="196"/>
    </row>
    <row r="1069" spans="1:23" ht="15.75" thickBot="1" x14ac:dyDescent="0.3">
      <c r="A1069" s="143">
        <v>42124</v>
      </c>
      <c r="B1069" s="129">
        <v>2013</v>
      </c>
      <c r="C1069" s="112" t="s">
        <v>79</v>
      </c>
      <c r="D1069" s="112" t="s">
        <v>127</v>
      </c>
      <c r="E1069" s="113" t="s">
        <v>13</v>
      </c>
      <c r="F1069" s="113" t="s">
        <v>123</v>
      </c>
      <c r="G1069" s="112" t="s">
        <v>3570</v>
      </c>
      <c r="H1069" s="112" t="s">
        <v>3571</v>
      </c>
      <c r="I1069" s="112"/>
      <c r="J1069" s="103">
        <v>41443</v>
      </c>
      <c r="K1069" s="103">
        <v>41547</v>
      </c>
      <c r="L1069" s="114" t="s">
        <v>3384</v>
      </c>
      <c r="M1069" s="115" t="s">
        <v>3572</v>
      </c>
      <c r="N1069" s="436">
        <v>45553</v>
      </c>
      <c r="O1069" s="436">
        <v>40678</v>
      </c>
      <c r="P1069" s="317">
        <v>41561</v>
      </c>
      <c r="Q1069" s="103">
        <v>42378</v>
      </c>
      <c r="R1069" s="103">
        <v>42301</v>
      </c>
      <c r="S1069" s="103">
        <v>42378</v>
      </c>
      <c r="T1069" s="318">
        <v>0.52</v>
      </c>
      <c r="U1069" s="436">
        <v>10760</v>
      </c>
      <c r="V1069" s="114" t="s">
        <v>3535</v>
      </c>
      <c r="W1069" s="196"/>
    </row>
    <row r="1070" spans="1:23" ht="15.75" thickBot="1" x14ac:dyDescent="0.3">
      <c r="A1070" s="143">
        <v>42124</v>
      </c>
      <c r="B1070" s="129">
        <v>2012</v>
      </c>
      <c r="C1070" s="112" t="s">
        <v>79</v>
      </c>
      <c r="D1070" s="112" t="s">
        <v>127</v>
      </c>
      <c r="E1070" s="113" t="s">
        <v>13</v>
      </c>
      <c r="F1070" s="113" t="s">
        <v>123</v>
      </c>
      <c r="G1070" s="112" t="s">
        <v>3573</v>
      </c>
      <c r="H1070" s="112" t="s">
        <v>3574</v>
      </c>
      <c r="I1070" s="112"/>
      <c r="J1070" s="103">
        <v>40920</v>
      </c>
      <c r="K1070" s="103">
        <v>41128</v>
      </c>
      <c r="L1070" s="114" t="s">
        <v>3311</v>
      </c>
      <c r="M1070" s="115" t="s">
        <v>3575</v>
      </c>
      <c r="N1070" s="436">
        <v>46630</v>
      </c>
      <c r="O1070" s="436">
        <v>43445</v>
      </c>
      <c r="P1070" s="317">
        <v>41142</v>
      </c>
      <c r="Q1070" s="103">
        <v>42212</v>
      </c>
      <c r="R1070" s="103">
        <v>42079</v>
      </c>
      <c r="S1070" s="103">
        <v>42212</v>
      </c>
      <c r="T1070" s="318">
        <v>0.92</v>
      </c>
      <c r="U1070" s="436"/>
      <c r="V1070" s="114"/>
      <c r="W1070" s="196"/>
    </row>
    <row r="1071" spans="1:23" ht="15.75" thickBot="1" x14ac:dyDescent="0.3">
      <c r="A1071" s="143">
        <v>42124</v>
      </c>
      <c r="B1071" s="129">
        <v>2011</v>
      </c>
      <c r="C1071" s="112" t="s">
        <v>79</v>
      </c>
      <c r="D1071" s="112" t="s">
        <v>127</v>
      </c>
      <c r="E1071" s="113" t="s">
        <v>13</v>
      </c>
      <c r="F1071" s="113" t="s">
        <v>123</v>
      </c>
      <c r="G1071" s="112" t="s">
        <v>3576</v>
      </c>
      <c r="H1071" s="112" t="s">
        <v>3577</v>
      </c>
      <c r="I1071" s="112"/>
      <c r="J1071" s="103">
        <v>40679</v>
      </c>
      <c r="K1071" s="103">
        <v>40939</v>
      </c>
      <c r="L1071" s="114" t="s">
        <v>3196</v>
      </c>
      <c r="M1071" s="115" t="s">
        <v>3578</v>
      </c>
      <c r="N1071" s="436">
        <v>64063</v>
      </c>
      <c r="O1071" s="436">
        <v>63861</v>
      </c>
      <c r="P1071" s="317">
        <v>40953</v>
      </c>
      <c r="Q1071" s="103">
        <v>41618</v>
      </c>
      <c r="R1071" s="103">
        <v>41015</v>
      </c>
      <c r="S1071" s="103">
        <v>41709</v>
      </c>
      <c r="T1071" s="318">
        <v>1</v>
      </c>
      <c r="U1071" s="436">
        <v>1557</v>
      </c>
      <c r="V1071" s="114" t="s">
        <v>3535</v>
      </c>
      <c r="W1071" s="196"/>
    </row>
    <row r="1072" spans="1:23" ht="15.75" thickBot="1" x14ac:dyDescent="0.3">
      <c r="A1072" s="143">
        <v>42124</v>
      </c>
      <c r="B1072" s="129">
        <v>2012</v>
      </c>
      <c r="C1072" s="112" t="s">
        <v>79</v>
      </c>
      <c r="D1072" s="112" t="s">
        <v>127</v>
      </c>
      <c r="E1072" s="113" t="s">
        <v>13</v>
      </c>
      <c r="F1072" s="113" t="s">
        <v>123</v>
      </c>
      <c r="G1072" s="112" t="s">
        <v>3579</v>
      </c>
      <c r="H1072" s="112" t="s">
        <v>3580</v>
      </c>
      <c r="I1072" s="112"/>
      <c r="J1072" s="103">
        <v>41023</v>
      </c>
      <c r="K1072" s="103">
        <v>41093</v>
      </c>
      <c r="L1072" s="114" t="s">
        <v>3311</v>
      </c>
      <c r="M1072" s="115" t="s">
        <v>3581</v>
      </c>
      <c r="N1072" s="436">
        <v>56977</v>
      </c>
      <c r="O1072" s="436">
        <v>57014</v>
      </c>
      <c r="P1072" s="317">
        <v>41107</v>
      </c>
      <c r="Q1072" s="103">
        <v>42339</v>
      </c>
      <c r="R1072" s="103">
        <v>42093</v>
      </c>
      <c r="S1072" s="103">
        <v>42214</v>
      </c>
      <c r="T1072" s="318">
        <v>0.88</v>
      </c>
      <c r="U1072" s="436"/>
      <c r="V1072" s="114"/>
      <c r="W1072" s="196"/>
    </row>
    <row r="1073" spans="1:23" ht="15.75" thickBot="1" x14ac:dyDescent="0.3">
      <c r="A1073" s="143">
        <v>42124</v>
      </c>
      <c r="B1073" s="129">
        <v>2012</v>
      </c>
      <c r="C1073" s="112" t="s">
        <v>79</v>
      </c>
      <c r="D1073" s="112" t="s">
        <v>76</v>
      </c>
      <c r="E1073" s="113" t="s">
        <v>13</v>
      </c>
      <c r="F1073" s="113" t="s">
        <v>123</v>
      </c>
      <c r="G1073" s="112" t="s">
        <v>3582</v>
      </c>
      <c r="H1073" s="112" t="s">
        <v>3583</v>
      </c>
      <c r="I1073" s="112"/>
      <c r="J1073" s="103">
        <v>41250</v>
      </c>
      <c r="K1073" s="103">
        <v>41312</v>
      </c>
      <c r="L1073" s="114" t="s">
        <v>3584</v>
      </c>
      <c r="M1073" s="115" t="s">
        <v>3585</v>
      </c>
      <c r="N1073" s="436">
        <v>1816</v>
      </c>
      <c r="O1073" s="436">
        <v>1727</v>
      </c>
      <c r="P1073" s="317">
        <v>41326</v>
      </c>
      <c r="Q1073" s="103">
        <v>42032</v>
      </c>
      <c r="R1073" s="103">
        <v>41670</v>
      </c>
      <c r="S1073" s="103"/>
      <c r="T1073" s="318">
        <v>0.98</v>
      </c>
      <c r="U1073" s="436"/>
      <c r="V1073" s="114"/>
      <c r="W1073" s="196"/>
    </row>
    <row r="1074" spans="1:23" ht="15.75" thickBot="1" x14ac:dyDescent="0.3">
      <c r="A1074" s="143">
        <v>42124</v>
      </c>
      <c r="B1074" s="129">
        <v>2013</v>
      </c>
      <c r="C1074" s="112" t="s">
        <v>79</v>
      </c>
      <c r="D1074" s="112" t="s">
        <v>127</v>
      </c>
      <c r="E1074" s="113" t="s">
        <v>13</v>
      </c>
      <c r="F1074" s="113" t="s">
        <v>123</v>
      </c>
      <c r="G1074" s="112" t="s">
        <v>3140</v>
      </c>
      <c r="H1074" s="112" t="s">
        <v>3586</v>
      </c>
      <c r="I1074" s="112"/>
      <c r="J1074" s="103">
        <v>41255</v>
      </c>
      <c r="K1074" s="103">
        <v>41698</v>
      </c>
      <c r="L1074" s="114" t="s">
        <v>3587</v>
      </c>
      <c r="M1074" s="115" t="s">
        <v>3588</v>
      </c>
      <c r="N1074" s="436">
        <v>3088</v>
      </c>
      <c r="O1074" s="436">
        <v>2939</v>
      </c>
      <c r="P1074" s="317">
        <v>41712</v>
      </c>
      <c r="Q1074" s="103">
        <v>42139</v>
      </c>
      <c r="R1074" s="103">
        <v>42078</v>
      </c>
      <c r="S1074" s="103"/>
      <c r="T1074" s="318">
        <v>0.55000000000000004</v>
      </c>
      <c r="U1074" s="436"/>
      <c r="V1074" s="114"/>
      <c r="W1074" s="196"/>
    </row>
    <row r="1075" spans="1:23" ht="15.75" thickBot="1" x14ac:dyDescent="0.3">
      <c r="A1075" s="143">
        <v>42124</v>
      </c>
      <c r="B1075" s="129">
        <v>2013</v>
      </c>
      <c r="C1075" s="112" t="s">
        <v>79</v>
      </c>
      <c r="D1075" s="112" t="s">
        <v>76</v>
      </c>
      <c r="E1075" s="113" t="s">
        <v>13</v>
      </c>
      <c r="F1075" s="113" t="s">
        <v>123</v>
      </c>
      <c r="G1075" s="112" t="s">
        <v>3589</v>
      </c>
      <c r="H1075" s="112" t="s">
        <v>3590</v>
      </c>
      <c r="I1075" s="112"/>
      <c r="J1075" s="103">
        <v>41765</v>
      </c>
      <c r="K1075" s="103">
        <v>41898</v>
      </c>
      <c r="L1075" s="114" t="s">
        <v>3014</v>
      </c>
      <c r="M1075" s="115" t="s">
        <v>3591</v>
      </c>
      <c r="N1075" s="436">
        <v>1652</v>
      </c>
      <c r="O1075" s="436">
        <v>1425</v>
      </c>
      <c r="P1075" s="317">
        <v>41912</v>
      </c>
      <c r="Q1075" s="103"/>
      <c r="R1075" s="103"/>
      <c r="S1075" s="103"/>
      <c r="T1075" s="318">
        <v>0.2</v>
      </c>
      <c r="U1075" s="436"/>
      <c r="V1075" s="114"/>
      <c r="W1075" s="196"/>
    </row>
    <row r="1076" spans="1:23" ht="15.75" thickBot="1" x14ac:dyDescent="0.3">
      <c r="A1076" s="143">
        <v>42124</v>
      </c>
      <c r="B1076" s="129">
        <v>2014</v>
      </c>
      <c r="C1076" s="112" t="s">
        <v>79</v>
      </c>
      <c r="D1076" s="112" t="s">
        <v>127</v>
      </c>
      <c r="E1076" s="113" t="s">
        <v>13</v>
      </c>
      <c r="F1076" s="113" t="s">
        <v>123</v>
      </c>
      <c r="G1076" s="112" t="s">
        <v>3592</v>
      </c>
      <c r="H1076" s="112" t="s">
        <v>3593</v>
      </c>
      <c r="I1076" s="112"/>
      <c r="J1076" s="103">
        <v>41729</v>
      </c>
      <c r="K1076" s="103">
        <v>41855</v>
      </c>
      <c r="L1076" s="114" t="s">
        <v>3246</v>
      </c>
      <c r="M1076" s="115" t="s">
        <v>3594</v>
      </c>
      <c r="N1076" s="436">
        <v>8904</v>
      </c>
      <c r="O1076" s="436">
        <v>8482</v>
      </c>
      <c r="P1076" s="317">
        <v>41869</v>
      </c>
      <c r="Q1076" s="103">
        <v>42410</v>
      </c>
      <c r="R1076" s="103">
        <v>42410</v>
      </c>
      <c r="S1076" s="103">
        <v>42410</v>
      </c>
      <c r="T1076" s="318">
        <v>0.14000000000000001</v>
      </c>
      <c r="U1076" s="436"/>
      <c r="V1076" s="114"/>
      <c r="W1076" s="196"/>
    </row>
    <row r="1077" spans="1:23" ht="15.75" thickBot="1" x14ac:dyDescent="0.3">
      <c r="A1077" s="143">
        <v>42124</v>
      </c>
      <c r="B1077" s="129">
        <v>2014</v>
      </c>
      <c r="C1077" s="112" t="s">
        <v>79</v>
      </c>
      <c r="D1077" s="112" t="s">
        <v>127</v>
      </c>
      <c r="E1077" s="113" t="s">
        <v>22</v>
      </c>
      <c r="F1077" s="113" t="s">
        <v>123</v>
      </c>
      <c r="G1077" s="112" t="s">
        <v>3595</v>
      </c>
      <c r="H1077" s="112" t="s">
        <v>3596</v>
      </c>
      <c r="I1077" s="112"/>
      <c r="J1077" s="103">
        <v>41680</v>
      </c>
      <c r="K1077" s="103">
        <v>41876</v>
      </c>
      <c r="L1077" s="114" t="s">
        <v>3597</v>
      </c>
      <c r="M1077" s="115" t="s">
        <v>3598</v>
      </c>
      <c r="N1077" s="436">
        <v>29692</v>
      </c>
      <c r="O1077" s="436">
        <v>25354</v>
      </c>
      <c r="P1077" s="317">
        <v>41890</v>
      </c>
      <c r="Q1077" s="103">
        <v>42881</v>
      </c>
      <c r="R1077" s="103">
        <v>42881</v>
      </c>
      <c r="S1077" s="103">
        <v>42881</v>
      </c>
      <c r="T1077" s="318">
        <v>0.05</v>
      </c>
      <c r="U1077" s="436"/>
      <c r="V1077" s="114"/>
      <c r="W1077" s="196"/>
    </row>
    <row r="1078" spans="1:23" ht="15.75" thickBot="1" x14ac:dyDescent="0.3">
      <c r="A1078" s="143">
        <v>42124</v>
      </c>
      <c r="B1078" s="129">
        <v>2013</v>
      </c>
      <c r="C1078" s="112" t="s">
        <v>79</v>
      </c>
      <c r="D1078" s="112" t="s">
        <v>127</v>
      </c>
      <c r="E1078" s="113" t="s">
        <v>22</v>
      </c>
      <c r="F1078" s="113" t="s">
        <v>123</v>
      </c>
      <c r="G1078" s="112" t="s">
        <v>3599</v>
      </c>
      <c r="H1078" s="112" t="s">
        <v>3600</v>
      </c>
      <c r="I1078" s="112"/>
      <c r="J1078" s="103">
        <v>41137</v>
      </c>
      <c r="K1078" s="103">
        <v>41438</v>
      </c>
      <c r="L1078" s="114" t="s">
        <v>3509</v>
      </c>
      <c r="M1078" s="115" t="s">
        <v>3601</v>
      </c>
      <c r="N1078" s="436">
        <v>5679</v>
      </c>
      <c r="O1078" s="436">
        <v>5973</v>
      </c>
      <c r="P1078" s="317">
        <v>41452</v>
      </c>
      <c r="Q1078" s="103">
        <v>42030</v>
      </c>
      <c r="R1078" s="103">
        <v>41968</v>
      </c>
      <c r="S1078" s="103"/>
      <c r="T1078" s="318">
        <v>0.96</v>
      </c>
      <c r="U1078" s="436"/>
      <c r="V1078" s="114"/>
      <c r="W1078" s="196"/>
    </row>
    <row r="1079" spans="1:23" ht="15.75" thickBot="1" x14ac:dyDescent="0.3">
      <c r="A1079" s="143">
        <v>42124</v>
      </c>
      <c r="B1079" s="129">
        <v>2013</v>
      </c>
      <c r="C1079" s="112" t="s">
        <v>79</v>
      </c>
      <c r="D1079" s="112" t="s">
        <v>76</v>
      </c>
      <c r="E1079" s="113" t="s">
        <v>57</v>
      </c>
      <c r="F1079" s="113" t="s">
        <v>123</v>
      </c>
      <c r="G1079" s="112" t="s">
        <v>3602</v>
      </c>
      <c r="H1079" s="112" t="s">
        <v>3603</v>
      </c>
      <c r="I1079" s="112"/>
      <c r="J1079" s="103">
        <v>41443</v>
      </c>
      <c r="K1079" s="103">
        <v>41547</v>
      </c>
      <c r="L1079" s="114" t="s">
        <v>3604</v>
      </c>
      <c r="M1079" s="115" t="s">
        <v>3605</v>
      </c>
      <c r="N1079" s="436">
        <v>1120</v>
      </c>
      <c r="O1079" s="436">
        <v>1073</v>
      </c>
      <c r="P1079" s="317">
        <v>41561</v>
      </c>
      <c r="Q1079" s="103">
        <v>42025</v>
      </c>
      <c r="R1079" s="103">
        <v>41912</v>
      </c>
      <c r="S1079" s="103"/>
      <c r="T1079" s="318">
        <v>0.98</v>
      </c>
      <c r="U1079" s="436"/>
      <c r="V1079" s="114"/>
      <c r="W1079" s="196"/>
    </row>
    <row r="1080" spans="1:23" ht="15.75" thickBot="1" x14ac:dyDescent="0.3">
      <c r="A1080" s="143">
        <v>42124</v>
      </c>
      <c r="B1080" s="129">
        <v>2014</v>
      </c>
      <c r="C1080" s="112" t="s">
        <v>79</v>
      </c>
      <c r="D1080" s="112" t="s">
        <v>127</v>
      </c>
      <c r="E1080" s="113" t="s">
        <v>22</v>
      </c>
      <c r="F1080" s="113" t="s">
        <v>123</v>
      </c>
      <c r="G1080" s="112" t="s">
        <v>3606</v>
      </c>
      <c r="H1080" s="112" t="s">
        <v>3607</v>
      </c>
      <c r="I1080" s="112"/>
      <c r="J1080" s="103">
        <v>41659</v>
      </c>
      <c r="K1080" s="103">
        <v>41841</v>
      </c>
      <c r="L1080" s="114" t="s">
        <v>3597</v>
      </c>
      <c r="M1080" s="115" t="s">
        <v>3608</v>
      </c>
      <c r="N1080" s="436">
        <v>84889</v>
      </c>
      <c r="O1080" s="436">
        <v>79336</v>
      </c>
      <c r="P1080" s="317">
        <v>41855</v>
      </c>
      <c r="Q1080" s="103">
        <v>42399</v>
      </c>
      <c r="R1080" s="103">
        <v>42381</v>
      </c>
      <c r="S1080" s="103">
        <v>42395</v>
      </c>
      <c r="T1080" s="318">
        <v>0.08</v>
      </c>
      <c r="U1080" s="436"/>
      <c r="V1080" s="114"/>
      <c r="W1080" s="196"/>
    </row>
    <row r="1081" spans="1:23" ht="15.75" thickBot="1" x14ac:dyDescent="0.3">
      <c r="A1081" s="143">
        <v>42124</v>
      </c>
      <c r="B1081" s="129">
        <v>2014</v>
      </c>
      <c r="C1081" s="112" t="s">
        <v>79</v>
      </c>
      <c r="D1081" s="112" t="s">
        <v>76</v>
      </c>
      <c r="E1081" s="113" t="s">
        <v>22</v>
      </c>
      <c r="F1081" s="113" t="s">
        <v>123</v>
      </c>
      <c r="G1081" s="112" t="s">
        <v>3609</v>
      </c>
      <c r="H1081" s="112" t="s">
        <v>3610</v>
      </c>
      <c r="I1081" s="112"/>
      <c r="J1081" s="103">
        <v>41810</v>
      </c>
      <c r="K1081" s="103">
        <v>41884</v>
      </c>
      <c r="L1081" s="114" t="s">
        <v>3611</v>
      </c>
      <c r="M1081" s="115" t="s">
        <v>3612</v>
      </c>
      <c r="N1081" s="436">
        <v>1424</v>
      </c>
      <c r="O1081" s="436">
        <v>1380</v>
      </c>
      <c r="P1081" s="317">
        <v>41898</v>
      </c>
      <c r="Q1081" s="103"/>
      <c r="R1081" s="103"/>
      <c r="S1081" s="103"/>
      <c r="T1081" s="318">
        <v>0.98</v>
      </c>
      <c r="U1081" s="436"/>
      <c r="V1081" s="114"/>
      <c r="W1081" s="196"/>
    </row>
    <row r="1082" spans="1:23" ht="15.75" thickBot="1" x14ac:dyDescent="0.3">
      <c r="A1082" s="143">
        <v>42124</v>
      </c>
      <c r="B1082" s="129">
        <v>2013</v>
      </c>
      <c r="C1082" s="112" t="s">
        <v>79</v>
      </c>
      <c r="D1082" s="112" t="s">
        <v>76</v>
      </c>
      <c r="E1082" s="113" t="s">
        <v>33</v>
      </c>
      <c r="F1082" s="113" t="s">
        <v>123</v>
      </c>
      <c r="G1082" s="112" t="s">
        <v>3613</v>
      </c>
      <c r="H1082" s="112" t="s">
        <v>3614</v>
      </c>
      <c r="I1082" s="112"/>
      <c r="J1082" s="103">
        <v>41120</v>
      </c>
      <c r="K1082" s="103">
        <v>41347</v>
      </c>
      <c r="L1082" s="114" t="s">
        <v>3615</v>
      </c>
      <c r="M1082" s="115" t="s">
        <v>3616</v>
      </c>
      <c r="N1082" s="436">
        <v>2332</v>
      </c>
      <c r="O1082" s="436">
        <v>2331</v>
      </c>
      <c r="P1082" s="317">
        <v>41361</v>
      </c>
      <c r="Q1082" s="103">
        <v>41599</v>
      </c>
      <c r="R1082" s="103">
        <v>41578</v>
      </c>
      <c r="S1082" s="103"/>
      <c r="T1082" s="318">
        <v>0.99</v>
      </c>
      <c r="U1082" s="436"/>
      <c r="V1082" s="114"/>
      <c r="W1082" s="196"/>
    </row>
    <row r="1083" spans="1:23" ht="15.75" thickBot="1" x14ac:dyDescent="0.3">
      <c r="A1083" s="143">
        <v>42124</v>
      </c>
      <c r="B1083" s="129">
        <v>2011</v>
      </c>
      <c r="C1083" s="112" t="s">
        <v>79</v>
      </c>
      <c r="D1083" s="112" t="s">
        <v>127</v>
      </c>
      <c r="E1083" s="113" t="s">
        <v>33</v>
      </c>
      <c r="F1083" s="113" t="s">
        <v>123</v>
      </c>
      <c r="G1083" s="112" t="s">
        <v>3617</v>
      </c>
      <c r="H1083" s="112" t="s">
        <v>3618</v>
      </c>
      <c r="I1083" s="112"/>
      <c r="J1083" s="103">
        <v>40618</v>
      </c>
      <c r="K1083" s="103">
        <v>40764</v>
      </c>
      <c r="L1083" s="114" t="s">
        <v>3619</v>
      </c>
      <c r="M1083" s="115" t="s">
        <v>3620</v>
      </c>
      <c r="N1083" s="436">
        <v>24394</v>
      </c>
      <c r="O1083" s="436">
        <v>26541</v>
      </c>
      <c r="P1083" s="317">
        <v>40778</v>
      </c>
      <c r="Q1083" s="103">
        <v>41722</v>
      </c>
      <c r="R1083" s="103">
        <v>41508</v>
      </c>
      <c r="S1083" s="103"/>
      <c r="T1083" s="318">
        <v>0.98</v>
      </c>
      <c r="U1083" s="436"/>
      <c r="V1083" s="114"/>
      <c r="W1083" s="196"/>
    </row>
    <row r="1084" spans="1:23" ht="15.75" thickBot="1" x14ac:dyDescent="0.3">
      <c r="A1084" s="143">
        <v>42124</v>
      </c>
      <c r="B1084" s="129">
        <v>2014</v>
      </c>
      <c r="C1084" s="112" t="s">
        <v>79</v>
      </c>
      <c r="D1084" s="112" t="s">
        <v>127</v>
      </c>
      <c r="E1084" s="113" t="s">
        <v>33</v>
      </c>
      <c r="F1084" s="113" t="s">
        <v>123</v>
      </c>
      <c r="G1084" s="112" t="s">
        <v>3621</v>
      </c>
      <c r="H1084" s="112" t="s">
        <v>3622</v>
      </c>
      <c r="I1084" s="112"/>
      <c r="J1084" s="103">
        <v>41760</v>
      </c>
      <c r="K1084" s="103">
        <v>41851</v>
      </c>
      <c r="L1084" s="114" t="s">
        <v>3623</v>
      </c>
      <c r="M1084" s="115" t="s">
        <v>3624</v>
      </c>
      <c r="N1084" s="436">
        <v>13319</v>
      </c>
      <c r="O1084" s="436">
        <v>12816</v>
      </c>
      <c r="P1084" s="317">
        <v>41865</v>
      </c>
      <c r="Q1084" s="103">
        <v>42354</v>
      </c>
      <c r="R1084" s="103">
        <v>42354</v>
      </c>
      <c r="S1084" s="103">
        <v>42354</v>
      </c>
      <c r="T1084" s="318">
        <v>0.3</v>
      </c>
      <c r="U1084" s="436"/>
      <c r="V1084" s="114"/>
      <c r="W1084" s="196"/>
    </row>
    <row r="1085" spans="1:23" ht="15.75" thickBot="1" x14ac:dyDescent="0.3">
      <c r="A1085" s="143">
        <v>42124</v>
      </c>
      <c r="B1085" s="129">
        <v>2011</v>
      </c>
      <c r="C1085" s="112" t="s">
        <v>79</v>
      </c>
      <c r="D1085" s="112" t="s">
        <v>76</v>
      </c>
      <c r="E1085" s="113" t="s">
        <v>32</v>
      </c>
      <c r="F1085" s="113" t="s">
        <v>123</v>
      </c>
      <c r="G1085" s="112" t="s">
        <v>3625</v>
      </c>
      <c r="H1085" s="112" t="s">
        <v>3626</v>
      </c>
      <c r="I1085" s="112"/>
      <c r="J1085" s="103">
        <v>40828</v>
      </c>
      <c r="K1085" s="103">
        <v>40970</v>
      </c>
      <c r="L1085" s="114" t="s">
        <v>3627</v>
      </c>
      <c r="M1085" s="115" t="s">
        <v>3628</v>
      </c>
      <c r="N1085" s="436">
        <v>1951</v>
      </c>
      <c r="O1085" s="436">
        <v>1838</v>
      </c>
      <c r="P1085" s="317">
        <v>40984</v>
      </c>
      <c r="Q1085" s="103">
        <v>41149</v>
      </c>
      <c r="R1085" s="103">
        <v>41165</v>
      </c>
      <c r="S1085" s="103">
        <v>41165</v>
      </c>
      <c r="T1085" s="318">
        <v>1</v>
      </c>
      <c r="U1085" s="436"/>
      <c r="V1085" s="114"/>
      <c r="W1085" s="196"/>
    </row>
    <row r="1086" spans="1:23" ht="15.75" thickBot="1" x14ac:dyDescent="0.3">
      <c r="A1086" s="143">
        <v>42124</v>
      </c>
      <c r="B1086" s="129" t="s">
        <v>137</v>
      </c>
      <c r="C1086" s="112" t="s">
        <v>80</v>
      </c>
      <c r="D1086" s="112" t="s">
        <v>127</v>
      </c>
      <c r="E1086" s="113" t="s">
        <v>32</v>
      </c>
      <c r="F1086" s="113" t="s">
        <v>123</v>
      </c>
      <c r="G1086" s="112" t="s">
        <v>3629</v>
      </c>
      <c r="H1086" s="112" t="s">
        <v>3630</v>
      </c>
      <c r="I1086" s="112"/>
      <c r="J1086" s="103">
        <v>40885</v>
      </c>
      <c r="K1086" s="103">
        <v>41121</v>
      </c>
      <c r="L1086" s="114" t="s">
        <v>3631</v>
      </c>
      <c r="M1086" s="115" t="s">
        <v>3632</v>
      </c>
      <c r="N1086" s="436">
        <v>12033</v>
      </c>
      <c r="O1086" s="436">
        <v>12348</v>
      </c>
      <c r="P1086" s="317">
        <v>41135</v>
      </c>
      <c r="Q1086" s="103">
        <v>41790</v>
      </c>
      <c r="R1086" s="103">
        <v>41676</v>
      </c>
      <c r="S1086" s="103"/>
      <c r="T1086" s="318">
        <v>0.99</v>
      </c>
      <c r="U1086" s="436"/>
      <c r="V1086" s="114"/>
      <c r="W1086" s="196"/>
    </row>
    <row r="1087" spans="1:23" ht="15.75" thickBot="1" x14ac:dyDescent="0.3">
      <c r="A1087" s="143">
        <v>42124</v>
      </c>
      <c r="B1087" s="129">
        <v>2012</v>
      </c>
      <c r="C1087" s="112" t="s">
        <v>79</v>
      </c>
      <c r="D1087" s="112" t="s">
        <v>127</v>
      </c>
      <c r="E1087" s="113" t="s">
        <v>21</v>
      </c>
      <c r="F1087" s="113" t="s">
        <v>123</v>
      </c>
      <c r="G1087" s="112" t="s">
        <v>3633</v>
      </c>
      <c r="H1087" s="112" t="s">
        <v>3634</v>
      </c>
      <c r="I1087" s="112"/>
      <c r="J1087" s="103">
        <v>40953</v>
      </c>
      <c r="K1087" s="103">
        <v>41060</v>
      </c>
      <c r="L1087" s="114" t="s">
        <v>3635</v>
      </c>
      <c r="M1087" s="115" t="s">
        <v>3636</v>
      </c>
      <c r="N1087" s="436">
        <v>60576</v>
      </c>
      <c r="O1087" s="436">
        <v>32528</v>
      </c>
      <c r="P1087" s="317">
        <v>41074</v>
      </c>
      <c r="Q1087" s="103">
        <v>42384</v>
      </c>
      <c r="R1087" s="103">
        <v>41910</v>
      </c>
      <c r="S1087" s="103"/>
      <c r="T1087" s="318">
        <v>0.4</v>
      </c>
      <c r="U1087" s="436">
        <v>7621</v>
      </c>
      <c r="V1087" s="114" t="s">
        <v>3158</v>
      </c>
      <c r="W1087" s="196"/>
    </row>
    <row r="1088" spans="1:23" ht="15.75" thickBot="1" x14ac:dyDescent="0.3">
      <c r="A1088" s="143">
        <v>42124</v>
      </c>
      <c r="B1088" s="129">
        <v>2011</v>
      </c>
      <c r="C1088" s="112" t="s">
        <v>79</v>
      </c>
      <c r="D1088" s="112" t="s">
        <v>127</v>
      </c>
      <c r="E1088" s="113" t="s">
        <v>21</v>
      </c>
      <c r="F1088" s="113" t="s">
        <v>123</v>
      </c>
      <c r="G1088" s="112" t="s">
        <v>3637</v>
      </c>
      <c r="H1088" s="112" t="s">
        <v>3638</v>
      </c>
      <c r="I1088" s="112" t="s">
        <v>3639</v>
      </c>
      <c r="J1088" s="103">
        <v>40325</v>
      </c>
      <c r="K1088" s="103">
        <v>40633</v>
      </c>
      <c r="L1088" s="114" t="s">
        <v>3640</v>
      </c>
      <c r="M1088" s="115" t="s">
        <v>3641</v>
      </c>
      <c r="N1088" s="436">
        <v>68459</v>
      </c>
      <c r="O1088" s="436">
        <v>68287</v>
      </c>
      <c r="P1088" s="317">
        <v>40647</v>
      </c>
      <c r="Q1088" s="103">
        <v>42369</v>
      </c>
      <c r="R1088" s="103">
        <v>41965</v>
      </c>
      <c r="S1088" s="103">
        <v>42279</v>
      </c>
      <c r="T1088" s="318">
        <v>0.75</v>
      </c>
      <c r="U1088" s="436"/>
      <c r="V1088" s="114"/>
      <c r="W1088" s="196"/>
    </row>
    <row r="1089" spans="1:23" ht="15.75" thickBot="1" x14ac:dyDescent="0.3">
      <c r="A1089" s="143">
        <v>42124</v>
      </c>
      <c r="B1089" s="129">
        <v>2013</v>
      </c>
      <c r="C1089" s="112" t="s">
        <v>79</v>
      </c>
      <c r="D1089" s="112" t="s">
        <v>127</v>
      </c>
      <c r="E1089" s="113" t="s">
        <v>21</v>
      </c>
      <c r="F1089" s="113" t="s">
        <v>123</v>
      </c>
      <c r="G1089" s="112" t="s">
        <v>3642</v>
      </c>
      <c r="H1089" s="112" t="s">
        <v>3643</v>
      </c>
      <c r="I1089" s="112"/>
      <c r="J1089" s="103">
        <v>41486</v>
      </c>
      <c r="K1089" s="103">
        <v>41605</v>
      </c>
      <c r="L1089" s="114" t="s">
        <v>3644</v>
      </c>
      <c r="M1089" s="115" t="s">
        <v>3645</v>
      </c>
      <c r="N1089" s="436">
        <v>28374</v>
      </c>
      <c r="O1089" s="436">
        <v>27127</v>
      </c>
      <c r="P1089" s="317">
        <v>41619</v>
      </c>
      <c r="Q1089" s="103">
        <v>42412</v>
      </c>
      <c r="R1089" s="103">
        <v>42365</v>
      </c>
      <c r="S1089" s="103">
        <v>42365</v>
      </c>
      <c r="T1089" s="318">
        <v>0.41</v>
      </c>
      <c r="U1089" s="436"/>
      <c r="V1089" s="114"/>
      <c r="W1089" s="196"/>
    </row>
    <row r="1090" spans="1:23" ht="15.75" thickBot="1" x14ac:dyDescent="0.3">
      <c r="A1090" s="143">
        <v>42124</v>
      </c>
      <c r="B1090" s="129">
        <v>2011</v>
      </c>
      <c r="C1090" s="112" t="s">
        <v>79</v>
      </c>
      <c r="D1090" s="112" t="s">
        <v>127</v>
      </c>
      <c r="E1090" s="113"/>
      <c r="F1090" s="113" t="s">
        <v>105</v>
      </c>
      <c r="G1090" s="112" t="s">
        <v>3646</v>
      </c>
      <c r="H1090" s="112" t="s">
        <v>3647</v>
      </c>
      <c r="I1090" s="112"/>
      <c r="J1090" s="103">
        <v>40835</v>
      </c>
      <c r="K1090" s="103">
        <v>41001</v>
      </c>
      <c r="L1090" s="114" t="s">
        <v>3648</v>
      </c>
      <c r="M1090" s="115" t="s">
        <v>3649</v>
      </c>
      <c r="N1090" s="436">
        <v>7716</v>
      </c>
      <c r="O1090" s="436">
        <v>7743</v>
      </c>
      <c r="P1090" s="317">
        <v>41015</v>
      </c>
      <c r="Q1090" s="103">
        <v>42139</v>
      </c>
      <c r="R1090" s="103">
        <v>41634</v>
      </c>
      <c r="S1090" s="103"/>
      <c r="T1090" s="318">
        <v>0.88</v>
      </c>
      <c r="U1090" s="436"/>
      <c r="V1090" s="114"/>
      <c r="W1090" s="196"/>
    </row>
    <row r="1091" spans="1:23" ht="15.75" thickBot="1" x14ac:dyDescent="0.3">
      <c r="A1091" s="143">
        <v>42124</v>
      </c>
      <c r="B1091" s="129">
        <v>2014</v>
      </c>
      <c r="C1091" s="112" t="s">
        <v>79</v>
      </c>
      <c r="D1091" s="112" t="s">
        <v>127</v>
      </c>
      <c r="E1091" s="113"/>
      <c r="F1091" s="113" t="s">
        <v>105</v>
      </c>
      <c r="G1091" s="112" t="s">
        <v>3650</v>
      </c>
      <c r="H1091" s="112" t="s">
        <v>3021</v>
      </c>
      <c r="I1091" s="112"/>
      <c r="J1091" s="103">
        <v>41696</v>
      </c>
      <c r="K1091" s="103">
        <v>41845</v>
      </c>
      <c r="L1091" s="114" t="s">
        <v>3651</v>
      </c>
      <c r="M1091" s="115" t="s">
        <v>3652</v>
      </c>
      <c r="N1091" s="436">
        <v>4492</v>
      </c>
      <c r="O1091" s="436">
        <v>4222</v>
      </c>
      <c r="P1091" s="317">
        <v>41859</v>
      </c>
      <c r="Q1091" s="103">
        <v>42275</v>
      </c>
      <c r="R1091" s="103">
        <v>42275</v>
      </c>
      <c r="S1091" s="103">
        <v>42275</v>
      </c>
      <c r="T1091" s="318">
        <v>0.11</v>
      </c>
      <c r="U1091" s="436"/>
      <c r="V1091" s="114"/>
      <c r="W1091" s="196"/>
    </row>
    <row r="1092" spans="1:23" ht="15.75" thickBot="1" x14ac:dyDescent="0.3">
      <c r="A1092" s="143">
        <v>42124</v>
      </c>
      <c r="B1092" s="129">
        <v>2011</v>
      </c>
      <c r="C1092" s="112" t="s">
        <v>79</v>
      </c>
      <c r="D1092" s="112" t="s">
        <v>127</v>
      </c>
      <c r="E1092" s="113"/>
      <c r="F1092" s="113" t="s">
        <v>105</v>
      </c>
      <c r="G1092" s="112" t="s">
        <v>3653</v>
      </c>
      <c r="H1092" s="112" t="s">
        <v>3654</v>
      </c>
      <c r="I1092" s="112"/>
      <c r="J1092" s="103">
        <v>40835</v>
      </c>
      <c r="K1092" s="103">
        <v>41001</v>
      </c>
      <c r="L1092" s="114" t="s">
        <v>3648</v>
      </c>
      <c r="M1092" s="115" t="s">
        <v>3649</v>
      </c>
      <c r="N1092" s="436">
        <v>3107</v>
      </c>
      <c r="O1092" s="436">
        <v>2615</v>
      </c>
      <c r="P1092" s="317">
        <v>41015</v>
      </c>
      <c r="Q1092" s="103">
        <v>42139</v>
      </c>
      <c r="R1092" s="103">
        <v>41634</v>
      </c>
      <c r="S1092" s="103"/>
      <c r="T1092" s="318">
        <v>0.87</v>
      </c>
      <c r="U1092" s="436"/>
      <c r="V1092" s="114"/>
      <c r="W1092" s="196"/>
    </row>
    <row r="1093" spans="1:23" ht="15.75" thickBot="1" x14ac:dyDescent="0.3">
      <c r="A1093" s="143">
        <v>42124</v>
      </c>
      <c r="B1093" s="129">
        <v>2014</v>
      </c>
      <c r="C1093" s="112" t="s">
        <v>79</v>
      </c>
      <c r="D1093" s="112" t="s">
        <v>76</v>
      </c>
      <c r="E1093" s="113"/>
      <c r="F1093" s="113" t="s">
        <v>105</v>
      </c>
      <c r="G1093" s="112" t="s">
        <v>3655</v>
      </c>
      <c r="H1093" s="112" t="s">
        <v>3656</v>
      </c>
      <c r="I1093" s="112"/>
      <c r="J1093" s="103"/>
      <c r="K1093" s="103">
        <v>41781</v>
      </c>
      <c r="L1093" s="114" t="s">
        <v>3657</v>
      </c>
      <c r="M1093" s="115" t="s">
        <v>3658</v>
      </c>
      <c r="N1093" s="436">
        <v>1120</v>
      </c>
      <c r="O1093" s="436">
        <v>1120</v>
      </c>
      <c r="P1093" s="317">
        <v>41795</v>
      </c>
      <c r="Q1093" s="103"/>
      <c r="R1093" s="103"/>
      <c r="S1093" s="103"/>
      <c r="T1093" s="318">
        <v>1</v>
      </c>
      <c r="U1093" s="436"/>
      <c r="V1093" s="114"/>
      <c r="W1093" s="196"/>
    </row>
    <row r="1094" spans="1:23" ht="15.75" thickBot="1" x14ac:dyDescent="0.3">
      <c r="A1094" s="143">
        <v>42124</v>
      </c>
      <c r="B1094" s="129">
        <v>2014</v>
      </c>
      <c r="C1094" s="112" t="s">
        <v>79</v>
      </c>
      <c r="D1094" s="112" t="s">
        <v>76</v>
      </c>
      <c r="E1094" s="113"/>
      <c r="F1094" s="113" t="s">
        <v>105</v>
      </c>
      <c r="G1094" s="112" t="s">
        <v>3659</v>
      </c>
      <c r="H1094" s="112" t="s">
        <v>3660</v>
      </c>
      <c r="I1094" s="112"/>
      <c r="J1094" s="103"/>
      <c r="K1094" s="103">
        <v>41781</v>
      </c>
      <c r="L1094" s="114" t="s">
        <v>3657</v>
      </c>
      <c r="M1094" s="115" t="s">
        <v>3658</v>
      </c>
      <c r="N1094" s="436">
        <v>1175</v>
      </c>
      <c r="O1094" s="436">
        <v>1175</v>
      </c>
      <c r="P1094" s="317">
        <v>41795</v>
      </c>
      <c r="Q1094" s="103"/>
      <c r="R1094" s="103"/>
      <c r="S1094" s="103"/>
      <c r="T1094" s="318">
        <v>1</v>
      </c>
      <c r="U1094" s="436"/>
      <c r="V1094" s="114"/>
      <c r="W1094" s="196"/>
    </row>
    <row r="1095" spans="1:23" ht="15.75" thickBot="1" x14ac:dyDescent="0.3">
      <c r="A1095" s="143">
        <v>42124</v>
      </c>
      <c r="B1095" s="129">
        <v>2014</v>
      </c>
      <c r="C1095" s="112" t="s">
        <v>79</v>
      </c>
      <c r="D1095" s="112" t="s">
        <v>76</v>
      </c>
      <c r="E1095" s="113"/>
      <c r="F1095" s="113" t="s">
        <v>105</v>
      </c>
      <c r="G1095" s="112" t="s">
        <v>3661</v>
      </c>
      <c r="H1095" s="112" t="s">
        <v>3662</v>
      </c>
      <c r="I1095" s="112"/>
      <c r="J1095" s="103"/>
      <c r="K1095" s="103">
        <v>41781</v>
      </c>
      <c r="L1095" s="114" t="s">
        <v>3657</v>
      </c>
      <c r="M1095" s="115" t="s">
        <v>3658</v>
      </c>
      <c r="N1095" s="436">
        <v>1064</v>
      </c>
      <c r="O1095" s="436">
        <v>1064</v>
      </c>
      <c r="P1095" s="317">
        <v>41795</v>
      </c>
      <c r="Q1095" s="103"/>
      <c r="R1095" s="103"/>
      <c r="S1095" s="103"/>
      <c r="T1095" s="318">
        <v>1</v>
      </c>
      <c r="U1095" s="436"/>
      <c r="V1095" s="114"/>
      <c r="W1095" s="196"/>
    </row>
    <row r="1096" spans="1:23" ht="15.75" thickBot="1" x14ac:dyDescent="0.3">
      <c r="A1096" s="143">
        <v>42124</v>
      </c>
      <c r="B1096" s="129">
        <v>2014</v>
      </c>
      <c r="C1096" s="112" t="s">
        <v>79</v>
      </c>
      <c r="D1096" s="112" t="s">
        <v>127</v>
      </c>
      <c r="E1096" s="113"/>
      <c r="F1096" s="113" t="s">
        <v>105</v>
      </c>
      <c r="G1096" s="112" t="s">
        <v>3663</v>
      </c>
      <c r="H1096" s="112" t="s">
        <v>3664</v>
      </c>
      <c r="I1096" s="112"/>
      <c r="J1096" s="103">
        <v>41751</v>
      </c>
      <c r="K1096" s="103">
        <v>41913</v>
      </c>
      <c r="L1096" s="114" t="s">
        <v>3665</v>
      </c>
      <c r="M1096" s="115" t="s">
        <v>3666</v>
      </c>
      <c r="N1096" s="436">
        <v>20714</v>
      </c>
      <c r="O1096" s="436">
        <v>19579</v>
      </c>
      <c r="P1096" s="317">
        <v>41927</v>
      </c>
      <c r="Q1096" s="103">
        <v>42520</v>
      </c>
      <c r="R1096" s="103">
        <v>42520</v>
      </c>
      <c r="S1096" s="103">
        <v>42549</v>
      </c>
      <c r="T1096" s="318">
        <v>0.14000000000000001</v>
      </c>
      <c r="U1096" s="436"/>
      <c r="V1096" s="114"/>
      <c r="W1096" s="196"/>
    </row>
    <row r="1097" spans="1:23" ht="15.75" thickBot="1" x14ac:dyDescent="0.3">
      <c r="A1097" s="143">
        <v>42124</v>
      </c>
      <c r="B1097" s="129">
        <v>2013</v>
      </c>
      <c r="C1097" s="112" t="s">
        <v>81</v>
      </c>
      <c r="D1097" s="112" t="s">
        <v>127</v>
      </c>
      <c r="E1097" s="113" t="s">
        <v>109</v>
      </c>
      <c r="F1097" s="113" t="s">
        <v>109</v>
      </c>
      <c r="G1097" s="112" t="s">
        <v>3667</v>
      </c>
      <c r="H1097" s="112" t="s">
        <v>3668</v>
      </c>
      <c r="I1097" s="112" t="s">
        <v>3669</v>
      </c>
      <c r="J1097" s="103">
        <v>41299</v>
      </c>
      <c r="K1097" s="103">
        <v>41493</v>
      </c>
      <c r="L1097" s="114" t="s">
        <v>3670</v>
      </c>
      <c r="M1097" s="115" t="s">
        <v>3671</v>
      </c>
      <c r="N1097" s="436">
        <v>24305</v>
      </c>
      <c r="O1097" s="436">
        <v>19369</v>
      </c>
      <c r="P1097" s="317">
        <v>41507</v>
      </c>
      <c r="Q1097" s="103">
        <v>42353</v>
      </c>
      <c r="R1097" s="103">
        <v>42197</v>
      </c>
      <c r="S1097" s="103">
        <v>42353</v>
      </c>
      <c r="T1097" s="318">
        <v>0.5</v>
      </c>
      <c r="U1097" s="436"/>
      <c r="V1097" s="114"/>
      <c r="W1097" s="196"/>
    </row>
    <row r="1098" spans="1:23" ht="15.75" thickBot="1" x14ac:dyDescent="0.3">
      <c r="A1098" s="143">
        <v>42124</v>
      </c>
      <c r="B1098" s="129">
        <v>2014</v>
      </c>
      <c r="C1098" s="112" t="s">
        <v>81</v>
      </c>
      <c r="D1098" s="112" t="s">
        <v>127</v>
      </c>
      <c r="E1098" s="113" t="s">
        <v>109</v>
      </c>
      <c r="F1098" s="113" t="s">
        <v>109</v>
      </c>
      <c r="G1098" s="112" t="s">
        <v>3672</v>
      </c>
      <c r="H1098" s="112" t="s">
        <v>3673</v>
      </c>
      <c r="I1098" s="112"/>
      <c r="J1098" s="103">
        <v>41674</v>
      </c>
      <c r="K1098" s="103">
        <v>41766</v>
      </c>
      <c r="L1098" s="114" t="s">
        <v>3099</v>
      </c>
      <c r="M1098" s="115" t="s">
        <v>3674</v>
      </c>
      <c r="N1098" s="436">
        <v>62820</v>
      </c>
      <c r="O1098" s="436">
        <v>57007</v>
      </c>
      <c r="P1098" s="317">
        <v>41780</v>
      </c>
      <c r="Q1098" s="103">
        <v>42775</v>
      </c>
      <c r="R1098" s="103">
        <v>42707</v>
      </c>
      <c r="S1098" s="103">
        <v>42707</v>
      </c>
      <c r="T1098" s="318">
        <v>0.08</v>
      </c>
      <c r="U1098" s="436"/>
      <c r="V1098" s="114"/>
      <c r="W1098" s="196"/>
    </row>
    <row r="1099" spans="1:23" ht="15.75" thickBot="1" x14ac:dyDescent="0.3">
      <c r="A1099" s="143">
        <v>42124</v>
      </c>
      <c r="B1099" s="129">
        <v>2014</v>
      </c>
      <c r="C1099" s="112" t="s">
        <v>79</v>
      </c>
      <c r="D1099" s="112" t="s">
        <v>127</v>
      </c>
      <c r="E1099" s="113" t="s">
        <v>109</v>
      </c>
      <c r="F1099" s="113" t="s">
        <v>109</v>
      </c>
      <c r="G1099" s="112" t="s">
        <v>3675</v>
      </c>
      <c r="H1099" s="112" t="s">
        <v>3676</v>
      </c>
      <c r="I1099" s="112"/>
      <c r="J1099" s="103">
        <v>41584</v>
      </c>
      <c r="K1099" s="103">
        <v>41725</v>
      </c>
      <c r="L1099" s="114" t="s">
        <v>3670</v>
      </c>
      <c r="M1099" s="115" t="s">
        <v>3677</v>
      </c>
      <c r="N1099" s="436">
        <v>57710</v>
      </c>
      <c r="O1099" s="436">
        <v>49637</v>
      </c>
      <c r="P1099" s="317">
        <v>41739</v>
      </c>
      <c r="Q1099" s="103">
        <v>42485</v>
      </c>
      <c r="R1099" s="103">
        <v>42485</v>
      </c>
      <c r="S1099" s="103">
        <v>42636</v>
      </c>
      <c r="T1099" s="318">
        <v>0.09</v>
      </c>
      <c r="U1099" s="436"/>
      <c r="V1099" s="114"/>
      <c r="W1099" s="196"/>
    </row>
    <row r="1100" spans="1:23" ht="15.75" thickBot="1" x14ac:dyDescent="0.3">
      <c r="A1100" s="143">
        <v>42124</v>
      </c>
      <c r="B1100" s="129">
        <v>2014</v>
      </c>
      <c r="C1100" s="112" t="s">
        <v>81</v>
      </c>
      <c r="D1100" s="112" t="s">
        <v>127</v>
      </c>
      <c r="E1100" s="113" t="s">
        <v>109</v>
      </c>
      <c r="F1100" s="113" t="s">
        <v>109</v>
      </c>
      <c r="G1100" s="112" t="s">
        <v>3678</v>
      </c>
      <c r="H1100" s="112" t="s">
        <v>3679</v>
      </c>
      <c r="I1100" s="112"/>
      <c r="J1100" s="103">
        <v>41740</v>
      </c>
      <c r="K1100" s="103">
        <v>41929</v>
      </c>
      <c r="L1100" s="114" t="s">
        <v>3680</v>
      </c>
      <c r="M1100" s="115" t="s">
        <v>3681</v>
      </c>
      <c r="N1100" s="436">
        <v>53014</v>
      </c>
      <c r="O1100" s="436">
        <v>47774</v>
      </c>
      <c r="P1100" s="317">
        <v>41943</v>
      </c>
      <c r="Q1100" s="103">
        <v>42646</v>
      </c>
      <c r="R1100" s="103">
        <v>42615</v>
      </c>
      <c r="S1100" s="103">
        <v>42615</v>
      </c>
      <c r="T1100" s="318">
        <v>0</v>
      </c>
      <c r="U1100" s="436"/>
      <c r="V1100" s="114"/>
      <c r="W1100" s="196"/>
    </row>
    <row r="1101" spans="1:23" ht="15.75" thickBot="1" x14ac:dyDescent="0.3">
      <c r="A1101" s="143">
        <v>42124</v>
      </c>
      <c r="B1101" s="129">
        <v>2014</v>
      </c>
      <c r="C1101" s="112" t="s">
        <v>79</v>
      </c>
      <c r="D1101" s="112" t="s">
        <v>127</v>
      </c>
      <c r="E1101" s="113" t="s">
        <v>34</v>
      </c>
      <c r="F1101" s="113" t="s">
        <v>123</v>
      </c>
      <c r="G1101" s="112" t="s">
        <v>3535</v>
      </c>
      <c r="H1101" s="112" t="s">
        <v>3682</v>
      </c>
      <c r="I1101" s="112"/>
      <c r="J1101" s="103">
        <v>41649</v>
      </c>
      <c r="K1101" s="103">
        <v>41871</v>
      </c>
      <c r="L1101" s="114" t="s">
        <v>3683</v>
      </c>
      <c r="M1101" s="115" t="s">
        <v>3684</v>
      </c>
      <c r="N1101" s="436">
        <v>128249</v>
      </c>
      <c r="O1101" s="436">
        <v>120693</v>
      </c>
      <c r="P1101" s="317">
        <v>41885</v>
      </c>
      <c r="Q1101" s="103">
        <v>43271</v>
      </c>
      <c r="R1101" s="103">
        <v>43271</v>
      </c>
      <c r="S1101" s="103">
        <v>43198</v>
      </c>
      <c r="T1101" s="318">
        <v>0.03</v>
      </c>
      <c r="U1101" s="436"/>
      <c r="V1101" s="114"/>
      <c r="W1101" s="196"/>
    </row>
    <row r="1102" spans="1:23" ht="15.75" thickBot="1" x14ac:dyDescent="0.3">
      <c r="A1102" s="143">
        <v>42124</v>
      </c>
      <c r="B1102" s="129">
        <v>2011</v>
      </c>
      <c r="C1102" s="112" t="s">
        <v>79</v>
      </c>
      <c r="D1102" s="112" t="s">
        <v>127</v>
      </c>
      <c r="E1102" s="113" t="s">
        <v>16</v>
      </c>
      <c r="F1102" s="113" t="s">
        <v>123</v>
      </c>
      <c r="G1102" s="112" t="s">
        <v>3685</v>
      </c>
      <c r="H1102" s="112" t="s">
        <v>3686</v>
      </c>
      <c r="I1102" s="112"/>
      <c r="J1102" s="103">
        <v>40890</v>
      </c>
      <c r="K1102" s="103">
        <v>40984</v>
      </c>
      <c r="L1102" s="114" t="s">
        <v>3006</v>
      </c>
      <c r="M1102" s="115" t="s">
        <v>3687</v>
      </c>
      <c r="N1102" s="436">
        <v>37278</v>
      </c>
      <c r="O1102" s="436">
        <v>39687</v>
      </c>
      <c r="P1102" s="317">
        <v>40998</v>
      </c>
      <c r="Q1102" s="103">
        <v>41524</v>
      </c>
      <c r="R1102" s="103">
        <v>41524</v>
      </c>
      <c r="S1102" s="103"/>
      <c r="T1102" s="318">
        <v>0.95</v>
      </c>
      <c r="U1102" s="436">
        <v>5445</v>
      </c>
      <c r="V1102" s="114" t="s">
        <v>3044</v>
      </c>
      <c r="W1102" s="196"/>
    </row>
    <row r="1103" spans="1:23" ht="15.75" thickBot="1" x14ac:dyDescent="0.3">
      <c r="A1103" s="143">
        <v>42124</v>
      </c>
      <c r="B1103" s="129">
        <v>2011</v>
      </c>
      <c r="C1103" s="112" t="s">
        <v>79</v>
      </c>
      <c r="D1103" s="112" t="s">
        <v>127</v>
      </c>
      <c r="E1103" s="113" t="s">
        <v>16</v>
      </c>
      <c r="F1103" s="113" t="s">
        <v>123</v>
      </c>
      <c r="G1103" s="112" t="s">
        <v>3688</v>
      </c>
      <c r="H1103" s="112" t="s">
        <v>3689</v>
      </c>
      <c r="I1103" s="112"/>
      <c r="J1103" s="103">
        <v>40669</v>
      </c>
      <c r="K1103" s="103">
        <v>40774</v>
      </c>
      <c r="L1103" s="114" t="s">
        <v>3690</v>
      </c>
      <c r="M1103" s="115" t="s">
        <v>3691</v>
      </c>
      <c r="N1103" s="436">
        <v>15010</v>
      </c>
      <c r="O1103" s="436">
        <v>16829</v>
      </c>
      <c r="P1103" s="317">
        <v>40788</v>
      </c>
      <c r="Q1103" s="103">
        <v>41407</v>
      </c>
      <c r="R1103" s="103">
        <v>41407</v>
      </c>
      <c r="S1103" s="103"/>
      <c r="T1103" s="318">
        <v>0.97</v>
      </c>
      <c r="U1103" s="436"/>
      <c r="V1103" s="114"/>
      <c r="W1103" s="196"/>
    </row>
    <row r="1104" spans="1:23" ht="15.75" thickBot="1" x14ac:dyDescent="0.3">
      <c r="A1104" s="143">
        <v>42124</v>
      </c>
      <c r="B1104" s="129">
        <v>2012</v>
      </c>
      <c r="C1104" s="112" t="s">
        <v>79</v>
      </c>
      <c r="D1104" s="112" t="s">
        <v>127</v>
      </c>
      <c r="E1104" s="113" t="s">
        <v>16</v>
      </c>
      <c r="F1104" s="113" t="s">
        <v>123</v>
      </c>
      <c r="G1104" s="112" t="s">
        <v>3692</v>
      </c>
      <c r="H1104" s="112" t="s">
        <v>3693</v>
      </c>
      <c r="I1104" s="112"/>
      <c r="J1104" s="103">
        <v>41143</v>
      </c>
      <c r="K1104" s="103">
        <v>41746</v>
      </c>
      <c r="L1104" s="114" t="s">
        <v>3694</v>
      </c>
      <c r="M1104" s="115" t="s">
        <v>3695</v>
      </c>
      <c r="N1104" s="436">
        <v>53167</v>
      </c>
      <c r="O1104" s="436">
        <v>36608</v>
      </c>
      <c r="P1104" s="317">
        <v>41760</v>
      </c>
      <c r="Q1104" s="103">
        <v>42841</v>
      </c>
      <c r="R1104" s="103">
        <v>42841</v>
      </c>
      <c r="S1104" s="103">
        <v>42841</v>
      </c>
      <c r="T1104" s="318">
        <v>0.25</v>
      </c>
      <c r="U1104" s="436"/>
      <c r="V1104" s="114"/>
      <c r="W1104" s="196"/>
    </row>
    <row r="1105" spans="1:23" ht="15.75" thickBot="1" x14ac:dyDescent="0.3">
      <c r="A1105" s="143">
        <v>42124</v>
      </c>
      <c r="B1105" s="129">
        <v>2014</v>
      </c>
      <c r="C1105" s="112" t="s">
        <v>79</v>
      </c>
      <c r="D1105" s="112" t="s">
        <v>76</v>
      </c>
      <c r="E1105" s="113" t="s">
        <v>29</v>
      </c>
      <c r="F1105" s="113" t="s">
        <v>123</v>
      </c>
      <c r="G1105" s="112" t="s">
        <v>3696</v>
      </c>
      <c r="H1105" s="112" t="s">
        <v>3697</v>
      </c>
      <c r="I1105" s="112"/>
      <c r="J1105" s="103">
        <v>41862</v>
      </c>
      <c r="K1105" s="103">
        <v>41912</v>
      </c>
      <c r="L1105" s="114" t="s">
        <v>3698</v>
      </c>
      <c r="M1105" s="115" t="s">
        <v>3699</v>
      </c>
      <c r="N1105" s="436">
        <v>1453</v>
      </c>
      <c r="O1105" s="436">
        <v>1358</v>
      </c>
      <c r="P1105" s="317">
        <v>41926</v>
      </c>
      <c r="Q1105" s="103"/>
      <c r="R1105" s="103">
        <v>42150</v>
      </c>
      <c r="S1105" s="103"/>
      <c r="T1105" s="318">
        <v>0.01</v>
      </c>
      <c r="U1105" s="436"/>
      <c r="V1105" s="114"/>
      <c r="W1105" s="196"/>
    </row>
    <row r="1106" spans="1:23" ht="15.75" thickBot="1" x14ac:dyDescent="0.3">
      <c r="A1106" s="143">
        <v>42124</v>
      </c>
      <c r="B1106" s="129">
        <v>2011</v>
      </c>
      <c r="C1106" s="112" t="s">
        <v>79</v>
      </c>
      <c r="D1106" s="112" t="s">
        <v>127</v>
      </c>
      <c r="E1106" s="113" t="s">
        <v>29</v>
      </c>
      <c r="F1106" s="113" t="s">
        <v>123</v>
      </c>
      <c r="G1106" s="112" t="s">
        <v>3700</v>
      </c>
      <c r="H1106" s="112" t="s">
        <v>3701</v>
      </c>
      <c r="I1106" s="112"/>
      <c r="J1106" s="103">
        <v>40459</v>
      </c>
      <c r="K1106" s="103">
        <v>40696</v>
      </c>
      <c r="L1106" s="114" t="s">
        <v>3128</v>
      </c>
      <c r="M1106" s="115" t="s">
        <v>3702</v>
      </c>
      <c r="N1106" s="436">
        <v>33033</v>
      </c>
      <c r="O1106" s="436">
        <v>34732</v>
      </c>
      <c r="P1106" s="317">
        <v>40710</v>
      </c>
      <c r="Q1106" s="103">
        <v>41486</v>
      </c>
      <c r="R1106" s="103">
        <v>41120</v>
      </c>
      <c r="S1106" s="103">
        <v>41836</v>
      </c>
      <c r="T1106" s="318">
        <v>1</v>
      </c>
      <c r="U1106" s="436"/>
      <c r="V1106" s="114"/>
      <c r="W1106" s="196"/>
    </row>
    <row r="1107" spans="1:23" ht="15.75" thickBot="1" x14ac:dyDescent="0.3">
      <c r="A1107" s="143">
        <v>42124</v>
      </c>
      <c r="B1107" s="129">
        <v>2012</v>
      </c>
      <c r="C1107" s="112" t="s">
        <v>79</v>
      </c>
      <c r="D1107" s="112" t="s">
        <v>127</v>
      </c>
      <c r="E1107" s="113" t="s">
        <v>29</v>
      </c>
      <c r="F1107" s="113" t="s">
        <v>123</v>
      </c>
      <c r="G1107" s="112" t="s">
        <v>3080</v>
      </c>
      <c r="H1107" s="112" t="s">
        <v>3703</v>
      </c>
      <c r="I1107" s="112"/>
      <c r="J1107" s="103">
        <v>40830</v>
      </c>
      <c r="K1107" s="103">
        <v>41820</v>
      </c>
      <c r="L1107" s="114" t="s">
        <v>3704</v>
      </c>
      <c r="M1107" s="115" t="s">
        <v>3705</v>
      </c>
      <c r="N1107" s="436">
        <v>49890</v>
      </c>
      <c r="O1107" s="436">
        <v>47285</v>
      </c>
      <c r="P1107" s="317">
        <v>41834</v>
      </c>
      <c r="Q1107" s="103">
        <v>42633</v>
      </c>
      <c r="R1107" s="103">
        <v>42461</v>
      </c>
      <c r="S1107" s="103">
        <v>42461</v>
      </c>
      <c r="T1107" s="318">
        <v>0.17</v>
      </c>
      <c r="U1107" s="436"/>
      <c r="V1107" s="114"/>
      <c r="W1107" s="196"/>
    </row>
    <row r="1108" spans="1:23" ht="15.75" thickBot="1" x14ac:dyDescent="0.3">
      <c r="A1108" s="143">
        <v>42124</v>
      </c>
      <c r="B1108" s="129">
        <v>2013</v>
      </c>
      <c r="C1108" s="112" t="s">
        <v>79</v>
      </c>
      <c r="D1108" s="112" t="s">
        <v>76</v>
      </c>
      <c r="E1108" s="113" t="s">
        <v>13</v>
      </c>
      <c r="F1108" s="113" t="s">
        <v>123</v>
      </c>
      <c r="G1108" s="112" t="s">
        <v>3706</v>
      </c>
      <c r="H1108" s="112" t="s">
        <v>3707</v>
      </c>
      <c r="I1108" s="112"/>
      <c r="J1108" s="103">
        <v>41705</v>
      </c>
      <c r="K1108" s="103">
        <v>41803</v>
      </c>
      <c r="L1108" s="114" t="s">
        <v>3708</v>
      </c>
      <c r="M1108" s="115" t="s">
        <v>3709</v>
      </c>
      <c r="N1108" s="436">
        <v>1896</v>
      </c>
      <c r="O1108" s="436">
        <v>1775</v>
      </c>
      <c r="P1108" s="317">
        <v>41817</v>
      </c>
      <c r="Q1108" s="103">
        <v>42181</v>
      </c>
      <c r="R1108" s="103">
        <v>42181</v>
      </c>
      <c r="S1108" s="103">
        <v>42181</v>
      </c>
      <c r="T1108" s="318">
        <v>0.31</v>
      </c>
      <c r="U1108" s="436"/>
      <c r="V1108" s="114"/>
      <c r="W1108" s="196"/>
    </row>
    <row r="1109" spans="1:23" ht="15.75" thickBot="1" x14ac:dyDescent="0.3">
      <c r="A1109" s="143">
        <v>42124</v>
      </c>
      <c r="B1109" s="129">
        <v>2012</v>
      </c>
      <c r="C1109" s="112" t="s">
        <v>79</v>
      </c>
      <c r="D1109" s="112" t="s">
        <v>76</v>
      </c>
      <c r="E1109" s="113" t="s">
        <v>21</v>
      </c>
      <c r="F1109" s="113" t="s">
        <v>123</v>
      </c>
      <c r="G1109" s="112" t="s">
        <v>3710</v>
      </c>
      <c r="H1109" s="112" t="s">
        <v>3711</v>
      </c>
      <c r="I1109" s="112"/>
      <c r="J1109" s="103">
        <v>41213</v>
      </c>
      <c r="K1109" s="103">
        <v>41257</v>
      </c>
      <c r="L1109" s="114" t="s">
        <v>3712</v>
      </c>
      <c r="M1109" s="115" t="s">
        <v>3713</v>
      </c>
      <c r="N1109" s="436">
        <v>970</v>
      </c>
      <c r="O1109" s="436">
        <v>938</v>
      </c>
      <c r="P1109" s="317">
        <v>41271</v>
      </c>
      <c r="Q1109" s="103">
        <v>41593</v>
      </c>
      <c r="R1109" s="103">
        <v>41586</v>
      </c>
      <c r="S1109" s="103">
        <v>41593</v>
      </c>
      <c r="T1109" s="318">
        <v>1</v>
      </c>
      <c r="U1109" s="436"/>
      <c r="V1109" s="114"/>
      <c r="W1109" s="196"/>
    </row>
    <row r="1110" spans="1:23" ht="15.75" thickBot="1" x14ac:dyDescent="0.3">
      <c r="A1110" s="143">
        <v>42124</v>
      </c>
      <c r="B1110" s="129">
        <v>2011</v>
      </c>
      <c r="C1110" s="112" t="s">
        <v>79</v>
      </c>
      <c r="D1110" s="112" t="s">
        <v>76</v>
      </c>
      <c r="E1110" s="113" t="s">
        <v>21</v>
      </c>
      <c r="F1110" s="113" t="s">
        <v>123</v>
      </c>
      <c r="G1110" s="112" t="s">
        <v>3714</v>
      </c>
      <c r="H1110" s="112" t="s">
        <v>3715</v>
      </c>
      <c r="I1110" s="112"/>
      <c r="J1110" s="103">
        <v>40689</v>
      </c>
      <c r="K1110" s="103">
        <v>40758</v>
      </c>
      <c r="L1110" s="114" t="s">
        <v>3712</v>
      </c>
      <c r="M1110" s="115" t="s">
        <v>3716</v>
      </c>
      <c r="N1110" s="436">
        <v>2085</v>
      </c>
      <c r="O1110" s="436">
        <v>1989</v>
      </c>
      <c r="P1110" s="317">
        <v>40772</v>
      </c>
      <c r="Q1110" s="103">
        <v>41226</v>
      </c>
      <c r="R1110" s="103">
        <v>41182</v>
      </c>
      <c r="S1110" s="103"/>
      <c r="T1110" s="318">
        <v>0.98</v>
      </c>
      <c r="U1110" s="436"/>
      <c r="V1110" s="114"/>
      <c r="W1110" s="196"/>
    </row>
    <row r="1111" spans="1:23" ht="30.75" thickBot="1" x14ac:dyDescent="0.3">
      <c r="A1111" s="143">
        <v>42124</v>
      </c>
      <c r="B1111" s="129">
        <v>2011</v>
      </c>
      <c r="C1111" s="112" t="s">
        <v>79</v>
      </c>
      <c r="D1111" s="112" t="s">
        <v>76</v>
      </c>
      <c r="E1111" s="113" t="s">
        <v>21</v>
      </c>
      <c r="F1111" s="113" t="s">
        <v>123</v>
      </c>
      <c r="G1111" s="112" t="s">
        <v>3717</v>
      </c>
      <c r="H1111" s="112" t="s">
        <v>3718</v>
      </c>
      <c r="I1111" s="112"/>
      <c r="J1111" s="103">
        <v>40773</v>
      </c>
      <c r="K1111" s="103">
        <v>40851</v>
      </c>
      <c r="L1111" s="114" t="s">
        <v>3719</v>
      </c>
      <c r="M1111" s="115" t="s">
        <v>3720</v>
      </c>
      <c r="N1111" s="436">
        <v>1725</v>
      </c>
      <c r="O1111" s="436">
        <v>1616</v>
      </c>
      <c r="P1111" s="317">
        <v>40865</v>
      </c>
      <c r="Q1111" s="103">
        <v>41402</v>
      </c>
      <c r="R1111" s="103">
        <v>41111</v>
      </c>
      <c r="S1111" s="103">
        <v>41425</v>
      </c>
      <c r="T1111" s="318">
        <v>1</v>
      </c>
      <c r="U1111" s="436"/>
      <c r="V1111" s="114"/>
      <c r="W1111" s="196"/>
    </row>
    <row r="1112" spans="1:23" ht="30.75" thickBot="1" x14ac:dyDescent="0.3">
      <c r="A1112" s="143">
        <v>42124</v>
      </c>
      <c r="B1112" s="129">
        <v>2013</v>
      </c>
      <c r="C1112" s="112" t="s">
        <v>79</v>
      </c>
      <c r="D1112" s="112" t="s">
        <v>76</v>
      </c>
      <c r="E1112" s="113" t="s">
        <v>21</v>
      </c>
      <c r="F1112" s="113" t="s">
        <v>123</v>
      </c>
      <c r="G1112" s="112" t="s">
        <v>3721</v>
      </c>
      <c r="H1112" s="112" t="s">
        <v>3722</v>
      </c>
      <c r="I1112" s="112"/>
      <c r="J1112" s="103">
        <v>41253</v>
      </c>
      <c r="K1112" s="103">
        <v>41333</v>
      </c>
      <c r="L1112" s="114" t="s">
        <v>3719</v>
      </c>
      <c r="M1112" s="115" t="s">
        <v>3723</v>
      </c>
      <c r="N1112" s="436">
        <v>1925</v>
      </c>
      <c r="O1112" s="436">
        <v>1890</v>
      </c>
      <c r="P1112" s="317">
        <v>41347</v>
      </c>
      <c r="Q1112" s="103">
        <v>41529</v>
      </c>
      <c r="R1112" s="103">
        <v>41516</v>
      </c>
      <c r="S1112" s="103"/>
      <c r="T1112" s="318">
        <v>0.86</v>
      </c>
      <c r="U1112" s="436"/>
      <c r="V1112" s="114"/>
      <c r="W1112" s="196"/>
    </row>
    <row r="1113" spans="1:23" ht="15.75" thickBot="1" x14ac:dyDescent="0.3">
      <c r="A1113" s="143">
        <v>42124</v>
      </c>
      <c r="B1113" s="129">
        <v>2012</v>
      </c>
      <c r="C1113" s="112" t="s">
        <v>79</v>
      </c>
      <c r="D1113" s="112" t="s">
        <v>127</v>
      </c>
      <c r="E1113" s="113" t="s">
        <v>21</v>
      </c>
      <c r="F1113" s="113" t="s">
        <v>123</v>
      </c>
      <c r="G1113" s="112" t="s">
        <v>3724</v>
      </c>
      <c r="H1113" s="112" t="s">
        <v>3725</v>
      </c>
      <c r="I1113" s="112"/>
      <c r="J1113" s="103">
        <v>41100</v>
      </c>
      <c r="K1113" s="103">
        <v>41176</v>
      </c>
      <c r="L1113" s="114" t="s">
        <v>3726</v>
      </c>
      <c r="M1113" s="115" t="s">
        <v>3727</v>
      </c>
      <c r="N1113" s="436">
        <v>29520</v>
      </c>
      <c r="O1113" s="436">
        <v>28350</v>
      </c>
      <c r="P1113" s="317">
        <v>41190</v>
      </c>
      <c r="Q1113" s="103">
        <v>42124</v>
      </c>
      <c r="R1113" s="103">
        <v>41921</v>
      </c>
      <c r="S1113" s="103"/>
      <c r="T1113" s="318">
        <v>0.94</v>
      </c>
      <c r="U1113" s="436"/>
      <c r="V1113" s="114"/>
      <c r="W1113" s="196"/>
    </row>
    <row r="1114" spans="1:23" ht="15.75" thickBot="1" x14ac:dyDescent="0.3">
      <c r="A1114" s="143">
        <v>42124</v>
      </c>
      <c r="B1114" s="129">
        <v>2014</v>
      </c>
      <c r="C1114" s="112" t="s">
        <v>79</v>
      </c>
      <c r="D1114" s="112" t="s">
        <v>76</v>
      </c>
      <c r="E1114" s="113" t="s">
        <v>21</v>
      </c>
      <c r="F1114" s="113" t="s">
        <v>123</v>
      </c>
      <c r="G1114" s="112" t="s">
        <v>3728</v>
      </c>
      <c r="H1114" s="112" t="s">
        <v>3729</v>
      </c>
      <c r="I1114" s="112"/>
      <c r="J1114" s="103">
        <v>41768</v>
      </c>
      <c r="K1114" s="103">
        <v>41857</v>
      </c>
      <c r="L1114" s="114" t="s">
        <v>3730</v>
      </c>
      <c r="M1114" s="115" t="s">
        <v>3731</v>
      </c>
      <c r="N1114" s="436">
        <v>1020</v>
      </c>
      <c r="O1114" s="436">
        <v>239</v>
      </c>
      <c r="P1114" s="317">
        <v>41871</v>
      </c>
      <c r="Q1114" s="103">
        <v>42025</v>
      </c>
      <c r="R1114" s="103">
        <v>41964</v>
      </c>
      <c r="S1114" s="103"/>
      <c r="T1114" s="318">
        <v>0.24</v>
      </c>
      <c r="U1114" s="436"/>
      <c r="V1114" s="114"/>
      <c r="W1114" s="196"/>
    </row>
    <row r="1115" spans="1:23" ht="15.75" thickBot="1" x14ac:dyDescent="0.3">
      <c r="A1115" s="143">
        <v>42124</v>
      </c>
      <c r="B1115" s="129">
        <v>2011</v>
      </c>
      <c r="C1115" s="112" t="s">
        <v>79</v>
      </c>
      <c r="D1115" s="112" t="s">
        <v>76</v>
      </c>
      <c r="E1115" s="113" t="s">
        <v>21</v>
      </c>
      <c r="F1115" s="113" t="s">
        <v>123</v>
      </c>
      <c r="G1115" s="112" t="s">
        <v>3732</v>
      </c>
      <c r="H1115" s="112" t="s">
        <v>3733</v>
      </c>
      <c r="I1115" s="112"/>
      <c r="J1115" s="103">
        <v>40353</v>
      </c>
      <c r="K1115" s="103">
        <v>40588</v>
      </c>
      <c r="L1115" s="114" t="s">
        <v>3734</v>
      </c>
      <c r="M1115" s="115" t="s">
        <v>3735</v>
      </c>
      <c r="N1115" s="436">
        <v>1381</v>
      </c>
      <c r="O1115" s="436">
        <v>1326</v>
      </c>
      <c r="P1115" s="317">
        <v>40602</v>
      </c>
      <c r="Q1115" s="103">
        <v>40935</v>
      </c>
      <c r="R1115" s="103">
        <v>40807</v>
      </c>
      <c r="S1115" s="103">
        <v>40935</v>
      </c>
      <c r="T1115" s="318">
        <v>1</v>
      </c>
      <c r="U1115" s="436"/>
      <c r="V1115" s="114"/>
      <c r="W1115" s="196"/>
    </row>
    <row r="1116" spans="1:23" ht="15.75" thickBot="1" x14ac:dyDescent="0.3">
      <c r="A1116" s="143">
        <v>42124</v>
      </c>
      <c r="B1116" s="129">
        <v>2012</v>
      </c>
      <c r="C1116" s="112" t="s">
        <v>79</v>
      </c>
      <c r="D1116" s="112" t="s">
        <v>127</v>
      </c>
      <c r="E1116" s="113" t="s">
        <v>21</v>
      </c>
      <c r="F1116" s="113" t="s">
        <v>123</v>
      </c>
      <c r="G1116" s="112" t="s">
        <v>3736</v>
      </c>
      <c r="H1116" s="112" t="s">
        <v>3516</v>
      </c>
      <c r="I1116" s="112"/>
      <c r="J1116" s="103">
        <v>41016</v>
      </c>
      <c r="K1116" s="103">
        <v>41172</v>
      </c>
      <c r="L1116" s="114" t="s">
        <v>3006</v>
      </c>
      <c r="M1116" s="115" t="s">
        <v>3737</v>
      </c>
      <c r="N1116" s="436">
        <v>27161</v>
      </c>
      <c r="O1116" s="436">
        <v>26965</v>
      </c>
      <c r="P1116" s="317">
        <v>41186</v>
      </c>
      <c r="Q1116" s="103">
        <v>42185</v>
      </c>
      <c r="R1116" s="103">
        <v>42132</v>
      </c>
      <c r="S1116" s="103">
        <v>42132</v>
      </c>
      <c r="T1116" s="318">
        <v>0.89</v>
      </c>
      <c r="U1116" s="436"/>
      <c r="V1116" s="114"/>
      <c r="W1116" s="196"/>
    </row>
    <row r="1117" spans="1:23" ht="15.75" thickBot="1" x14ac:dyDescent="0.3">
      <c r="A1117" s="143">
        <v>42124</v>
      </c>
      <c r="B1117" s="129">
        <v>2014</v>
      </c>
      <c r="C1117" s="112" t="s">
        <v>79</v>
      </c>
      <c r="D1117" s="112" t="s">
        <v>76</v>
      </c>
      <c r="E1117" s="113" t="s">
        <v>12</v>
      </c>
      <c r="F1117" s="113" t="s">
        <v>123</v>
      </c>
      <c r="G1117" s="112" t="s">
        <v>3738</v>
      </c>
      <c r="H1117" s="112" t="s">
        <v>3739</v>
      </c>
      <c r="I1117" s="112"/>
      <c r="J1117" s="103"/>
      <c r="K1117" s="103">
        <v>41984</v>
      </c>
      <c r="L1117" s="114" t="s">
        <v>3014</v>
      </c>
      <c r="M1117" s="115" t="s">
        <v>3740</v>
      </c>
      <c r="N1117" s="436">
        <v>1725</v>
      </c>
      <c r="O1117" s="436">
        <v>1560</v>
      </c>
      <c r="P1117" s="317">
        <v>41998</v>
      </c>
      <c r="Q1117" s="103"/>
      <c r="R1117" s="103"/>
      <c r="S1117" s="103"/>
      <c r="T1117" s="318">
        <v>0</v>
      </c>
      <c r="U1117" s="436"/>
      <c r="V1117" s="114"/>
      <c r="W1117" s="196"/>
    </row>
    <row r="1118" spans="1:23" ht="15.75" thickBot="1" x14ac:dyDescent="0.3">
      <c r="A1118" s="143">
        <v>42124</v>
      </c>
      <c r="B1118" s="129">
        <v>2011</v>
      </c>
      <c r="C1118" s="112" t="s">
        <v>79</v>
      </c>
      <c r="D1118" s="112" t="s">
        <v>127</v>
      </c>
      <c r="E1118" s="113" t="s">
        <v>13</v>
      </c>
      <c r="F1118" s="113" t="s">
        <v>123</v>
      </c>
      <c r="G1118" s="112" t="s">
        <v>3741</v>
      </c>
      <c r="H1118" s="112" t="s">
        <v>3742</v>
      </c>
      <c r="I1118" s="112"/>
      <c r="J1118" s="103"/>
      <c r="K1118" s="103">
        <v>40815</v>
      </c>
      <c r="L1118" s="114" t="s">
        <v>3014</v>
      </c>
      <c r="M1118" s="115" t="s">
        <v>3743</v>
      </c>
      <c r="N1118" s="436">
        <v>1421</v>
      </c>
      <c r="O1118" s="436">
        <v>1658</v>
      </c>
      <c r="P1118" s="317">
        <v>40829</v>
      </c>
      <c r="Q1118" s="103"/>
      <c r="R1118" s="103"/>
      <c r="S1118" s="103"/>
      <c r="T1118" s="318">
        <v>1</v>
      </c>
      <c r="U1118" s="436"/>
      <c r="V1118" s="114"/>
      <c r="W1118" s="196"/>
    </row>
    <row r="1119" spans="1:23" ht="15.75" thickBot="1" x14ac:dyDescent="0.3">
      <c r="A1119" s="143">
        <v>42124</v>
      </c>
      <c r="B1119" s="129">
        <v>2013</v>
      </c>
      <c r="C1119" s="112" t="s">
        <v>79</v>
      </c>
      <c r="D1119" s="112" t="s">
        <v>127</v>
      </c>
      <c r="E1119" s="113" t="s">
        <v>21</v>
      </c>
      <c r="F1119" s="113" t="s">
        <v>123</v>
      </c>
      <c r="G1119" s="112" t="s">
        <v>3744</v>
      </c>
      <c r="H1119" s="112" t="s">
        <v>3745</v>
      </c>
      <c r="I1119" s="112"/>
      <c r="J1119" s="103">
        <v>41141</v>
      </c>
      <c r="K1119" s="103">
        <v>41578</v>
      </c>
      <c r="L1119" s="114" t="s">
        <v>3006</v>
      </c>
      <c r="M1119" s="115" t="s">
        <v>3746</v>
      </c>
      <c r="N1119" s="436">
        <v>31430</v>
      </c>
      <c r="O1119" s="436">
        <v>29176</v>
      </c>
      <c r="P1119" s="317">
        <v>41592</v>
      </c>
      <c r="Q1119" s="103">
        <v>42368</v>
      </c>
      <c r="R1119" s="103">
        <v>42354</v>
      </c>
      <c r="S1119" s="103">
        <v>42368</v>
      </c>
      <c r="T1119" s="318">
        <v>0.33</v>
      </c>
      <c r="U1119" s="436">
        <v>5604</v>
      </c>
      <c r="V1119" s="114" t="s">
        <v>3535</v>
      </c>
      <c r="W1119" s="196"/>
    </row>
    <row r="1120" spans="1:23" ht="15.75" thickBot="1" x14ac:dyDescent="0.3">
      <c r="A1120" s="143">
        <v>42124</v>
      </c>
      <c r="B1120" s="129">
        <v>2012</v>
      </c>
      <c r="C1120" s="112" t="s">
        <v>79</v>
      </c>
      <c r="D1120" s="112" t="s">
        <v>127</v>
      </c>
      <c r="E1120" s="113" t="s">
        <v>21</v>
      </c>
      <c r="F1120" s="113" t="s">
        <v>123</v>
      </c>
      <c r="G1120" s="112" t="s">
        <v>3747</v>
      </c>
      <c r="H1120" s="112" t="s">
        <v>3748</v>
      </c>
      <c r="I1120" s="112"/>
      <c r="J1120" s="103">
        <v>41075</v>
      </c>
      <c r="K1120" s="103">
        <v>41179</v>
      </c>
      <c r="L1120" s="114" t="s">
        <v>3734</v>
      </c>
      <c r="M1120" s="115" t="s">
        <v>3749</v>
      </c>
      <c r="N1120" s="436">
        <v>18599</v>
      </c>
      <c r="O1120" s="436">
        <v>19043</v>
      </c>
      <c r="P1120" s="317">
        <v>41193</v>
      </c>
      <c r="Q1120" s="103">
        <v>42215</v>
      </c>
      <c r="R1120" s="103">
        <v>41924</v>
      </c>
      <c r="S1120" s="103">
        <v>42131</v>
      </c>
      <c r="T1120" s="318">
        <v>0.64</v>
      </c>
      <c r="U1120" s="436"/>
      <c r="V1120" s="114"/>
      <c r="W1120" s="196"/>
    </row>
    <row r="1121" spans="1:23" ht="15.75" thickBot="1" x14ac:dyDescent="0.3">
      <c r="A1121" s="143">
        <v>42124</v>
      </c>
      <c r="B1121" s="129">
        <v>2013</v>
      </c>
      <c r="C1121" s="112" t="s">
        <v>79</v>
      </c>
      <c r="D1121" s="112" t="s">
        <v>127</v>
      </c>
      <c r="E1121" s="113" t="s">
        <v>21</v>
      </c>
      <c r="F1121" s="113" t="s">
        <v>123</v>
      </c>
      <c r="G1121" s="112" t="s">
        <v>3750</v>
      </c>
      <c r="H1121" s="112" t="s">
        <v>3751</v>
      </c>
      <c r="I1121" s="112"/>
      <c r="J1121" s="103">
        <v>41152</v>
      </c>
      <c r="K1121" s="103">
        <v>41232</v>
      </c>
      <c r="L1121" s="114" t="s">
        <v>3752</v>
      </c>
      <c r="M1121" s="115" t="s">
        <v>3753</v>
      </c>
      <c r="N1121" s="436">
        <v>4129</v>
      </c>
      <c r="O1121" s="436">
        <v>4853</v>
      </c>
      <c r="P1121" s="317">
        <v>41246</v>
      </c>
      <c r="Q1121" s="103">
        <v>41815</v>
      </c>
      <c r="R1121" s="103">
        <v>41607</v>
      </c>
      <c r="S1121" s="103"/>
      <c r="T1121" s="318">
        <v>0.99</v>
      </c>
      <c r="U1121" s="436"/>
      <c r="V1121" s="114"/>
      <c r="W1121" s="196"/>
    </row>
    <row r="1122" spans="1:23" ht="15.75" thickBot="1" x14ac:dyDescent="0.3">
      <c r="A1122" s="143">
        <v>42124</v>
      </c>
      <c r="B1122" s="129">
        <v>2014</v>
      </c>
      <c r="C1122" s="112" t="s">
        <v>79</v>
      </c>
      <c r="D1122" s="112" t="s">
        <v>127</v>
      </c>
      <c r="E1122" s="113" t="s">
        <v>21</v>
      </c>
      <c r="F1122" s="113" t="s">
        <v>123</v>
      </c>
      <c r="G1122" s="112" t="s">
        <v>3754</v>
      </c>
      <c r="H1122" s="112" t="s">
        <v>3755</v>
      </c>
      <c r="I1122" s="112"/>
      <c r="J1122" s="103">
        <v>41758</v>
      </c>
      <c r="K1122" s="103">
        <v>41898</v>
      </c>
      <c r="L1122" s="114" t="s">
        <v>3026</v>
      </c>
      <c r="M1122" s="115" t="s">
        <v>3756</v>
      </c>
      <c r="N1122" s="436">
        <v>11446</v>
      </c>
      <c r="O1122" s="436">
        <v>10711</v>
      </c>
      <c r="P1122" s="317">
        <v>41912</v>
      </c>
      <c r="Q1122" s="103">
        <v>42668</v>
      </c>
      <c r="R1122" s="103">
        <v>42668</v>
      </c>
      <c r="S1122" s="103">
        <v>42668</v>
      </c>
      <c r="T1122" s="318">
        <v>0.01</v>
      </c>
      <c r="U1122" s="436"/>
      <c r="V1122" s="114"/>
      <c r="W1122" s="196"/>
    </row>
    <row r="1123" spans="1:23" ht="15.75" thickBot="1" x14ac:dyDescent="0.3">
      <c r="A1123" s="143">
        <v>42124</v>
      </c>
      <c r="B1123" s="129">
        <v>2014</v>
      </c>
      <c r="C1123" s="112" t="s">
        <v>79</v>
      </c>
      <c r="D1123" s="112" t="s">
        <v>127</v>
      </c>
      <c r="E1123" s="113" t="s">
        <v>15</v>
      </c>
      <c r="F1123" s="113" t="s">
        <v>123</v>
      </c>
      <c r="G1123" s="112" t="s">
        <v>3757</v>
      </c>
      <c r="H1123" s="112" t="s">
        <v>3758</v>
      </c>
      <c r="I1123" s="112"/>
      <c r="J1123" s="103">
        <v>41684</v>
      </c>
      <c r="K1123" s="103">
        <v>41789</v>
      </c>
      <c r="L1123" s="114" t="s">
        <v>3501</v>
      </c>
      <c r="M1123" s="115" t="s">
        <v>3759</v>
      </c>
      <c r="N1123" s="436">
        <v>15842</v>
      </c>
      <c r="O1123" s="436">
        <v>15208</v>
      </c>
      <c r="P1123" s="317">
        <v>41803</v>
      </c>
      <c r="Q1123" s="103">
        <v>42334</v>
      </c>
      <c r="R1123" s="103">
        <v>42334</v>
      </c>
      <c r="S1123" s="103">
        <v>42372</v>
      </c>
      <c r="T1123" s="318">
        <v>0.44</v>
      </c>
      <c r="U1123" s="436"/>
      <c r="V1123" s="114"/>
      <c r="W1123" s="196"/>
    </row>
    <row r="1124" spans="1:23" ht="15.75" thickBot="1" x14ac:dyDescent="0.3">
      <c r="A1124" s="143">
        <v>42124</v>
      </c>
      <c r="B1124" s="129">
        <v>2012</v>
      </c>
      <c r="C1124" s="112" t="s">
        <v>79</v>
      </c>
      <c r="D1124" s="112" t="s">
        <v>127</v>
      </c>
      <c r="E1124" s="113" t="s">
        <v>15</v>
      </c>
      <c r="F1124" s="113" t="s">
        <v>123</v>
      </c>
      <c r="G1124" s="112" t="s">
        <v>3760</v>
      </c>
      <c r="H1124" s="112" t="s">
        <v>3761</v>
      </c>
      <c r="I1124" s="112"/>
      <c r="J1124" s="103">
        <v>41002</v>
      </c>
      <c r="K1124" s="103">
        <v>41136</v>
      </c>
      <c r="L1124" s="114" t="s">
        <v>3762</v>
      </c>
      <c r="M1124" s="115" t="s">
        <v>3763</v>
      </c>
      <c r="N1124" s="436">
        <v>7518</v>
      </c>
      <c r="O1124" s="436">
        <v>10105</v>
      </c>
      <c r="P1124" s="317">
        <v>41150</v>
      </c>
      <c r="Q1124" s="103">
        <v>41691</v>
      </c>
      <c r="R1124" s="103">
        <v>41691</v>
      </c>
      <c r="S1124" s="103"/>
      <c r="T1124" s="318">
        <v>0.43</v>
      </c>
      <c r="U1124" s="436"/>
      <c r="V1124" s="114"/>
      <c r="W1124" s="196"/>
    </row>
    <row r="1125" spans="1:23" ht="15.75" thickBot="1" x14ac:dyDescent="0.3">
      <c r="A1125" s="143">
        <v>42124</v>
      </c>
      <c r="B1125" s="129">
        <v>2013</v>
      </c>
      <c r="C1125" s="112" t="s">
        <v>79</v>
      </c>
      <c r="D1125" s="112" t="s">
        <v>76</v>
      </c>
      <c r="E1125" s="113" t="s">
        <v>35</v>
      </c>
      <c r="F1125" s="113" t="s">
        <v>123</v>
      </c>
      <c r="G1125" s="112" t="s">
        <v>3764</v>
      </c>
      <c r="H1125" s="112" t="s">
        <v>3765</v>
      </c>
      <c r="I1125" s="112"/>
      <c r="J1125" s="103">
        <v>41549</v>
      </c>
      <c r="K1125" s="103">
        <v>41726</v>
      </c>
      <c r="L1125" s="114" t="s">
        <v>3766</v>
      </c>
      <c r="M1125" s="115" t="s">
        <v>3767</v>
      </c>
      <c r="N1125" s="436">
        <v>1790</v>
      </c>
      <c r="O1125" s="436">
        <v>1682</v>
      </c>
      <c r="P1125" s="317">
        <v>41740</v>
      </c>
      <c r="Q1125" s="103">
        <v>42090</v>
      </c>
      <c r="R1125" s="103">
        <v>42090</v>
      </c>
      <c r="S1125" s="103">
        <v>42151</v>
      </c>
      <c r="T1125" s="318">
        <v>0.77</v>
      </c>
      <c r="U1125" s="436"/>
      <c r="V1125" s="114"/>
      <c r="W1125" s="196"/>
    </row>
    <row r="1126" spans="1:23" ht="15.75" thickBot="1" x14ac:dyDescent="0.3">
      <c r="A1126" s="143">
        <v>42124</v>
      </c>
      <c r="B1126" s="129">
        <v>2012</v>
      </c>
      <c r="C1126" s="112" t="s">
        <v>79</v>
      </c>
      <c r="D1126" s="112" t="s">
        <v>76</v>
      </c>
      <c r="E1126" s="113" t="s">
        <v>35</v>
      </c>
      <c r="F1126" s="113" t="s">
        <v>123</v>
      </c>
      <c r="G1126" s="112" t="s">
        <v>3768</v>
      </c>
      <c r="H1126" s="112" t="s">
        <v>3769</v>
      </c>
      <c r="I1126" s="112"/>
      <c r="J1126" s="103">
        <v>41100</v>
      </c>
      <c r="K1126" s="103">
        <v>41176</v>
      </c>
      <c r="L1126" s="114" t="s">
        <v>3770</v>
      </c>
      <c r="M1126" s="115" t="s">
        <v>3771</v>
      </c>
      <c r="N1126" s="436">
        <v>1658</v>
      </c>
      <c r="O1126" s="436">
        <v>1549</v>
      </c>
      <c r="P1126" s="317">
        <v>41190</v>
      </c>
      <c r="Q1126" s="103">
        <v>41876</v>
      </c>
      <c r="R1126" s="103">
        <v>41719</v>
      </c>
      <c r="S1126" s="103"/>
      <c r="T1126" s="318">
        <v>0.99</v>
      </c>
      <c r="U1126" s="436"/>
      <c r="V1126" s="114"/>
      <c r="W1126" s="196"/>
    </row>
    <row r="1127" spans="1:23" ht="15.75" thickBot="1" x14ac:dyDescent="0.3">
      <c r="A1127" s="143">
        <v>42124</v>
      </c>
      <c r="B1127" s="129">
        <v>2011</v>
      </c>
      <c r="C1127" s="112" t="s">
        <v>79</v>
      </c>
      <c r="D1127" s="112" t="s">
        <v>127</v>
      </c>
      <c r="E1127" s="113" t="s">
        <v>47</v>
      </c>
      <c r="F1127" s="113" t="s">
        <v>123</v>
      </c>
      <c r="G1127" s="112" t="s">
        <v>3772</v>
      </c>
      <c r="H1127" s="112" t="s">
        <v>3773</v>
      </c>
      <c r="I1127" s="112"/>
      <c r="J1127" s="103">
        <v>41095</v>
      </c>
      <c r="K1127" s="103">
        <v>41180</v>
      </c>
      <c r="L1127" s="114" t="s">
        <v>3192</v>
      </c>
      <c r="M1127" s="115" t="s">
        <v>3774</v>
      </c>
      <c r="N1127" s="436">
        <v>29901</v>
      </c>
      <c r="O1127" s="436">
        <v>28510</v>
      </c>
      <c r="P1127" s="317">
        <v>41194</v>
      </c>
      <c r="Q1127" s="103">
        <v>42185</v>
      </c>
      <c r="R1127" s="103">
        <v>41910</v>
      </c>
      <c r="S1127" s="103">
        <v>42143</v>
      </c>
      <c r="T1127" s="318">
        <v>0.85</v>
      </c>
      <c r="U1127" s="436"/>
      <c r="V1127" s="114"/>
      <c r="W1127" s="196"/>
    </row>
    <row r="1128" spans="1:23" ht="15.75" thickBot="1" x14ac:dyDescent="0.3">
      <c r="A1128" s="143">
        <v>42124</v>
      </c>
      <c r="B1128" s="129">
        <v>2012</v>
      </c>
      <c r="C1128" s="112" t="s">
        <v>79</v>
      </c>
      <c r="D1128" s="112" t="s">
        <v>127</v>
      </c>
      <c r="E1128" s="113" t="s">
        <v>15</v>
      </c>
      <c r="F1128" s="113" t="s">
        <v>123</v>
      </c>
      <c r="G1128" s="112" t="s">
        <v>3775</v>
      </c>
      <c r="H1128" s="112" t="s">
        <v>3776</v>
      </c>
      <c r="I1128" s="112"/>
      <c r="J1128" s="103">
        <v>40956</v>
      </c>
      <c r="K1128" s="103">
        <v>41067</v>
      </c>
      <c r="L1128" s="114" t="s">
        <v>3014</v>
      </c>
      <c r="M1128" s="115" t="s">
        <v>3777</v>
      </c>
      <c r="N1128" s="436">
        <v>18810</v>
      </c>
      <c r="O1128" s="436">
        <v>20581</v>
      </c>
      <c r="P1128" s="317">
        <v>41081</v>
      </c>
      <c r="Q1128" s="103">
        <v>42170</v>
      </c>
      <c r="R1128" s="103">
        <v>42003</v>
      </c>
      <c r="S1128" s="103">
        <v>42170</v>
      </c>
      <c r="T1128" s="318">
        <v>0.84</v>
      </c>
      <c r="U1128" s="436"/>
      <c r="V1128" s="114"/>
      <c r="W1128" s="196"/>
    </row>
    <row r="1129" spans="1:23" ht="15.75" thickBot="1" x14ac:dyDescent="0.3">
      <c r="A1129" s="143">
        <v>42124</v>
      </c>
      <c r="B1129" s="129">
        <v>2011</v>
      </c>
      <c r="C1129" s="112" t="s">
        <v>79</v>
      </c>
      <c r="D1129" s="112" t="s">
        <v>127</v>
      </c>
      <c r="E1129" s="113" t="s">
        <v>15</v>
      </c>
      <c r="F1129" s="113" t="s">
        <v>123</v>
      </c>
      <c r="G1129" s="112" t="s">
        <v>3778</v>
      </c>
      <c r="H1129" s="112" t="s">
        <v>3779</v>
      </c>
      <c r="I1129" s="112"/>
      <c r="J1129" s="103"/>
      <c r="K1129" s="103">
        <v>40908</v>
      </c>
      <c r="L1129" s="114" t="s">
        <v>3014</v>
      </c>
      <c r="M1129" s="115" t="s">
        <v>3780</v>
      </c>
      <c r="N1129" s="436">
        <v>3149</v>
      </c>
      <c r="O1129" s="436">
        <v>3080</v>
      </c>
      <c r="P1129" s="317">
        <v>40922</v>
      </c>
      <c r="Q1129" s="103"/>
      <c r="R1129" s="103"/>
      <c r="S1129" s="103"/>
      <c r="T1129" s="318">
        <v>1</v>
      </c>
      <c r="U1129" s="436"/>
      <c r="V1129" s="114"/>
      <c r="W1129" s="196"/>
    </row>
    <row r="1130" spans="1:23" ht="15.75" thickBot="1" x14ac:dyDescent="0.3">
      <c r="A1130" s="143">
        <v>42124</v>
      </c>
      <c r="B1130" s="129">
        <v>2012</v>
      </c>
      <c r="C1130" s="112" t="s">
        <v>79</v>
      </c>
      <c r="D1130" s="112" t="s">
        <v>76</v>
      </c>
      <c r="E1130" s="113" t="s">
        <v>13</v>
      </c>
      <c r="F1130" s="113" t="s">
        <v>123</v>
      </c>
      <c r="G1130" s="112" t="s">
        <v>3781</v>
      </c>
      <c r="H1130" s="112" t="s">
        <v>3782</v>
      </c>
      <c r="I1130" s="112"/>
      <c r="J1130" s="103">
        <v>41579</v>
      </c>
      <c r="K1130" s="103">
        <v>41627</v>
      </c>
      <c r="L1130" s="114" t="s">
        <v>3783</v>
      </c>
      <c r="M1130" s="115" t="s">
        <v>3784</v>
      </c>
      <c r="N1130" s="436">
        <v>1916</v>
      </c>
      <c r="O1130" s="436">
        <v>1895</v>
      </c>
      <c r="P1130" s="317">
        <v>41641</v>
      </c>
      <c r="Q1130" s="103">
        <v>42004</v>
      </c>
      <c r="R1130" s="103">
        <v>41929</v>
      </c>
      <c r="S1130" s="103"/>
      <c r="T1130" s="318">
        <v>0.98</v>
      </c>
      <c r="U1130" s="436"/>
      <c r="V1130" s="114"/>
      <c r="W1130" s="196"/>
    </row>
    <row r="1131" spans="1:23" ht="15.75" thickBot="1" x14ac:dyDescent="0.3">
      <c r="A1131" s="143">
        <v>42124</v>
      </c>
      <c r="B1131" s="129">
        <v>2014</v>
      </c>
      <c r="C1131" s="112" t="s">
        <v>79</v>
      </c>
      <c r="D1131" s="112" t="s">
        <v>127</v>
      </c>
      <c r="E1131" s="113"/>
      <c r="F1131" s="113" t="s">
        <v>112</v>
      </c>
      <c r="G1131" s="112" t="s">
        <v>3785</v>
      </c>
      <c r="H1131" s="112" t="s">
        <v>3786</v>
      </c>
      <c r="I1131" s="112"/>
      <c r="J1131" s="103">
        <v>41761</v>
      </c>
      <c r="K1131" s="103">
        <v>41901</v>
      </c>
      <c r="L1131" s="114" t="s">
        <v>3014</v>
      </c>
      <c r="M1131" s="115" t="s">
        <v>3787</v>
      </c>
      <c r="N1131" s="436">
        <v>9458</v>
      </c>
      <c r="O1131" s="436">
        <v>9458</v>
      </c>
      <c r="P1131" s="317">
        <v>41915</v>
      </c>
      <c r="Q1131" s="103">
        <v>42752</v>
      </c>
      <c r="R1131" s="103">
        <v>42598</v>
      </c>
      <c r="S1131" s="103">
        <v>42752</v>
      </c>
      <c r="T1131" s="318">
        <v>0</v>
      </c>
      <c r="U1131" s="436"/>
      <c r="V1131" s="114"/>
      <c r="W1131" s="196"/>
    </row>
    <row r="1132" spans="1:23" ht="15.75" thickBot="1" x14ac:dyDescent="0.3">
      <c r="A1132" s="143">
        <v>42124</v>
      </c>
      <c r="B1132" s="129">
        <v>2011</v>
      </c>
      <c r="C1132" s="112" t="s">
        <v>79</v>
      </c>
      <c r="D1132" s="112" t="s">
        <v>76</v>
      </c>
      <c r="E1132" s="113"/>
      <c r="F1132" s="113" t="s">
        <v>112</v>
      </c>
      <c r="G1132" s="112" t="s">
        <v>3788</v>
      </c>
      <c r="H1132" s="112" t="s">
        <v>3789</v>
      </c>
      <c r="I1132" s="112"/>
      <c r="J1132" s="103">
        <v>40569</v>
      </c>
      <c r="K1132" s="103">
        <v>40704</v>
      </c>
      <c r="L1132" s="114" t="s">
        <v>3790</v>
      </c>
      <c r="M1132" s="115" t="s">
        <v>3791</v>
      </c>
      <c r="N1132" s="436">
        <v>1380</v>
      </c>
      <c r="O1132" s="436">
        <v>1256</v>
      </c>
      <c r="P1132" s="317">
        <v>40718</v>
      </c>
      <c r="Q1132" s="103">
        <v>41019</v>
      </c>
      <c r="R1132" s="103">
        <v>41012</v>
      </c>
      <c r="S1132" s="103"/>
      <c r="T1132" s="318">
        <v>0.96</v>
      </c>
      <c r="U1132" s="436"/>
      <c r="V1132" s="114"/>
      <c r="W1132" s="196"/>
    </row>
    <row r="1133" spans="1:23" ht="15.75" thickBot="1" x14ac:dyDescent="0.3">
      <c r="A1133" s="143">
        <v>42124</v>
      </c>
      <c r="B1133" s="129">
        <v>2011</v>
      </c>
      <c r="C1133" s="112" t="s">
        <v>79</v>
      </c>
      <c r="D1133" s="112" t="s">
        <v>75</v>
      </c>
      <c r="E1133" s="113"/>
      <c r="F1133" s="113" t="s">
        <v>112</v>
      </c>
      <c r="G1133" s="112" t="s">
        <v>3792</v>
      </c>
      <c r="H1133" s="112" t="s">
        <v>3793</v>
      </c>
      <c r="I1133" s="112"/>
      <c r="J1133" s="103">
        <v>40641</v>
      </c>
      <c r="K1133" s="103">
        <v>40725</v>
      </c>
      <c r="L1133" s="114" t="s">
        <v>3223</v>
      </c>
      <c r="M1133" s="115" t="s">
        <v>3794</v>
      </c>
      <c r="N1133" s="436">
        <v>17378</v>
      </c>
      <c r="O1133" s="436">
        <v>16915</v>
      </c>
      <c r="P1133" s="317">
        <v>40739</v>
      </c>
      <c r="Q1133" s="103">
        <v>41291</v>
      </c>
      <c r="R1133" s="103">
        <v>41246</v>
      </c>
      <c r="S1133" s="103">
        <v>41291</v>
      </c>
      <c r="T1133" s="318">
        <v>1</v>
      </c>
      <c r="U1133" s="436"/>
      <c r="V1133" s="114"/>
      <c r="W1133" s="196"/>
    </row>
    <row r="1134" spans="1:23" ht="15.75" thickBot="1" x14ac:dyDescent="0.3">
      <c r="A1134" s="143">
        <v>42124</v>
      </c>
      <c r="B1134" s="129" t="s">
        <v>137</v>
      </c>
      <c r="C1134" s="112" t="s">
        <v>79</v>
      </c>
      <c r="D1134" s="112" t="s">
        <v>75</v>
      </c>
      <c r="E1134" s="113"/>
      <c r="F1134" s="113" t="s">
        <v>112</v>
      </c>
      <c r="G1134" s="112" t="s">
        <v>3795</v>
      </c>
      <c r="H1134" s="112" t="s">
        <v>3796</v>
      </c>
      <c r="I1134" s="112"/>
      <c r="J1134" s="103">
        <v>41022</v>
      </c>
      <c r="K1134" s="103">
        <v>41108</v>
      </c>
      <c r="L1134" s="114" t="s">
        <v>3223</v>
      </c>
      <c r="M1134" s="115" t="s">
        <v>3797</v>
      </c>
      <c r="N1134" s="436">
        <v>19730</v>
      </c>
      <c r="O1134" s="436">
        <v>18773</v>
      </c>
      <c r="P1134" s="317">
        <v>41122</v>
      </c>
      <c r="Q1134" s="103">
        <v>41652</v>
      </c>
      <c r="R1134" s="103">
        <v>41652</v>
      </c>
      <c r="S1134" s="103"/>
      <c r="T1134" s="318">
        <v>1</v>
      </c>
      <c r="U1134" s="436"/>
      <c r="V1134" s="114"/>
      <c r="W1134" s="196"/>
    </row>
    <row r="1135" spans="1:23" ht="15.75" thickBot="1" x14ac:dyDescent="0.3">
      <c r="A1135" s="143">
        <v>42124</v>
      </c>
      <c r="B1135" s="129" t="s">
        <v>137</v>
      </c>
      <c r="C1135" s="112" t="s">
        <v>79</v>
      </c>
      <c r="D1135" s="112" t="s">
        <v>75</v>
      </c>
      <c r="E1135" s="113"/>
      <c r="F1135" s="113" t="s">
        <v>112</v>
      </c>
      <c r="G1135" s="112" t="s">
        <v>3798</v>
      </c>
      <c r="H1135" s="112" t="s">
        <v>3799</v>
      </c>
      <c r="I1135" s="112"/>
      <c r="J1135" s="103">
        <v>41023</v>
      </c>
      <c r="K1135" s="103">
        <v>41129</v>
      </c>
      <c r="L1135" s="114" t="s">
        <v>3223</v>
      </c>
      <c r="M1135" s="115" t="s">
        <v>3800</v>
      </c>
      <c r="N1135" s="436">
        <v>9033</v>
      </c>
      <c r="O1135" s="436">
        <v>9298</v>
      </c>
      <c r="P1135" s="317">
        <v>41143</v>
      </c>
      <c r="Q1135" s="103">
        <v>42015</v>
      </c>
      <c r="R1135" s="103">
        <v>41919</v>
      </c>
      <c r="S1135" s="103"/>
      <c r="T1135" s="318">
        <v>0.89</v>
      </c>
      <c r="U1135" s="436"/>
      <c r="V1135" s="114"/>
      <c r="W1135" s="196"/>
    </row>
    <row r="1136" spans="1:23" ht="15.75" thickBot="1" x14ac:dyDescent="0.3">
      <c r="A1136" s="143">
        <v>42124</v>
      </c>
      <c r="B1136" s="129" t="s">
        <v>142</v>
      </c>
      <c r="C1136" s="112" t="s">
        <v>79</v>
      </c>
      <c r="D1136" s="112" t="s">
        <v>75</v>
      </c>
      <c r="E1136" s="113"/>
      <c r="F1136" s="113" t="s">
        <v>112</v>
      </c>
      <c r="G1136" s="112" t="s">
        <v>3801</v>
      </c>
      <c r="H1136" s="112" t="s">
        <v>3802</v>
      </c>
      <c r="I1136" s="112"/>
      <c r="J1136" s="103">
        <v>41396</v>
      </c>
      <c r="K1136" s="103">
        <v>41835</v>
      </c>
      <c r="L1136" s="114" t="s">
        <v>3803</v>
      </c>
      <c r="M1136" s="115" t="s">
        <v>3804</v>
      </c>
      <c r="N1136" s="436">
        <v>7791</v>
      </c>
      <c r="O1136" s="436">
        <v>7305</v>
      </c>
      <c r="P1136" s="317">
        <v>41849</v>
      </c>
      <c r="Q1136" s="103">
        <v>42421</v>
      </c>
      <c r="R1136" s="103">
        <v>42421</v>
      </c>
      <c r="S1136" s="103">
        <v>42421</v>
      </c>
      <c r="T1136" s="318">
        <v>0.28000000000000003</v>
      </c>
      <c r="U1136" s="436"/>
      <c r="V1136" s="114"/>
      <c r="W1136" s="196"/>
    </row>
    <row r="1137" spans="1:23" ht="15.75" thickBot="1" x14ac:dyDescent="0.3">
      <c r="A1137" s="143">
        <v>42124</v>
      </c>
      <c r="B1137" s="129">
        <v>2013</v>
      </c>
      <c r="C1137" s="112" t="s">
        <v>79</v>
      </c>
      <c r="D1137" s="112" t="s">
        <v>127</v>
      </c>
      <c r="E1137" s="113"/>
      <c r="F1137" s="113" t="s">
        <v>112</v>
      </c>
      <c r="G1137" s="112" t="s">
        <v>3805</v>
      </c>
      <c r="H1137" s="112" t="s">
        <v>3806</v>
      </c>
      <c r="I1137" s="112"/>
      <c r="J1137" s="103">
        <v>41298</v>
      </c>
      <c r="K1137" s="103">
        <v>41544</v>
      </c>
      <c r="L1137" s="114" t="s">
        <v>3014</v>
      </c>
      <c r="M1137" s="115" t="s">
        <v>3807</v>
      </c>
      <c r="N1137" s="436">
        <v>5627</v>
      </c>
      <c r="O1137" s="436">
        <v>5521</v>
      </c>
      <c r="P1137" s="317">
        <v>41558</v>
      </c>
      <c r="Q1137" s="103">
        <v>42016</v>
      </c>
      <c r="R1137" s="103">
        <v>42009</v>
      </c>
      <c r="S1137" s="103"/>
      <c r="T1137" s="318">
        <v>0.93</v>
      </c>
      <c r="U1137" s="436"/>
      <c r="V1137" s="114"/>
      <c r="W1137" s="196"/>
    </row>
    <row r="1138" spans="1:23" ht="15.75" thickBot="1" x14ac:dyDescent="0.3">
      <c r="A1138" s="143">
        <v>42124</v>
      </c>
      <c r="B1138" s="129" t="s">
        <v>137</v>
      </c>
      <c r="C1138" s="112" t="s">
        <v>79</v>
      </c>
      <c r="D1138" s="112" t="s">
        <v>75</v>
      </c>
      <c r="E1138" s="113"/>
      <c r="F1138" s="113" t="s">
        <v>112</v>
      </c>
      <c r="G1138" s="112" t="s">
        <v>3808</v>
      </c>
      <c r="H1138" s="112" t="s">
        <v>3809</v>
      </c>
      <c r="I1138" s="112"/>
      <c r="J1138" s="103">
        <v>41032</v>
      </c>
      <c r="K1138" s="103">
        <v>41178</v>
      </c>
      <c r="L1138" s="114" t="s">
        <v>3810</v>
      </c>
      <c r="M1138" s="115" t="s">
        <v>3811</v>
      </c>
      <c r="N1138" s="436">
        <v>5990</v>
      </c>
      <c r="O1138" s="436">
        <v>5654</v>
      </c>
      <c r="P1138" s="317">
        <v>41192</v>
      </c>
      <c r="Q1138" s="103">
        <v>41600</v>
      </c>
      <c r="R1138" s="103">
        <v>41512</v>
      </c>
      <c r="S1138" s="103">
        <v>41600</v>
      </c>
      <c r="T1138" s="318">
        <v>1</v>
      </c>
      <c r="U1138" s="436"/>
      <c r="V1138" s="114"/>
      <c r="W1138" s="196"/>
    </row>
    <row r="1139" spans="1:23" ht="15.75" thickBot="1" x14ac:dyDescent="0.3">
      <c r="A1139" s="143">
        <v>42124</v>
      </c>
      <c r="B1139" s="129" t="s">
        <v>137</v>
      </c>
      <c r="C1139" s="112" t="s">
        <v>79</v>
      </c>
      <c r="D1139" s="112" t="s">
        <v>75</v>
      </c>
      <c r="E1139" s="113"/>
      <c r="F1139" s="113" t="s">
        <v>112</v>
      </c>
      <c r="G1139" s="112" t="s">
        <v>3812</v>
      </c>
      <c r="H1139" s="112" t="s">
        <v>3813</v>
      </c>
      <c r="I1139" s="112"/>
      <c r="J1139" s="103">
        <v>40991</v>
      </c>
      <c r="K1139" s="103">
        <v>41136</v>
      </c>
      <c r="L1139" s="114" t="s">
        <v>3223</v>
      </c>
      <c r="M1139" s="115" t="s">
        <v>3814</v>
      </c>
      <c r="N1139" s="436">
        <v>17540</v>
      </c>
      <c r="O1139" s="436">
        <v>14246</v>
      </c>
      <c r="P1139" s="317">
        <v>41150</v>
      </c>
      <c r="Q1139" s="103">
        <v>41821</v>
      </c>
      <c r="R1139" s="103">
        <v>41617</v>
      </c>
      <c r="S1139" s="103"/>
      <c r="T1139" s="318">
        <v>0.95</v>
      </c>
      <c r="U1139" s="436"/>
      <c r="V1139" s="114"/>
      <c r="W1139" s="196"/>
    </row>
    <row r="1140" spans="1:23" ht="15.75" thickBot="1" x14ac:dyDescent="0.3">
      <c r="A1140" s="143">
        <v>42124</v>
      </c>
      <c r="B1140" s="129" t="s">
        <v>142</v>
      </c>
      <c r="C1140" s="112" t="s">
        <v>79</v>
      </c>
      <c r="D1140" s="112" t="s">
        <v>75</v>
      </c>
      <c r="E1140" s="113"/>
      <c r="F1140" s="113" t="s">
        <v>112</v>
      </c>
      <c r="G1140" s="112" t="s">
        <v>3815</v>
      </c>
      <c r="H1140" s="112" t="s">
        <v>3816</v>
      </c>
      <c r="I1140" s="112"/>
      <c r="J1140" s="103">
        <v>41404</v>
      </c>
      <c r="K1140" s="103">
        <v>41609</v>
      </c>
      <c r="L1140" s="114" t="s">
        <v>3817</v>
      </c>
      <c r="M1140" s="115" t="s">
        <v>3818</v>
      </c>
      <c r="N1140" s="436">
        <v>12958</v>
      </c>
      <c r="O1140" s="436">
        <v>12050</v>
      </c>
      <c r="P1140" s="317">
        <v>41623</v>
      </c>
      <c r="Q1140" s="103">
        <v>42094</v>
      </c>
      <c r="R1140" s="103">
        <v>42094</v>
      </c>
      <c r="S1140" s="103"/>
      <c r="T1140" s="318">
        <v>0.64</v>
      </c>
      <c r="U1140" s="436"/>
      <c r="V1140" s="114"/>
      <c r="W1140" s="196"/>
    </row>
    <row r="1141" spans="1:23" ht="15.75" thickBot="1" x14ac:dyDescent="0.3">
      <c r="A1141" s="143">
        <v>42124</v>
      </c>
      <c r="B1141" s="129">
        <v>2011</v>
      </c>
      <c r="C1141" s="112" t="s">
        <v>79</v>
      </c>
      <c r="D1141" s="112" t="s">
        <v>127</v>
      </c>
      <c r="E1141" s="113"/>
      <c r="F1141" s="113" t="s">
        <v>112</v>
      </c>
      <c r="G1141" s="112" t="s">
        <v>3819</v>
      </c>
      <c r="H1141" s="112" t="s">
        <v>3820</v>
      </c>
      <c r="I1141" s="112"/>
      <c r="J1141" s="103">
        <v>40521</v>
      </c>
      <c r="K1141" s="103">
        <v>40753</v>
      </c>
      <c r="L1141" s="114" t="s">
        <v>3014</v>
      </c>
      <c r="M1141" s="115" t="s">
        <v>3821</v>
      </c>
      <c r="N1141" s="436">
        <v>6764</v>
      </c>
      <c r="O1141" s="436">
        <v>6442</v>
      </c>
      <c r="P1141" s="317">
        <v>40767</v>
      </c>
      <c r="Q1141" s="103">
        <v>41591</v>
      </c>
      <c r="R1141" s="103">
        <v>41591</v>
      </c>
      <c r="S1141" s="103"/>
      <c r="T1141" s="318">
        <v>0.97</v>
      </c>
      <c r="U1141" s="436"/>
      <c r="V1141" s="114"/>
      <c r="W1141" s="196"/>
    </row>
    <row r="1142" spans="1:23" ht="15.75" thickBot="1" x14ac:dyDescent="0.3">
      <c r="A1142" s="143">
        <v>42124</v>
      </c>
      <c r="B1142" s="129">
        <v>2014</v>
      </c>
      <c r="C1142" s="112" t="s">
        <v>79</v>
      </c>
      <c r="D1142" s="112" t="s">
        <v>76</v>
      </c>
      <c r="E1142" s="113"/>
      <c r="F1142" s="113" t="s">
        <v>112</v>
      </c>
      <c r="G1142" s="112" t="s">
        <v>3822</v>
      </c>
      <c r="H1142" s="112" t="s">
        <v>3823</v>
      </c>
      <c r="I1142" s="112"/>
      <c r="J1142" s="103">
        <v>41802</v>
      </c>
      <c r="K1142" s="103">
        <v>41857</v>
      </c>
      <c r="L1142" s="114" t="s">
        <v>3817</v>
      </c>
      <c r="M1142" s="115" t="s">
        <v>3824</v>
      </c>
      <c r="N1142" s="436">
        <v>890</v>
      </c>
      <c r="O1142" s="436">
        <v>812</v>
      </c>
      <c r="P1142" s="317">
        <v>41871</v>
      </c>
      <c r="Q1142" s="103">
        <v>42038</v>
      </c>
      <c r="R1142" s="103">
        <v>42038</v>
      </c>
      <c r="S1142" s="103">
        <v>42143</v>
      </c>
      <c r="T1142" s="318">
        <v>0.91</v>
      </c>
      <c r="U1142" s="436"/>
      <c r="V1142" s="114"/>
      <c r="W1142" s="196"/>
    </row>
    <row r="1143" spans="1:23" ht="15.75" thickBot="1" x14ac:dyDescent="0.3">
      <c r="A1143" s="143">
        <v>42124</v>
      </c>
      <c r="B1143" s="129" t="s">
        <v>140</v>
      </c>
      <c r="C1143" s="112" t="s">
        <v>79</v>
      </c>
      <c r="D1143" s="112" t="s">
        <v>75</v>
      </c>
      <c r="E1143" s="113"/>
      <c r="F1143" s="113" t="s">
        <v>112</v>
      </c>
      <c r="G1143" s="112" t="s">
        <v>3825</v>
      </c>
      <c r="H1143" s="112" t="s">
        <v>3826</v>
      </c>
      <c r="I1143" s="112"/>
      <c r="J1143" s="103">
        <v>41822</v>
      </c>
      <c r="K1143" s="103">
        <v>41912</v>
      </c>
      <c r="L1143" s="114" t="s">
        <v>3223</v>
      </c>
      <c r="M1143" s="115" t="s">
        <v>3827</v>
      </c>
      <c r="N1143" s="436">
        <v>22799</v>
      </c>
      <c r="O1143" s="436">
        <v>21589</v>
      </c>
      <c r="P1143" s="317">
        <v>41926</v>
      </c>
      <c r="Q1143" s="103" t="s">
        <v>8</v>
      </c>
      <c r="R1143" s="103" t="s">
        <v>8</v>
      </c>
      <c r="S1143" s="103">
        <v>42370</v>
      </c>
      <c r="T1143" s="318">
        <v>0.05</v>
      </c>
      <c r="U1143" s="436"/>
      <c r="V1143" s="114"/>
      <c r="W1143" s="196"/>
    </row>
    <row r="1144" spans="1:23" ht="15.75" thickBot="1" x14ac:dyDescent="0.3">
      <c r="A1144" s="143">
        <v>42124</v>
      </c>
      <c r="B1144" s="129">
        <v>2012</v>
      </c>
      <c r="C1144" s="112" t="s">
        <v>79</v>
      </c>
      <c r="D1144" s="112" t="s">
        <v>127</v>
      </c>
      <c r="E1144" s="113" t="s">
        <v>17</v>
      </c>
      <c r="F1144" s="113" t="s">
        <v>123</v>
      </c>
      <c r="G1144" s="112" t="s">
        <v>3828</v>
      </c>
      <c r="H1144" s="112" t="s">
        <v>3829</v>
      </c>
      <c r="I1144" s="112"/>
      <c r="J1144" s="103">
        <v>40861</v>
      </c>
      <c r="K1144" s="103">
        <v>40983</v>
      </c>
      <c r="L1144" s="114" t="s">
        <v>3830</v>
      </c>
      <c r="M1144" s="115" t="s">
        <v>3831</v>
      </c>
      <c r="N1144" s="436">
        <v>6498</v>
      </c>
      <c r="O1144" s="436">
        <v>5905</v>
      </c>
      <c r="P1144" s="317">
        <v>40997</v>
      </c>
      <c r="Q1144" s="103">
        <v>41632</v>
      </c>
      <c r="R1144" s="103">
        <v>41641</v>
      </c>
      <c r="S1144" s="103"/>
      <c r="T1144" s="318">
        <v>0.88</v>
      </c>
      <c r="U1144" s="436">
        <v>2776</v>
      </c>
      <c r="V1144" s="114" t="s">
        <v>3535</v>
      </c>
      <c r="W1144" s="196"/>
    </row>
    <row r="1145" spans="1:23" ht="15.75" thickBot="1" x14ac:dyDescent="0.3">
      <c r="A1145" s="143">
        <v>42124</v>
      </c>
      <c r="B1145" s="129">
        <v>2013</v>
      </c>
      <c r="C1145" s="112" t="s">
        <v>79</v>
      </c>
      <c r="D1145" s="112" t="s">
        <v>127</v>
      </c>
      <c r="E1145" s="113" t="s">
        <v>13</v>
      </c>
      <c r="F1145" s="113" t="s">
        <v>123</v>
      </c>
      <c r="G1145" s="112" t="s">
        <v>3832</v>
      </c>
      <c r="H1145" s="112" t="s">
        <v>3833</v>
      </c>
      <c r="I1145" s="112"/>
      <c r="J1145" s="103">
        <v>41333</v>
      </c>
      <c r="K1145" s="103">
        <v>41547</v>
      </c>
      <c r="L1145" s="114" t="s">
        <v>3196</v>
      </c>
      <c r="M1145" s="115" t="s">
        <v>3834</v>
      </c>
      <c r="N1145" s="436">
        <v>29447</v>
      </c>
      <c r="O1145" s="436">
        <v>27931</v>
      </c>
      <c r="P1145" s="317">
        <v>41561</v>
      </c>
      <c r="Q1145" s="103">
        <v>42477</v>
      </c>
      <c r="R1145" s="103">
        <v>42477</v>
      </c>
      <c r="S1145" s="103">
        <v>42537</v>
      </c>
      <c r="T1145" s="318">
        <v>0.6</v>
      </c>
      <c r="U1145" s="436"/>
      <c r="V1145" s="114"/>
      <c r="W1145" s="196"/>
    </row>
    <row r="1146" spans="1:23" ht="15.75" thickBot="1" x14ac:dyDescent="0.3">
      <c r="A1146" s="143">
        <v>42124</v>
      </c>
      <c r="B1146" s="129">
        <v>2013</v>
      </c>
      <c r="C1146" s="112" t="s">
        <v>79</v>
      </c>
      <c r="D1146" s="112" t="s">
        <v>76</v>
      </c>
      <c r="E1146" s="113"/>
      <c r="F1146" s="113" t="s">
        <v>118</v>
      </c>
      <c r="G1146" s="112" t="s">
        <v>3835</v>
      </c>
      <c r="H1146" s="112" t="s">
        <v>3836</v>
      </c>
      <c r="I1146" s="112"/>
      <c r="J1146" s="103">
        <v>41234</v>
      </c>
      <c r="K1146" s="103">
        <v>41249</v>
      </c>
      <c r="L1146" s="114" t="s">
        <v>3837</v>
      </c>
      <c r="M1146" s="115" t="s">
        <v>3838</v>
      </c>
      <c r="N1146" s="436">
        <v>755</v>
      </c>
      <c r="O1146" s="436">
        <v>768</v>
      </c>
      <c r="P1146" s="317">
        <v>41263</v>
      </c>
      <c r="Q1146" s="103">
        <v>41654</v>
      </c>
      <c r="R1146" s="103">
        <v>41343</v>
      </c>
      <c r="S1146" s="103"/>
      <c r="T1146" s="318">
        <v>0.93</v>
      </c>
      <c r="U1146" s="436"/>
      <c r="V1146" s="114"/>
      <c r="W1146" s="196"/>
    </row>
    <row r="1147" spans="1:23" ht="15.75" thickBot="1" x14ac:dyDescent="0.3">
      <c r="A1147" s="143">
        <v>42124</v>
      </c>
      <c r="B1147" s="129">
        <v>2011</v>
      </c>
      <c r="C1147" s="112" t="s">
        <v>79</v>
      </c>
      <c r="D1147" s="112" t="s">
        <v>127</v>
      </c>
      <c r="E1147" s="113" t="s">
        <v>29</v>
      </c>
      <c r="F1147" s="113" t="s">
        <v>123</v>
      </c>
      <c r="G1147" s="112" t="s">
        <v>3566</v>
      </c>
      <c r="H1147" s="112" t="s">
        <v>3839</v>
      </c>
      <c r="I1147" s="112"/>
      <c r="J1147" s="103">
        <v>40793</v>
      </c>
      <c r="K1147" s="103">
        <v>41131</v>
      </c>
      <c r="L1147" s="114" t="s">
        <v>3704</v>
      </c>
      <c r="M1147" s="115" t="s">
        <v>3840</v>
      </c>
      <c r="N1147" s="436">
        <v>34869</v>
      </c>
      <c r="O1147" s="436">
        <v>37894</v>
      </c>
      <c r="P1147" s="317">
        <v>41145</v>
      </c>
      <c r="Q1147" s="103">
        <v>42181</v>
      </c>
      <c r="R1147" s="103">
        <v>41806</v>
      </c>
      <c r="S1147" s="103">
        <v>42181</v>
      </c>
      <c r="T1147" s="318">
        <v>0.76</v>
      </c>
      <c r="U1147" s="436"/>
      <c r="V1147" s="114"/>
      <c r="W1147" s="196"/>
    </row>
    <row r="1148" spans="1:23" ht="15.75" thickBot="1" x14ac:dyDescent="0.3">
      <c r="A1148" s="143">
        <v>42124</v>
      </c>
      <c r="B1148" s="129">
        <v>2012</v>
      </c>
      <c r="C1148" s="112" t="s">
        <v>79</v>
      </c>
      <c r="D1148" s="112" t="s">
        <v>127</v>
      </c>
      <c r="E1148" s="113" t="s">
        <v>29</v>
      </c>
      <c r="F1148" s="113" t="s">
        <v>123</v>
      </c>
      <c r="G1148" s="112" t="s">
        <v>3841</v>
      </c>
      <c r="H1148" s="112" t="s">
        <v>3516</v>
      </c>
      <c r="I1148" s="112"/>
      <c r="J1148" s="103">
        <v>40932</v>
      </c>
      <c r="K1148" s="103">
        <v>41180</v>
      </c>
      <c r="L1148" s="114" t="s">
        <v>3842</v>
      </c>
      <c r="M1148" s="115" t="s">
        <v>3843</v>
      </c>
      <c r="N1148" s="436">
        <v>69984</v>
      </c>
      <c r="O1148" s="436">
        <v>68811</v>
      </c>
      <c r="P1148" s="317">
        <v>41194</v>
      </c>
      <c r="Q1148" s="103">
        <v>42565</v>
      </c>
      <c r="R1148" s="103">
        <v>42565</v>
      </c>
      <c r="S1148" s="103">
        <v>42565</v>
      </c>
      <c r="T1148" s="318">
        <v>0.93</v>
      </c>
      <c r="U1148" s="436"/>
      <c r="V1148" s="114"/>
      <c r="W1148" s="196"/>
    </row>
    <row r="1149" spans="1:23" ht="15.75" thickBot="1" x14ac:dyDescent="0.3">
      <c r="A1149" s="143">
        <v>42124</v>
      </c>
      <c r="B1149" s="129">
        <v>2013</v>
      </c>
      <c r="C1149" s="112" t="s">
        <v>79</v>
      </c>
      <c r="D1149" s="112" t="s">
        <v>127</v>
      </c>
      <c r="E1149" s="113" t="s">
        <v>21</v>
      </c>
      <c r="F1149" s="113" t="s">
        <v>123</v>
      </c>
      <c r="G1149" s="112" t="s">
        <v>3844</v>
      </c>
      <c r="H1149" s="112" t="s">
        <v>3845</v>
      </c>
      <c r="I1149" s="112"/>
      <c r="J1149" s="103">
        <v>41366</v>
      </c>
      <c r="K1149" s="103">
        <v>41505</v>
      </c>
      <c r="L1149" s="114" t="s">
        <v>3704</v>
      </c>
      <c r="M1149" s="115" t="s">
        <v>3846</v>
      </c>
      <c r="N1149" s="436">
        <v>14130</v>
      </c>
      <c r="O1149" s="436">
        <v>14029</v>
      </c>
      <c r="P1149" s="317">
        <v>41519</v>
      </c>
      <c r="Q1149" s="319">
        <v>42075</v>
      </c>
      <c r="R1149" s="319">
        <v>42075</v>
      </c>
      <c r="S1149" s="103">
        <v>42187</v>
      </c>
      <c r="T1149" s="318">
        <v>0.74</v>
      </c>
      <c r="U1149" s="436"/>
      <c r="V1149" s="114"/>
      <c r="W1149" s="196"/>
    </row>
    <row r="1150" spans="1:23" ht="15.75" thickBot="1" x14ac:dyDescent="0.3">
      <c r="A1150" s="143">
        <v>42124</v>
      </c>
      <c r="B1150" s="129">
        <v>2013</v>
      </c>
      <c r="C1150" s="112" t="s">
        <v>79</v>
      </c>
      <c r="D1150" s="112" t="s">
        <v>127</v>
      </c>
      <c r="E1150" s="113" t="s">
        <v>21</v>
      </c>
      <c r="F1150" s="113" t="s">
        <v>123</v>
      </c>
      <c r="G1150" s="112" t="s">
        <v>3847</v>
      </c>
      <c r="H1150" s="112" t="s">
        <v>3848</v>
      </c>
      <c r="I1150" s="112"/>
      <c r="J1150" s="103">
        <v>41255</v>
      </c>
      <c r="K1150" s="103">
        <v>41544</v>
      </c>
      <c r="L1150" s="114" t="s">
        <v>3083</v>
      </c>
      <c r="M1150" s="115" t="s">
        <v>3849</v>
      </c>
      <c r="N1150" s="436">
        <v>11409</v>
      </c>
      <c r="O1150" s="436">
        <v>10819</v>
      </c>
      <c r="P1150" s="317">
        <v>41558</v>
      </c>
      <c r="Q1150" s="103">
        <v>42126</v>
      </c>
      <c r="R1150" s="103">
        <v>42126</v>
      </c>
      <c r="S1150" s="103">
        <v>42126</v>
      </c>
      <c r="T1150" s="318">
        <v>0.82</v>
      </c>
      <c r="U1150" s="436"/>
      <c r="V1150" s="114"/>
      <c r="W1150" s="196"/>
    </row>
    <row r="1151" spans="1:23" ht="15.75" thickBot="1" x14ac:dyDescent="0.3">
      <c r="A1151" s="143">
        <v>42124</v>
      </c>
      <c r="B1151" s="129">
        <v>2014</v>
      </c>
      <c r="C1151" s="112" t="s">
        <v>79</v>
      </c>
      <c r="D1151" s="112" t="s">
        <v>127</v>
      </c>
      <c r="E1151" s="113" t="s">
        <v>29</v>
      </c>
      <c r="F1151" s="113" t="s">
        <v>123</v>
      </c>
      <c r="G1151" s="112" t="s">
        <v>3850</v>
      </c>
      <c r="H1151" s="112" t="s">
        <v>3851</v>
      </c>
      <c r="I1151" s="112"/>
      <c r="J1151" s="103">
        <v>41652</v>
      </c>
      <c r="K1151" s="103">
        <v>42101</v>
      </c>
      <c r="L1151" s="114" t="s">
        <v>3014</v>
      </c>
      <c r="M1151" s="115" t="s">
        <v>3852</v>
      </c>
      <c r="N1151" s="436">
        <v>109736</v>
      </c>
      <c r="O1151" s="436">
        <v>106594</v>
      </c>
      <c r="P1151" s="317">
        <v>42115</v>
      </c>
      <c r="Q1151" s="103">
        <v>42859</v>
      </c>
      <c r="R1151" s="103">
        <v>42859</v>
      </c>
      <c r="S1151" s="103">
        <v>42859</v>
      </c>
      <c r="T1151" s="318">
        <v>0</v>
      </c>
      <c r="U1151" s="436"/>
      <c r="V1151" s="114"/>
      <c r="W1151" s="196"/>
    </row>
    <row r="1152" spans="1:23" ht="15.75" thickBot="1" x14ac:dyDescent="0.3">
      <c r="A1152" s="143">
        <v>42124</v>
      </c>
      <c r="B1152" s="129" t="s">
        <v>142</v>
      </c>
      <c r="C1152" s="112" t="s">
        <v>79</v>
      </c>
      <c r="D1152" s="112" t="s">
        <v>75</v>
      </c>
      <c r="E1152" s="113" t="s">
        <v>109</v>
      </c>
      <c r="F1152" s="113" t="s">
        <v>109</v>
      </c>
      <c r="G1152" s="112" t="s">
        <v>3853</v>
      </c>
      <c r="H1152" s="112" t="s">
        <v>3854</v>
      </c>
      <c r="I1152" s="112"/>
      <c r="J1152" s="103">
        <v>41341</v>
      </c>
      <c r="K1152" s="103">
        <v>41529</v>
      </c>
      <c r="L1152" s="114" t="s">
        <v>3855</v>
      </c>
      <c r="M1152" s="115" t="s">
        <v>3856</v>
      </c>
      <c r="N1152" s="436">
        <v>26805</v>
      </c>
      <c r="O1152" s="436">
        <v>25391</v>
      </c>
      <c r="P1152" s="317">
        <v>41543</v>
      </c>
      <c r="Q1152" s="103">
        <v>42256</v>
      </c>
      <c r="R1152" s="103">
        <v>42256</v>
      </c>
      <c r="S1152" s="103">
        <v>42361</v>
      </c>
      <c r="T1152" s="318">
        <v>0.66</v>
      </c>
      <c r="U1152" s="436"/>
      <c r="V1152" s="114"/>
      <c r="W1152" s="196"/>
    </row>
    <row r="1153" spans="1:23" ht="15.75" thickBot="1" x14ac:dyDescent="0.3">
      <c r="A1153" s="143">
        <v>42124</v>
      </c>
      <c r="B1153" s="129">
        <v>2011</v>
      </c>
      <c r="C1153" s="112" t="s">
        <v>81</v>
      </c>
      <c r="D1153" s="112" t="s">
        <v>127</v>
      </c>
      <c r="E1153" s="113" t="s">
        <v>109</v>
      </c>
      <c r="F1153" s="113" t="s">
        <v>109</v>
      </c>
      <c r="G1153" s="112" t="s">
        <v>3857</v>
      </c>
      <c r="H1153" s="112" t="s">
        <v>3858</v>
      </c>
      <c r="I1153" s="112" t="s">
        <v>3859</v>
      </c>
      <c r="J1153" s="103">
        <v>41180</v>
      </c>
      <c r="K1153" s="103">
        <v>41241</v>
      </c>
      <c r="L1153" s="114" t="s">
        <v>3860</v>
      </c>
      <c r="M1153" s="115" t="s">
        <v>3861</v>
      </c>
      <c r="N1153" s="436">
        <v>21579</v>
      </c>
      <c r="O1153" s="436">
        <v>16529</v>
      </c>
      <c r="P1153" s="317">
        <v>41255</v>
      </c>
      <c r="Q1153" s="103">
        <v>41911</v>
      </c>
      <c r="R1153" s="103">
        <v>41809</v>
      </c>
      <c r="S1153" s="103"/>
      <c r="T1153" s="318">
        <v>0.99</v>
      </c>
      <c r="U1153" s="436">
        <v>19244</v>
      </c>
      <c r="V1153" s="114" t="s">
        <v>3862</v>
      </c>
      <c r="W1153" s="196"/>
    </row>
    <row r="1154" spans="1:23" ht="15.75" thickBot="1" x14ac:dyDescent="0.3">
      <c r="A1154" s="143">
        <v>42124</v>
      </c>
      <c r="B1154" s="129">
        <v>2014</v>
      </c>
      <c r="C1154" s="112" t="s">
        <v>79</v>
      </c>
      <c r="D1154" s="112" t="s">
        <v>127</v>
      </c>
      <c r="E1154" s="113" t="s">
        <v>109</v>
      </c>
      <c r="F1154" s="113" t="s">
        <v>109</v>
      </c>
      <c r="G1154" s="112" t="s">
        <v>3863</v>
      </c>
      <c r="H1154" s="112" t="s">
        <v>3864</v>
      </c>
      <c r="I1154" s="112"/>
      <c r="J1154" s="103">
        <v>41638</v>
      </c>
      <c r="K1154" s="103">
        <v>41771</v>
      </c>
      <c r="L1154" s="114" t="s">
        <v>3670</v>
      </c>
      <c r="M1154" s="115" t="s">
        <v>3865</v>
      </c>
      <c r="N1154" s="436">
        <v>54865</v>
      </c>
      <c r="O1154" s="436">
        <v>47112</v>
      </c>
      <c r="P1154" s="317">
        <v>41785</v>
      </c>
      <c r="Q1154" s="103">
        <v>42532</v>
      </c>
      <c r="R1154" s="103">
        <v>42532</v>
      </c>
      <c r="S1154" s="103">
        <v>42755</v>
      </c>
      <c r="T1154" s="318">
        <v>7.0000000000000007E-2</v>
      </c>
      <c r="U1154" s="436"/>
      <c r="V1154" s="114"/>
      <c r="W1154" s="196"/>
    </row>
    <row r="1155" spans="1:23" ht="15.75" thickBot="1" x14ac:dyDescent="0.3">
      <c r="A1155" s="143">
        <v>42124</v>
      </c>
      <c r="B1155" s="129">
        <v>2014</v>
      </c>
      <c r="C1155" s="112" t="s">
        <v>79</v>
      </c>
      <c r="D1155" s="112" t="s">
        <v>127</v>
      </c>
      <c r="E1155" s="113" t="s">
        <v>109</v>
      </c>
      <c r="F1155" s="113" t="s">
        <v>109</v>
      </c>
      <c r="G1155" s="112" t="s">
        <v>3866</v>
      </c>
      <c r="H1155" s="112" t="s">
        <v>3867</v>
      </c>
      <c r="I1155" s="112"/>
      <c r="J1155" s="103">
        <v>41649</v>
      </c>
      <c r="K1155" s="103">
        <v>41793</v>
      </c>
      <c r="L1155" s="114" t="s">
        <v>3670</v>
      </c>
      <c r="M1155" s="115" t="s">
        <v>3868</v>
      </c>
      <c r="N1155" s="436">
        <v>53085</v>
      </c>
      <c r="O1155" s="436">
        <v>42630</v>
      </c>
      <c r="P1155" s="317">
        <v>41807</v>
      </c>
      <c r="Q1155" s="103">
        <v>42633</v>
      </c>
      <c r="R1155" s="103">
        <v>42663</v>
      </c>
      <c r="S1155" s="103">
        <v>42663</v>
      </c>
      <c r="T1155" s="318">
        <v>0.14000000000000001</v>
      </c>
      <c r="U1155" s="436"/>
      <c r="V1155" s="114"/>
      <c r="W1155" s="196"/>
    </row>
    <row r="1156" spans="1:23" ht="15.75" thickBot="1" x14ac:dyDescent="0.3">
      <c r="A1156" s="143">
        <v>42124</v>
      </c>
      <c r="B1156" s="129">
        <v>2014</v>
      </c>
      <c r="C1156" s="112" t="s">
        <v>79</v>
      </c>
      <c r="D1156" s="112" t="s">
        <v>127</v>
      </c>
      <c r="E1156" s="113" t="s">
        <v>109</v>
      </c>
      <c r="F1156" s="113" t="s">
        <v>109</v>
      </c>
      <c r="G1156" s="112" t="s">
        <v>3869</v>
      </c>
      <c r="H1156" s="112" t="s">
        <v>3870</v>
      </c>
      <c r="I1156" s="112"/>
      <c r="J1156" s="103">
        <v>41614</v>
      </c>
      <c r="K1156" s="103">
        <v>41739</v>
      </c>
      <c r="L1156" s="114" t="s">
        <v>3670</v>
      </c>
      <c r="M1156" s="115" t="s">
        <v>3871</v>
      </c>
      <c r="N1156" s="436">
        <v>35860</v>
      </c>
      <c r="O1156" s="436">
        <v>27781</v>
      </c>
      <c r="P1156" s="317">
        <v>41753</v>
      </c>
      <c r="Q1156" s="103">
        <v>42502</v>
      </c>
      <c r="R1156" s="103">
        <v>42502</v>
      </c>
      <c r="S1156" s="103">
        <v>42550</v>
      </c>
      <c r="T1156" s="318">
        <v>0.21</v>
      </c>
      <c r="U1156" s="436"/>
      <c r="V1156" s="114"/>
      <c r="W1156" s="196"/>
    </row>
    <row r="1157" spans="1:23" ht="15.75" thickBot="1" x14ac:dyDescent="0.3">
      <c r="A1157" s="143">
        <v>42124</v>
      </c>
      <c r="B1157" s="129">
        <v>2014</v>
      </c>
      <c r="C1157" s="112" t="s">
        <v>79</v>
      </c>
      <c r="D1157" s="112" t="s">
        <v>76</v>
      </c>
      <c r="E1157" s="113" t="s">
        <v>109</v>
      </c>
      <c r="F1157" s="113" t="s">
        <v>109</v>
      </c>
      <c r="G1157" s="112" t="s">
        <v>3872</v>
      </c>
      <c r="H1157" s="112" t="s">
        <v>3873</v>
      </c>
      <c r="I1157" s="112"/>
      <c r="J1157" s="103">
        <v>41821</v>
      </c>
      <c r="K1157" s="103">
        <v>41912</v>
      </c>
      <c r="L1157" s="114" t="s">
        <v>3615</v>
      </c>
      <c r="M1157" s="115" t="s">
        <v>3874</v>
      </c>
      <c r="N1157" s="436">
        <v>2000</v>
      </c>
      <c r="O1157" s="436">
        <v>1925</v>
      </c>
      <c r="P1157" s="317">
        <v>41926</v>
      </c>
      <c r="Q1157" s="103">
        <v>42362</v>
      </c>
      <c r="R1157" s="103"/>
      <c r="S1157" s="103">
        <v>42362</v>
      </c>
      <c r="T1157" s="318">
        <v>0.23</v>
      </c>
      <c r="U1157" s="436"/>
      <c r="V1157" s="114"/>
      <c r="W1157" s="196"/>
    </row>
    <row r="1158" spans="1:23" ht="15.75" thickBot="1" x14ac:dyDescent="0.3">
      <c r="A1158" s="143">
        <v>42124</v>
      </c>
      <c r="B1158" s="129">
        <v>2014</v>
      </c>
      <c r="C1158" s="112" t="s">
        <v>79</v>
      </c>
      <c r="D1158" s="112" t="s">
        <v>127</v>
      </c>
      <c r="E1158" s="113" t="s">
        <v>109</v>
      </c>
      <c r="F1158" s="113" t="s">
        <v>109</v>
      </c>
      <c r="G1158" s="112" t="s">
        <v>3875</v>
      </c>
      <c r="H1158" s="112" t="s">
        <v>3876</v>
      </c>
      <c r="I1158" s="112"/>
      <c r="J1158" s="103">
        <v>41624</v>
      </c>
      <c r="K1158" s="103">
        <v>41718</v>
      </c>
      <c r="L1158" s="114" t="s">
        <v>3877</v>
      </c>
      <c r="M1158" s="115" t="s">
        <v>3878</v>
      </c>
      <c r="N1158" s="436">
        <v>17170</v>
      </c>
      <c r="O1158" s="436">
        <v>14389</v>
      </c>
      <c r="P1158" s="317">
        <v>41732</v>
      </c>
      <c r="Q1158" s="103">
        <v>42471</v>
      </c>
      <c r="R1158" s="103">
        <v>42471</v>
      </c>
      <c r="S1158" s="103">
        <v>42471</v>
      </c>
      <c r="T1158" s="318">
        <v>0.5</v>
      </c>
      <c r="U1158" s="436"/>
      <c r="V1158" s="114"/>
      <c r="W1158" s="196"/>
    </row>
    <row r="1159" spans="1:23" ht="15.75" thickBot="1" x14ac:dyDescent="0.3">
      <c r="A1159" s="143">
        <v>42124</v>
      </c>
      <c r="B1159" s="129">
        <v>2014</v>
      </c>
      <c r="C1159" s="112" t="s">
        <v>79</v>
      </c>
      <c r="D1159" s="112" t="s">
        <v>127</v>
      </c>
      <c r="E1159" s="113" t="s">
        <v>109</v>
      </c>
      <c r="F1159" s="113" t="s">
        <v>109</v>
      </c>
      <c r="G1159" s="112" t="s">
        <v>3879</v>
      </c>
      <c r="H1159" s="112" t="s">
        <v>3880</v>
      </c>
      <c r="I1159" s="112"/>
      <c r="J1159" s="103">
        <v>41708</v>
      </c>
      <c r="K1159" s="103">
        <v>41789</v>
      </c>
      <c r="L1159" s="114" t="s">
        <v>3881</v>
      </c>
      <c r="M1159" s="115" t="s">
        <v>3882</v>
      </c>
      <c r="N1159" s="436">
        <v>1462</v>
      </c>
      <c r="O1159" s="436">
        <v>1225</v>
      </c>
      <c r="P1159" s="317">
        <v>41803</v>
      </c>
      <c r="Q1159" s="103">
        <v>42185</v>
      </c>
      <c r="R1159" s="103">
        <v>42089</v>
      </c>
      <c r="S1159" s="103"/>
      <c r="T1159" s="318">
        <v>0.86</v>
      </c>
      <c r="U1159" s="436"/>
      <c r="V1159" s="114"/>
      <c r="W1159" s="196"/>
    </row>
    <row r="1160" spans="1:23" ht="15.75" thickBot="1" x14ac:dyDescent="0.3">
      <c r="A1160" s="143">
        <v>42124</v>
      </c>
      <c r="B1160" s="129">
        <v>2013</v>
      </c>
      <c r="C1160" s="112" t="s">
        <v>79</v>
      </c>
      <c r="D1160" s="112" t="s">
        <v>127</v>
      </c>
      <c r="E1160" s="113"/>
      <c r="F1160" s="113" t="s">
        <v>117</v>
      </c>
      <c r="G1160" s="112" t="s">
        <v>3883</v>
      </c>
      <c r="H1160" s="112" t="s">
        <v>3884</v>
      </c>
      <c r="I1160" s="112"/>
      <c r="J1160" s="103">
        <v>41572</v>
      </c>
      <c r="K1160" s="103">
        <v>41759</v>
      </c>
      <c r="L1160" s="114" t="s">
        <v>3014</v>
      </c>
      <c r="M1160" s="115" t="s">
        <v>3885</v>
      </c>
      <c r="N1160" s="436">
        <v>40018</v>
      </c>
      <c r="O1160" s="436">
        <v>36389</v>
      </c>
      <c r="P1160" s="317">
        <v>41773</v>
      </c>
      <c r="Q1160" s="103"/>
      <c r="R1160" s="103" t="s">
        <v>8</v>
      </c>
      <c r="S1160" s="103"/>
      <c r="T1160" s="318">
        <v>0.23</v>
      </c>
      <c r="U1160" s="436"/>
      <c r="V1160" s="114"/>
      <c r="W1160" s="196"/>
    </row>
    <row r="1161" spans="1:23" ht="15.75" thickBot="1" x14ac:dyDescent="0.3">
      <c r="A1161" s="143">
        <v>42124</v>
      </c>
      <c r="B1161" s="129">
        <v>2012</v>
      </c>
      <c r="C1161" s="112" t="s">
        <v>79</v>
      </c>
      <c r="D1161" s="112" t="s">
        <v>127</v>
      </c>
      <c r="E1161" s="113" t="s">
        <v>21</v>
      </c>
      <c r="F1161" s="113" t="s">
        <v>123</v>
      </c>
      <c r="G1161" s="112" t="s">
        <v>3886</v>
      </c>
      <c r="H1161" s="112" t="s">
        <v>3887</v>
      </c>
      <c r="I1161" s="112"/>
      <c r="J1161" s="103">
        <v>40946</v>
      </c>
      <c r="K1161" s="103">
        <v>41152</v>
      </c>
      <c r="L1161" s="114" t="s">
        <v>1129</v>
      </c>
      <c r="M1161" s="115" t="s">
        <v>3888</v>
      </c>
      <c r="N1161" s="436">
        <v>74854</v>
      </c>
      <c r="O1161" s="436">
        <v>72241</v>
      </c>
      <c r="P1161" s="317">
        <v>41166</v>
      </c>
      <c r="Q1161" s="103">
        <v>42200</v>
      </c>
      <c r="R1161" s="103">
        <v>41895</v>
      </c>
      <c r="S1161" s="103">
        <v>42155</v>
      </c>
      <c r="T1161" s="318">
        <v>0.96</v>
      </c>
      <c r="U1161" s="436">
        <v>3084</v>
      </c>
      <c r="V1161" s="114" t="s">
        <v>3158</v>
      </c>
      <c r="W1161" s="196"/>
    </row>
    <row r="1162" spans="1:23" ht="15.75" thickBot="1" x14ac:dyDescent="0.3">
      <c r="A1162" s="143">
        <v>42124</v>
      </c>
      <c r="B1162" s="129">
        <v>2014</v>
      </c>
      <c r="C1162" s="112" t="s">
        <v>79</v>
      </c>
      <c r="D1162" s="112" t="s">
        <v>127</v>
      </c>
      <c r="E1162" s="113" t="s">
        <v>21</v>
      </c>
      <c r="F1162" s="113" t="s">
        <v>123</v>
      </c>
      <c r="G1162" s="112" t="s">
        <v>3889</v>
      </c>
      <c r="H1162" s="112" t="s">
        <v>3890</v>
      </c>
      <c r="I1162" s="112"/>
      <c r="J1162" s="103">
        <v>41726</v>
      </c>
      <c r="K1162" s="103">
        <v>41820</v>
      </c>
      <c r="L1162" s="114" t="s">
        <v>3891</v>
      </c>
      <c r="M1162" s="115" t="s">
        <v>3892</v>
      </c>
      <c r="N1162" s="436">
        <v>1365</v>
      </c>
      <c r="O1162" s="436">
        <v>1179</v>
      </c>
      <c r="P1162" s="317">
        <v>41834</v>
      </c>
      <c r="Q1162" s="103">
        <v>42370</v>
      </c>
      <c r="R1162" s="103">
        <v>42370</v>
      </c>
      <c r="S1162" s="103">
        <v>42370</v>
      </c>
      <c r="T1162" s="318">
        <v>7.0000000000000007E-2</v>
      </c>
      <c r="U1162" s="436"/>
      <c r="V1162" s="114"/>
      <c r="W1162" s="196"/>
    </row>
    <row r="1163" spans="1:23" ht="30.75" thickBot="1" x14ac:dyDescent="0.3">
      <c r="A1163" s="143">
        <v>42124</v>
      </c>
      <c r="B1163" s="129">
        <v>2011</v>
      </c>
      <c r="C1163" s="112" t="s">
        <v>79</v>
      </c>
      <c r="D1163" s="112" t="s">
        <v>127</v>
      </c>
      <c r="E1163" s="113" t="s">
        <v>21</v>
      </c>
      <c r="F1163" s="113" t="s">
        <v>123</v>
      </c>
      <c r="G1163" s="112" t="s">
        <v>3893</v>
      </c>
      <c r="H1163" s="112" t="s">
        <v>3894</v>
      </c>
      <c r="I1163" s="112"/>
      <c r="J1163" s="103">
        <v>40525</v>
      </c>
      <c r="K1163" s="103">
        <v>40708</v>
      </c>
      <c r="L1163" s="114" t="s">
        <v>3719</v>
      </c>
      <c r="M1163" s="115" t="s">
        <v>3895</v>
      </c>
      <c r="N1163" s="436">
        <v>1395</v>
      </c>
      <c r="O1163" s="436">
        <v>1273</v>
      </c>
      <c r="P1163" s="317">
        <v>40722</v>
      </c>
      <c r="Q1163" s="103">
        <v>41220</v>
      </c>
      <c r="R1163" s="103">
        <v>41078</v>
      </c>
      <c r="S1163" s="103">
        <v>41220</v>
      </c>
      <c r="T1163" s="318">
        <v>1</v>
      </c>
      <c r="U1163" s="436"/>
      <c r="V1163" s="114"/>
      <c r="W1163" s="196"/>
    </row>
    <row r="1164" spans="1:23" ht="15.75" thickBot="1" x14ac:dyDescent="0.3">
      <c r="A1164" s="143">
        <v>42124</v>
      </c>
      <c r="B1164" s="129">
        <v>2011</v>
      </c>
      <c r="C1164" s="112" t="s">
        <v>79</v>
      </c>
      <c r="D1164" s="112" t="s">
        <v>127</v>
      </c>
      <c r="E1164" s="113" t="s">
        <v>21</v>
      </c>
      <c r="F1164" s="113" t="s">
        <v>123</v>
      </c>
      <c r="G1164" s="112" t="s">
        <v>3896</v>
      </c>
      <c r="H1164" s="112" t="s">
        <v>3897</v>
      </c>
      <c r="I1164" s="112"/>
      <c r="J1164" s="103">
        <v>40655</v>
      </c>
      <c r="K1164" s="103">
        <v>40750</v>
      </c>
      <c r="L1164" s="114" t="s">
        <v>3898</v>
      </c>
      <c r="M1164" s="115" t="s">
        <v>3899</v>
      </c>
      <c r="N1164" s="436">
        <v>3659</v>
      </c>
      <c r="O1164" s="436">
        <v>2953</v>
      </c>
      <c r="P1164" s="317">
        <v>40764</v>
      </c>
      <c r="Q1164" s="103">
        <v>41170</v>
      </c>
      <c r="R1164" s="103">
        <v>41130</v>
      </c>
      <c r="S1164" s="103"/>
      <c r="T1164" s="318">
        <v>0.79</v>
      </c>
      <c r="U1164" s="436">
        <v>6185</v>
      </c>
      <c r="V1164" s="114" t="s">
        <v>3900</v>
      </c>
      <c r="W1164" s="196"/>
    </row>
    <row r="1165" spans="1:23" ht="15.75" thickBot="1" x14ac:dyDescent="0.3">
      <c r="A1165" s="143">
        <v>42124</v>
      </c>
      <c r="B1165" s="129">
        <v>2011</v>
      </c>
      <c r="C1165" s="112" t="s">
        <v>79</v>
      </c>
      <c r="D1165" s="112" t="s">
        <v>75</v>
      </c>
      <c r="E1165" s="113"/>
      <c r="F1165" s="113" t="s">
        <v>112</v>
      </c>
      <c r="G1165" s="112" t="s">
        <v>3901</v>
      </c>
      <c r="H1165" s="112" t="s">
        <v>3902</v>
      </c>
      <c r="I1165" s="112"/>
      <c r="J1165" s="103">
        <v>40459</v>
      </c>
      <c r="K1165" s="103">
        <v>40720</v>
      </c>
      <c r="L1165" s="114" t="s">
        <v>3223</v>
      </c>
      <c r="M1165" s="115" t="s">
        <v>3903</v>
      </c>
      <c r="N1165" s="436">
        <v>8127</v>
      </c>
      <c r="O1165" s="436">
        <v>6990</v>
      </c>
      <c r="P1165" s="317">
        <v>40734</v>
      </c>
      <c r="Q1165" s="103">
        <v>41292</v>
      </c>
      <c r="R1165" s="103">
        <v>41199</v>
      </c>
      <c r="S1165" s="103">
        <v>41292</v>
      </c>
      <c r="T1165" s="318">
        <v>1</v>
      </c>
      <c r="U1165" s="436"/>
      <c r="V1165" s="114"/>
      <c r="W1165" s="196"/>
    </row>
    <row r="1166" spans="1:23" ht="15.75" thickBot="1" x14ac:dyDescent="0.3">
      <c r="A1166" s="143">
        <v>42124</v>
      </c>
      <c r="B1166" s="129">
        <v>2011</v>
      </c>
      <c r="C1166" s="112" t="s">
        <v>79</v>
      </c>
      <c r="D1166" s="112" t="s">
        <v>127</v>
      </c>
      <c r="E1166" s="113" t="s">
        <v>17</v>
      </c>
      <c r="F1166" s="113" t="s">
        <v>123</v>
      </c>
      <c r="G1166" s="112" t="s">
        <v>3904</v>
      </c>
      <c r="H1166" s="112" t="s">
        <v>3905</v>
      </c>
      <c r="I1166" s="112"/>
      <c r="J1166" s="103">
        <v>40464</v>
      </c>
      <c r="K1166" s="103">
        <v>40700</v>
      </c>
      <c r="L1166" s="114" t="s">
        <v>3906</v>
      </c>
      <c r="M1166" s="115" t="s">
        <v>3907</v>
      </c>
      <c r="N1166" s="436">
        <v>95540</v>
      </c>
      <c r="O1166" s="436">
        <v>85740</v>
      </c>
      <c r="P1166" s="317">
        <v>40714</v>
      </c>
      <c r="Q1166" s="103">
        <v>42229</v>
      </c>
      <c r="R1166" s="103">
        <v>41460</v>
      </c>
      <c r="S1166" s="103">
        <v>42229</v>
      </c>
      <c r="T1166" s="318">
        <v>0.9</v>
      </c>
      <c r="U1166" s="436"/>
      <c r="V1166" s="114"/>
      <c r="W1166" s="196"/>
    </row>
    <row r="1167" spans="1:23" ht="15.75" thickBot="1" x14ac:dyDescent="0.3">
      <c r="A1167" s="143">
        <v>42124</v>
      </c>
      <c r="B1167" s="129">
        <v>2012</v>
      </c>
      <c r="C1167" s="112" t="s">
        <v>79</v>
      </c>
      <c r="D1167" s="112" t="s">
        <v>127</v>
      </c>
      <c r="E1167" s="113" t="s">
        <v>17</v>
      </c>
      <c r="F1167" s="113" t="s">
        <v>123</v>
      </c>
      <c r="G1167" s="112" t="s">
        <v>3908</v>
      </c>
      <c r="H1167" s="112" t="s">
        <v>3909</v>
      </c>
      <c r="I1167" s="112"/>
      <c r="J1167" s="103">
        <v>40842</v>
      </c>
      <c r="K1167" s="103">
        <v>41004</v>
      </c>
      <c r="L1167" s="114" t="s">
        <v>3910</v>
      </c>
      <c r="M1167" s="115" t="s">
        <v>3911</v>
      </c>
      <c r="N1167" s="436">
        <v>7708</v>
      </c>
      <c r="O1167" s="436">
        <v>7642</v>
      </c>
      <c r="P1167" s="317">
        <v>41018</v>
      </c>
      <c r="Q1167" s="103">
        <v>41952</v>
      </c>
      <c r="R1167" s="103">
        <v>41594</v>
      </c>
      <c r="S1167" s="103"/>
      <c r="T1167" s="318">
        <v>0.99</v>
      </c>
      <c r="U1167" s="436"/>
      <c r="V1167" s="114"/>
      <c r="W1167" s="196"/>
    </row>
    <row r="1168" spans="1:23" ht="15.75" thickBot="1" x14ac:dyDescent="0.3">
      <c r="A1168" s="143">
        <v>42124</v>
      </c>
      <c r="B1168" s="129">
        <v>2015</v>
      </c>
      <c r="C1168" s="112" t="s">
        <v>79</v>
      </c>
      <c r="D1168" s="112" t="s">
        <v>127</v>
      </c>
      <c r="E1168" s="113" t="s">
        <v>17</v>
      </c>
      <c r="F1168" s="113" t="s">
        <v>123</v>
      </c>
      <c r="G1168" s="112" t="s">
        <v>3912</v>
      </c>
      <c r="H1168" s="112" t="s">
        <v>3913</v>
      </c>
      <c r="I1168" s="112"/>
      <c r="J1168" s="103">
        <v>41932</v>
      </c>
      <c r="K1168" s="103">
        <v>42062</v>
      </c>
      <c r="L1168" s="114" t="s">
        <v>3914</v>
      </c>
      <c r="M1168" s="115" t="s">
        <v>3915</v>
      </c>
      <c r="N1168" s="436">
        <v>8667</v>
      </c>
      <c r="O1168" s="436">
        <v>8054</v>
      </c>
      <c r="P1168" s="317">
        <v>42076</v>
      </c>
      <c r="Q1168" s="103">
        <v>42647</v>
      </c>
      <c r="R1168" s="103">
        <v>42647</v>
      </c>
      <c r="S1168" s="103">
        <v>42647</v>
      </c>
      <c r="T1168" s="318">
        <v>0</v>
      </c>
      <c r="U1168" s="436"/>
      <c r="V1168" s="114"/>
      <c r="W1168" s="196"/>
    </row>
    <row r="1169" spans="1:23" ht="15.75" thickBot="1" x14ac:dyDescent="0.3">
      <c r="A1169" s="143">
        <v>42124</v>
      </c>
      <c r="B1169" s="129">
        <v>2011</v>
      </c>
      <c r="C1169" s="112" t="s">
        <v>79</v>
      </c>
      <c r="D1169" s="112" t="s">
        <v>127</v>
      </c>
      <c r="E1169" s="113" t="s">
        <v>17</v>
      </c>
      <c r="F1169" s="113" t="s">
        <v>123</v>
      </c>
      <c r="G1169" s="112" t="s">
        <v>3916</v>
      </c>
      <c r="H1169" s="112" t="s">
        <v>3917</v>
      </c>
      <c r="I1169" s="112"/>
      <c r="J1169" s="103">
        <v>40578</v>
      </c>
      <c r="K1169" s="103">
        <v>40718</v>
      </c>
      <c r="L1169" s="114" t="s">
        <v>3918</v>
      </c>
      <c r="M1169" s="115" t="s">
        <v>3919</v>
      </c>
      <c r="N1169" s="436">
        <v>7856</v>
      </c>
      <c r="O1169" s="436">
        <v>9024</v>
      </c>
      <c r="P1169" s="317">
        <v>40732</v>
      </c>
      <c r="Q1169" s="103">
        <v>41428</v>
      </c>
      <c r="R1169" s="103">
        <v>41136</v>
      </c>
      <c r="S1169" s="103">
        <v>41394</v>
      </c>
      <c r="T1169" s="318">
        <v>1</v>
      </c>
      <c r="U1169" s="436"/>
      <c r="V1169" s="114"/>
      <c r="W1169" s="196"/>
    </row>
    <row r="1170" spans="1:23" ht="15.75" thickBot="1" x14ac:dyDescent="0.3">
      <c r="A1170" s="143">
        <v>42124</v>
      </c>
      <c r="B1170" s="129">
        <v>2014</v>
      </c>
      <c r="C1170" s="112" t="s">
        <v>79</v>
      </c>
      <c r="D1170" s="112" t="s">
        <v>76</v>
      </c>
      <c r="E1170" s="113" t="s">
        <v>17</v>
      </c>
      <c r="F1170" s="113" t="s">
        <v>123</v>
      </c>
      <c r="G1170" s="112" t="s">
        <v>3920</v>
      </c>
      <c r="H1170" s="112" t="s">
        <v>3921</v>
      </c>
      <c r="I1170" s="112"/>
      <c r="J1170" s="103">
        <v>41906</v>
      </c>
      <c r="K1170" s="103">
        <v>41967</v>
      </c>
      <c r="L1170" s="114" t="s">
        <v>3922</v>
      </c>
      <c r="M1170" s="115" t="s">
        <v>3923</v>
      </c>
      <c r="N1170" s="436">
        <v>2810</v>
      </c>
      <c r="O1170" s="436">
        <v>2651</v>
      </c>
      <c r="P1170" s="317">
        <v>41981</v>
      </c>
      <c r="Q1170" s="103">
        <v>42508</v>
      </c>
      <c r="R1170" s="103">
        <v>42508</v>
      </c>
      <c r="S1170" s="103">
        <v>42508</v>
      </c>
      <c r="T1170" s="318">
        <v>0</v>
      </c>
      <c r="U1170" s="436"/>
      <c r="V1170" s="114"/>
      <c r="W1170" s="196"/>
    </row>
    <row r="1171" spans="1:23" ht="15.75" thickBot="1" x14ac:dyDescent="0.3">
      <c r="A1171" s="143">
        <v>42124</v>
      </c>
      <c r="B1171" s="129">
        <v>2011</v>
      </c>
      <c r="C1171" s="112" t="s">
        <v>79</v>
      </c>
      <c r="D1171" s="112" t="s">
        <v>76</v>
      </c>
      <c r="E1171" s="113" t="s">
        <v>17</v>
      </c>
      <c r="F1171" s="113" t="s">
        <v>123</v>
      </c>
      <c r="G1171" s="112" t="s">
        <v>3924</v>
      </c>
      <c r="H1171" s="112" t="s">
        <v>3925</v>
      </c>
      <c r="I1171" s="112"/>
      <c r="J1171" s="103">
        <v>40743</v>
      </c>
      <c r="K1171" s="103">
        <v>40805</v>
      </c>
      <c r="L1171" s="114" t="s">
        <v>3926</v>
      </c>
      <c r="M1171" s="115" t="s">
        <v>3927</v>
      </c>
      <c r="N1171" s="436">
        <v>1559</v>
      </c>
      <c r="O1171" s="436">
        <v>1446</v>
      </c>
      <c r="P1171" s="317">
        <v>40819</v>
      </c>
      <c r="Q1171" s="103">
        <v>41334</v>
      </c>
      <c r="R1171" s="103">
        <v>41267</v>
      </c>
      <c r="S1171" s="103">
        <v>41334</v>
      </c>
      <c r="T1171" s="318">
        <v>1</v>
      </c>
      <c r="U1171" s="436"/>
      <c r="V1171" s="114"/>
      <c r="W1171" s="196"/>
    </row>
    <row r="1172" spans="1:23" ht="15.75" thickBot="1" x14ac:dyDescent="0.3">
      <c r="A1172" s="143">
        <v>42124</v>
      </c>
      <c r="B1172" s="129">
        <v>2014</v>
      </c>
      <c r="C1172" s="112" t="s">
        <v>79</v>
      </c>
      <c r="D1172" s="112" t="s">
        <v>127</v>
      </c>
      <c r="E1172" s="113" t="s">
        <v>17</v>
      </c>
      <c r="F1172" s="113" t="s">
        <v>123</v>
      </c>
      <c r="G1172" s="112" t="s">
        <v>3928</v>
      </c>
      <c r="H1172" s="112" t="s">
        <v>3929</v>
      </c>
      <c r="I1172" s="112"/>
      <c r="J1172" s="103">
        <v>41613</v>
      </c>
      <c r="K1172" s="103">
        <v>41687</v>
      </c>
      <c r="L1172" s="114" t="s">
        <v>3095</v>
      </c>
      <c r="M1172" s="115" t="s">
        <v>3930</v>
      </c>
      <c r="N1172" s="436">
        <v>22355</v>
      </c>
      <c r="O1172" s="436">
        <v>20243</v>
      </c>
      <c r="P1172" s="317">
        <v>41701</v>
      </c>
      <c r="Q1172" s="103">
        <v>42501</v>
      </c>
      <c r="R1172" s="103">
        <v>42349</v>
      </c>
      <c r="S1172" s="103">
        <v>42349</v>
      </c>
      <c r="T1172" s="318">
        <v>0.12</v>
      </c>
      <c r="U1172" s="436"/>
      <c r="V1172" s="114"/>
      <c r="W1172" s="196"/>
    </row>
    <row r="1173" spans="1:23" ht="15.75" thickBot="1" x14ac:dyDescent="0.3">
      <c r="A1173" s="143">
        <v>42124</v>
      </c>
      <c r="B1173" s="129">
        <v>2014</v>
      </c>
      <c r="C1173" s="112" t="s">
        <v>79</v>
      </c>
      <c r="D1173" s="112" t="s">
        <v>127</v>
      </c>
      <c r="E1173" s="113" t="s">
        <v>17</v>
      </c>
      <c r="F1173" s="113" t="s">
        <v>123</v>
      </c>
      <c r="G1173" s="112" t="s">
        <v>3931</v>
      </c>
      <c r="H1173" s="112" t="s">
        <v>3932</v>
      </c>
      <c r="I1173" s="112"/>
      <c r="J1173" s="103">
        <v>41738</v>
      </c>
      <c r="K1173" s="103">
        <v>41820</v>
      </c>
      <c r="L1173" s="114" t="s">
        <v>3128</v>
      </c>
      <c r="M1173" s="115" t="s">
        <v>3933</v>
      </c>
      <c r="N1173" s="436">
        <v>33970</v>
      </c>
      <c r="O1173" s="436">
        <v>29780</v>
      </c>
      <c r="P1173" s="317">
        <v>41834</v>
      </c>
      <c r="Q1173" s="103">
        <v>42950</v>
      </c>
      <c r="R1173" s="103">
        <v>42950</v>
      </c>
      <c r="S1173" s="103">
        <v>42970</v>
      </c>
      <c r="T1173" s="318">
        <v>0.17</v>
      </c>
      <c r="U1173" s="436"/>
      <c r="V1173" s="114"/>
      <c r="W1173" s="196"/>
    </row>
    <row r="1174" spans="1:23" ht="15.75" thickBot="1" x14ac:dyDescent="0.3">
      <c r="A1174" s="143">
        <v>42124</v>
      </c>
      <c r="B1174" s="129" t="s">
        <v>137</v>
      </c>
      <c r="C1174" s="112" t="s">
        <v>79</v>
      </c>
      <c r="D1174" s="112" t="s">
        <v>75</v>
      </c>
      <c r="E1174" s="113"/>
      <c r="F1174" s="113" t="s">
        <v>119</v>
      </c>
      <c r="G1174" s="112" t="s">
        <v>3934</v>
      </c>
      <c r="H1174" s="112" t="s">
        <v>3935</v>
      </c>
      <c r="I1174" s="112"/>
      <c r="J1174" s="103">
        <v>41758</v>
      </c>
      <c r="K1174" s="103">
        <v>42076</v>
      </c>
      <c r="L1174" s="114"/>
      <c r="M1174" s="115" t="s">
        <v>3936</v>
      </c>
      <c r="N1174" s="436">
        <v>13982</v>
      </c>
      <c r="O1174" s="436">
        <v>13468</v>
      </c>
      <c r="P1174" s="317">
        <v>42090</v>
      </c>
      <c r="Q1174" s="103"/>
      <c r="R1174" s="103"/>
      <c r="S1174" s="103"/>
      <c r="T1174" s="318">
        <v>0</v>
      </c>
      <c r="U1174" s="436"/>
      <c r="V1174" s="114"/>
      <c r="W1174" s="196"/>
    </row>
    <row r="1175" spans="1:23" ht="30.75" thickBot="1" x14ac:dyDescent="0.3">
      <c r="A1175" s="143">
        <v>42124</v>
      </c>
      <c r="B1175" s="129">
        <v>2012</v>
      </c>
      <c r="C1175" s="112" t="s">
        <v>79</v>
      </c>
      <c r="D1175" s="112" t="s">
        <v>76</v>
      </c>
      <c r="E1175" s="113"/>
      <c r="F1175" s="113" t="s">
        <v>119</v>
      </c>
      <c r="G1175" s="112" t="s">
        <v>3937</v>
      </c>
      <c r="H1175" s="112" t="s">
        <v>3938</v>
      </c>
      <c r="I1175" s="112"/>
      <c r="J1175" s="103">
        <v>41444</v>
      </c>
      <c r="K1175" s="103">
        <v>41546</v>
      </c>
      <c r="L1175" s="114" t="s">
        <v>3939</v>
      </c>
      <c r="M1175" s="115" t="s">
        <v>3940</v>
      </c>
      <c r="N1175" s="436">
        <v>1751</v>
      </c>
      <c r="O1175" s="436">
        <v>1411</v>
      </c>
      <c r="P1175" s="317">
        <v>41560</v>
      </c>
      <c r="Q1175" s="103">
        <v>41810</v>
      </c>
      <c r="R1175" s="103">
        <v>41787</v>
      </c>
      <c r="S1175" s="103"/>
      <c r="T1175" s="318">
        <v>0.97</v>
      </c>
      <c r="U1175" s="436"/>
      <c r="V1175" s="114"/>
      <c r="W1175" s="196"/>
    </row>
    <row r="1176" spans="1:23" ht="15.75" thickBot="1" x14ac:dyDescent="0.3">
      <c r="A1176" s="143">
        <v>42124</v>
      </c>
      <c r="B1176" s="129">
        <v>2013</v>
      </c>
      <c r="C1176" s="112" t="s">
        <v>79</v>
      </c>
      <c r="D1176" s="112" t="s">
        <v>127</v>
      </c>
      <c r="E1176" s="113"/>
      <c r="F1176" s="113" t="s">
        <v>119</v>
      </c>
      <c r="G1176" s="112" t="s">
        <v>3941</v>
      </c>
      <c r="H1176" s="112" t="s">
        <v>3942</v>
      </c>
      <c r="I1176" s="112"/>
      <c r="J1176" s="103">
        <v>41382</v>
      </c>
      <c r="K1176" s="103">
        <v>41509</v>
      </c>
      <c r="L1176" s="114" t="s">
        <v>3943</v>
      </c>
      <c r="M1176" s="115" t="s">
        <v>3944</v>
      </c>
      <c r="N1176" s="436">
        <v>2446</v>
      </c>
      <c r="O1176" s="436">
        <v>1918</v>
      </c>
      <c r="P1176" s="317">
        <v>41523</v>
      </c>
      <c r="Q1176" s="103">
        <v>42166</v>
      </c>
      <c r="R1176" s="103">
        <v>42083</v>
      </c>
      <c r="S1176" s="103"/>
      <c r="T1176" s="318">
        <v>0.62</v>
      </c>
      <c r="U1176" s="436"/>
      <c r="V1176" s="114"/>
      <c r="W1176" s="196"/>
    </row>
    <row r="1177" spans="1:23" ht="15.75" thickBot="1" x14ac:dyDescent="0.3">
      <c r="A1177" s="143">
        <v>42124</v>
      </c>
      <c r="B1177" s="129">
        <v>2013</v>
      </c>
      <c r="C1177" s="112" t="s">
        <v>79</v>
      </c>
      <c r="D1177" s="112" t="s">
        <v>127</v>
      </c>
      <c r="E1177" s="113"/>
      <c r="F1177" s="113" t="s">
        <v>119</v>
      </c>
      <c r="G1177" s="112" t="s">
        <v>3945</v>
      </c>
      <c r="H1177" s="112" t="s">
        <v>3946</v>
      </c>
      <c r="I1177" s="112"/>
      <c r="J1177" s="103">
        <v>41382</v>
      </c>
      <c r="K1177" s="103">
        <v>41509</v>
      </c>
      <c r="L1177" s="114" t="s">
        <v>3943</v>
      </c>
      <c r="M1177" s="115" t="s">
        <v>3944</v>
      </c>
      <c r="N1177" s="436">
        <v>5849</v>
      </c>
      <c r="O1177" s="436">
        <v>6171</v>
      </c>
      <c r="P1177" s="317">
        <v>41523</v>
      </c>
      <c r="Q1177" s="103">
        <v>42166</v>
      </c>
      <c r="R1177" s="103">
        <v>42083</v>
      </c>
      <c r="S1177" s="103"/>
      <c r="T1177" s="318">
        <v>0.48</v>
      </c>
      <c r="U1177" s="436"/>
      <c r="V1177" s="114"/>
      <c r="W1177" s="196"/>
    </row>
    <row r="1178" spans="1:23" ht="15.75" thickBot="1" x14ac:dyDescent="0.3">
      <c r="A1178" s="143">
        <v>42124</v>
      </c>
      <c r="B1178" s="129">
        <v>2014</v>
      </c>
      <c r="C1178" s="112" t="s">
        <v>79</v>
      </c>
      <c r="D1178" s="112" t="s">
        <v>76</v>
      </c>
      <c r="E1178" s="113"/>
      <c r="F1178" s="113" t="s">
        <v>119</v>
      </c>
      <c r="G1178" s="112" t="s">
        <v>3947</v>
      </c>
      <c r="H1178" s="112" t="s">
        <v>3948</v>
      </c>
      <c r="I1178" s="112"/>
      <c r="J1178" s="103">
        <v>41880</v>
      </c>
      <c r="K1178" s="103">
        <v>41901</v>
      </c>
      <c r="L1178" s="114" t="s">
        <v>3949</v>
      </c>
      <c r="M1178" s="115" t="s">
        <v>3950</v>
      </c>
      <c r="N1178" s="436">
        <v>1144</v>
      </c>
      <c r="O1178" s="436">
        <v>712</v>
      </c>
      <c r="P1178" s="317">
        <v>41915</v>
      </c>
      <c r="Q1178" s="103"/>
      <c r="R1178" s="103">
        <v>41965</v>
      </c>
      <c r="S1178" s="103"/>
      <c r="T1178" s="318">
        <v>0.11</v>
      </c>
      <c r="U1178" s="436"/>
      <c r="V1178" s="114"/>
      <c r="W1178" s="196"/>
    </row>
    <row r="1179" spans="1:23" ht="15.75" thickBot="1" x14ac:dyDescent="0.3">
      <c r="A1179" s="143">
        <v>42124</v>
      </c>
      <c r="B1179" s="129">
        <v>2011</v>
      </c>
      <c r="C1179" s="112" t="s">
        <v>79</v>
      </c>
      <c r="D1179" s="112" t="s">
        <v>127</v>
      </c>
      <c r="E1179" s="113"/>
      <c r="F1179" s="113" t="s">
        <v>119</v>
      </c>
      <c r="G1179" s="112" t="s">
        <v>3951</v>
      </c>
      <c r="H1179" s="112" t="s">
        <v>3952</v>
      </c>
      <c r="I1179" s="112"/>
      <c r="J1179" s="103">
        <v>40921</v>
      </c>
      <c r="K1179" s="103">
        <v>41075</v>
      </c>
      <c r="L1179" s="114" t="s">
        <v>3953</v>
      </c>
      <c r="M1179" s="115" t="s">
        <v>3954</v>
      </c>
      <c r="N1179" s="436">
        <v>19080</v>
      </c>
      <c r="O1179" s="436">
        <v>16732</v>
      </c>
      <c r="P1179" s="317">
        <v>41089</v>
      </c>
      <c r="Q1179" s="103">
        <v>42384</v>
      </c>
      <c r="R1179" s="103">
        <v>41885</v>
      </c>
      <c r="S1179" s="103">
        <v>42241</v>
      </c>
      <c r="T1179" s="318">
        <v>0.76</v>
      </c>
      <c r="U1179" s="436">
        <v>2052</v>
      </c>
      <c r="V1179" s="114" t="s">
        <v>3535</v>
      </c>
      <c r="W1179" s="196"/>
    </row>
    <row r="1180" spans="1:23" ht="15.75" thickBot="1" x14ac:dyDescent="0.3">
      <c r="A1180" s="143">
        <v>42124</v>
      </c>
      <c r="B1180" s="129">
        <v>2011</v>
      </c>
      <c r="C1180" s="112" t="s">
        <v>79</v>
      </c>
      <c r="D1180" s="112" t="s">
        <v>127</v>
      </c>
      <c r="E1180" s="113"/>
      <c r="F1180" s="113" t="s">
        <v>102</v>
      </c>
      <c r="G1180" s="112" t="s">
        <v>3955</v>
      </c>
      <c r="H1180" s="112" t="s">
        <v>3956</v>
      </c>
      <c r="I1180" s="112"/>
      <c r="J1180" s="103">
        <v>41011</v>
      </c>
      <c r="K1180" s="103">
        <v>41138</v>
      </c>
      <c r="L1180" s="114" t="s">
        <v>3014</v>
      </c>
      <c r="M1180" s="115" t="s">
        <v>3957</v>
      </c>
      <c r="N1180" s="436">
        <v>41151</v>
      </c>
      <c r="O1180" s="436">
        <v>39050</v>
      </c>
      <c r="P1180" s="317">
        <v>41152</v>
      </c>
      <c r="Q1180" s="103">
        <v>42212</v>
      </c>
      <c r="R1180" s="103">
        <v>42212</v>
      </c>
      <c r="S1180" s="103">
        <v>42212</v>
      </c>
      <c r="T1180" s="318">
        <v>0.56000000000000005</v>
      </c>
      <c r="U1180" s="436">
        <v>15471</v>
      </c>
      <c r="V1180" s="114" t="s">
        <v>3044</v>
      </c>
      <c r="W1180" s="196"/>
    </row>
    <row r="1181" spans="1:23" ht="15.75" thickBot="1" x14ac:dyDescent="0.3">
      <c r="A1181" s="143">
        <v>42124</v>
      </c>
      <c r="B1181" s="129">
        <v>2011</v>
      </c>
      <c r="C1181" s="112" t="s">
        <v>79</v>
      </c>
      <c r="D1181" s="112" t="s">
        <v>127</v>
      </c>
      <c r="E1181" s="113"/>
      <c r="F1181" s="113" t="s">
        <v>102</v>
      </c>
      <c r="G1181" s="112" t="s">
        <v>3958</v>
      </c>
      <c r="H1181" s="112" t="s">
        <v>3959</v>
      </c>
      <c r="I1181" s="112"/>
      <c r="J1181" s="103">
        <v>40724</v>
      </c>
      <c r="K1181" s="103">
        <v>40968</v>
      </c>
      <c r="L1181" s="114" t="s">
        <v>3014</v>
      </c>
      <c r="M1181" s="115" t="s">
        <v>3960</v>
      </c>
      <c r="N1181" s="436">
        <v>40713</v>
      </c>
      <c r="O1181" s="436">
        <v>40209</v>
      </c>
      <c r="P1181" s="317">
        <v>40982</v>
      </c>
      <c r="Q1181" s="103">
        <v>42269</v>
      </c>
      <c r="R1181" s="103">
        <v>41969</v>
      </c>
      <c r="S1181" s="103">
        <v>42269</v>
      </c>
      <c r="T1181" s="318">
        <v>0.86</v>
      </c>
      <c r="U1181" s="436">
        <v>19865</v>
      </c>
      <c r="V1181" s="114" t="s">
        <v>3044</v>
      </c>
      <c r="W1181" s="196"/>
    </row>
    <row r="1182" spans="1:23" ht="15.75" thickBot="1" x14ac:dyDescent="0.3">
      <c r="A1182" s="143">
        <v>42124</v>
      </c>
      <c r="B1182" s="129">
        <v>2011</v>
      </c>
      <c r="C1182" s="112" t="s">
        <v>79</v>
      </c>
      <c r="D1182" s="112" t="s">
        <v>76</v>
      </c>
      <c r="E1182" s="113" t="s">
        <v>13</v>
      </c>
      <c r="F1182" s="113" t="s">
        <v>123</v>
      </c>
      <c r="G1182" s="112" t="s">
        <v>3961</v>
      </c>
      <c r="H1182" s="112" t="s">
        <v>3962</v>
      </c>
      <c r="I1182" s="112"/>
      <c r="J1182" s="103">
        <v>40554</v>
      </c>
      <c r="K1182" s="103">
        <v>40816</v>
      </c>
      <c r="L1182" s="114" t="s">
        <v>3963</v>
      </c>
      <c r="M1182" s="115" t="s">
        <v>3964</v>
      </c>
      <c r="N1182" s="436">
        <v>2713</v>
      </c>
      <c r="O1182" s="436">
        <v>2887</v>
      </c>
      <c r="P1182" s="317">
        <v>40830</v>
      </c>
      <c r="Q1182" s="103">
        <v>41600</v>
      </c>
      <c r="R1182" s="103">
        <v>41183</v>
      </c>
      <c r="S1182" s="103">
        <v>41415</v>
      </c>
      <c r="T1182" s="318">
        <v>1</v>
      </c>
      <c r="U1182" s="436"/>
      <c r="V1182" s="114"/>
      <c r="W1182" s="196"/>
    </row>
    <row r="1183" spans="1:23" ht="15.75" thickBot="1" x14ac:dyDescent="0.3">
      <c r="A1183" s="143">
        <v>42124</v>
      </c>
      <c r="B1183" s="129">
        <v>2012</v>
      </c>
      <c r="C1183" s="112" t="s">
        <v>79</v>
      </c>
      <c r="D1183" s="112" t="s">
        <v>76</v>
      </c>
      <c r="E1183" s="113" t="s">
        <v>13</v>
      </c>
      <c r="F1183" s="113" t="s">
        <v>123</v>
      </c>
      <c r="G1183" s="112" t="s">
        <v>3965</v>
      </c>
      <c r="H1183" s="112" t="s">
        <v>3966</v>
      </c>
      <c r="I1183" s="112"/>
      <c r="J1183" s="103">
        <v>41068</v>
      </c>
      <c r="K1183" s="103">
        <v>41150</v>
      </c>
      <c r="L1183" s="114" t="s">
        <v>3967</v>
      </c>
      <c r="M1183" s="115" t="s">
        <v>3968</v>
      </c>
      <c r="N1183" s="436">
        <v>1980</v>
      </c>
      <c r="O1183" s="436">
        <v>1878</v>
      </c>
      <c r="P1183" s="317">
        <v>41164</v>
      </c>
      <c r="Q1183" s="103">
        <v>41515</v>
      </c>
      <c r="R1183" s="103">
        <v>41515</v>
      </c>
      <c r="S1183" s="103">
        <v>41515</v>
      </c>
      <c r="T1183" s="318">
        <v>1</v>
      </c>
      <c r="U1183" s="436"/>
      <c r="V1183" s="114"/>
      <c r="W1183" s="196"/>
    </row>
    <row r="1184" spans="1:23" ht="15.75" thickBot="1" x14ac:dyDescent="0.3">
      <c r="A1184" s="143">
        <v>42124</v>
      </c>
      <c r="B1184" s="129">
        <v>2012</v>
      </c>
      <c r="C1184" s="112" t="s">
        <v>79</v>
      </c>
      <c r="D1184" s="112" t="s">
        <v>76</v>
      </c>
      <c r="E1184" s="113" t="s">
        <v>13</v>
      </c>
      <c r="F1184" s="113" t="s">
        <v>123</v>
      </c>
      <c r="G1184" s="112" t="s">
        <v>3969</v>
      </c>
      <c r="H1184" s="112" t="s">
        <v>3970</v>
      </c>
      <c r="I1184" s="112"/>
      <c r="J1184" s="103">
        <v>41138</v>
      </c>
      <c r="K1184" s="103">
        <v>41180</v>
      </c>
      <c r="L1184" s="114" t="s">
        <v>3971</v>
      </c>
      <c r="M1184" s="115" t="s">
        <v>3972</v>
      </c>
      <c r="N1184" s="436">
        <v>2000</v>
      </c>
      <c r="O1184" s="436">
        <v>1896</v>
      </c>
      <c r="P1184" s="317">
        <v>41194</v>
      </c>
      <c r="Q1184" s="103">
        <v>41703</v>
      </c>
      <c r="R1184" s="103">
        <v>41543</v>
      </c>
      <c r="S1184" s="103">
        <v>41703</v>
      </c>
      <c r="T1184" s="318">
        <v>1</v>
      </c>
      <c r="U1184" s="436"/>
      <c r="V1184" s="114"/>
      <c r="W1184" s="196"/>
    </row>
    <row r="1185" spans="1:23" ht="15.75" thickBot="1" x14ac:dyDescent="0.3">
      <c r="A1185" s="143">
        <v>42124</v>
      </c>
      <c r="B1185" s="129">
        <v>2014</v>
      </c>
      <c r="C1185" s="112" t="s">
        <v>79</v>
      </c>
      <c r="D1185" s="112" t="s">
        <v>76</v>
      </c>
      <c r="E1185" s="113" t="s">
        <v>13</v>
      </c>
      <c r="F1185" s="113" t="s">
        <v>123</v>
      </c>
      <c r="G1185" s="112" t="s">
        <v>3973</v>
      </c>
      <c r="H1185" s="112" t="s">
        <v>3974</v>
      </c>
      <c r="I1185" s="112"/>
      <c r="J1185" s="103">
        <v>41878</v>
      </c>
      <c r="K1185" s="103">
        <v>41909</v>
      </c>
      <c r="L1185" s="114" t="s">
        <v>3708</v>
      </c>
      <c r="M1185" s="115" t="s">
        <v>3975</v>
      </c>
      <c r="N1185" s="436">
        <v>1839</v>
      </c>
      <c r="O1185" s="436">
        <v>1653</v>
      </c>
      <c r="P1185" s="317">
        <v>41923</v>
      </c>
      <c r="Q1185" s="103">
        <v>42640</v>
      </c>
      <c r="R1185" s="103">
        <v>42640</v>
      </c>
      <c r="S1185" s="103">
        <v>42640</v>
      </c>
      <c r="T1185" s="318">
        <v>0</v>
      </c>
      <c r="U1185" s="436"/>
      <c r="V1185" s="114"/>
      <c r="W1185" s="196"/>
    </row>
    <row r="1186" spans="1:23" ht="15.75" thickBot="1" x14ac:dyDescent="0.3">
      <c r="A1186" s="143">
        <v>42124</v>
      </c>
      <c r="B1186" s="129">
        <v>2013</v>
      </c>
      <c r="C1186" s="112" t="s">
        <v>79</v>
      </c>
      <c r="D1186" s="112" t="s">
        <v>127</v>
      </c>
      <c r="E1186" s="113" t="s">
        <v>38</v>
      </c>
      <c r="F1186" s="113" t="s">
        <v>123</v>
      </c>
      <c r="G1186" s="112" t="s">
        <v>3976</v>
      </c>
      <c r="H1186" s="112" t="s">
        <v>3977</v>
      </c>
      <c r="I1186" s="112"/>
      <c r="J1186" s="103">
        <v>41233</v>
      </c>
      <c r="K1186" s="103">
        <v>41625</v>
      </c>
      <c r="L1186" s="114" t="s">
        <v>3978</v>
      </c>
      <c r="M1186" s="115" t="s">
        <v>3979</v>
      </c>
      <c r="N1186" s="436">
        <v>9851</v>
      </c>
      <c r="O1186" s="436">
        <v>9288</v>
      </c>
      <c r="P1186" s="317">
        <v>41639</v>
      </c>
      <c r="Q1186" s="103">
        <v>42286</v>
      </c>
      <c r="R1186" s="103">
        <v>42286</v>
      </c>
      <c r="S1186" s="103">
        <v>42286</v>
      </c>
      <c r="T1186" s="318">
        <v>0.33</v>
      </c>
      <c r="U1186" s="436"/>
      <c r="V1186" s="114"/>
      <c r="W1186" s="196"/>
    </row>
    <row r="1187" spans="1:23" ht="15.75" thickBot="1" x14ac:dyDescent="0.3">
      <c r="A1187" s="143">
        <v>42124</v>
      </c>
      <c r="B1187" s="129">
        <v>2012</v>
      </c>
      <c r="C1187" s="112" t="s">
        <v>79</v>
      </c>
      <c r="D1187" s="112" t="s">
        <v>76</v>
      </c>
      <c r="E1187" s="113" t="s">
        <v>13</v>
      </c>
      <c r="F1187" s="113" t="s">
        <v>123</v>
      </c>
      <c r="G1187" s="112" t="s">
        <v>3980</v>
      </c>
      <c r="H1187" s="112" t="s">
        <v>3981</v>
      </c>
      <c r="I1187" s="112"/>
      <c r="J1187" s="103">
        <v>41080</v>
      </c>
      <c r="K1187" s="103">
        <v>41180</v>
      </c>
      <c r="L1187" s="114" t="s">
        <v>3982</v>
      </c>
      <c r="M1187" s="115" t="s">
        <v>3983</v>
      </c>
      <c r="N1187" s="436">
        <v>1939</v>
      </c>
      <c r="O1187" s="436">
        <v>1875</v>
      </c>
      <c r="P1187" s="317">
        <v>41194</v>
      </c>
      <c r="Q1187" s="103">
        <v>41813</v>
      </c>
      <c r="R1187" s="103">
        <v>41544</v>
      </c>
      <c r="S1187" s="103">
        <v>41821</v>
      </c>
      <c r="T1187" s="318">
        <v>1</v>
      </c>
      <c r="U1187" s="436"/>
      <c r="V1187" s="114"/>
      <c r="W1187" s="196"/>
    </row>
    <row r="1188" spans="1:23" ht="30.75" thickBot="1" x14ac:dyDescent="0.3">
      <c r="A1188" s="143">
        <v>42124</v>
      </c>
      <c r="B1188" s="129">
        <v>2013</v>
      </c>
      <c r="C1188" s="112" t="s">
        <v>79</v>
      </c>
      <c r="D1188" s="112" t="s">
        <v>127</v>
      </c>
      <c r="E1188" s="113"/>
      <c r="F1188" s="113" t="s">
        <v>107</v>
      </c>
      <c r="G1188" s="112" t="s">
        <v>3984</v>
      </c>
      <c r="H1188" s="112" t="s">
        <v>3985</v>
      </c>
      <c r="I1188" s="112"/>
      <c r="J1188" s="103">
        <v>41467</v>
      </c>
      <c r="K1188" s="103">
        <v>41831</v>
      </c>
      <c r="L1188" s="114" t="s">
        <v>3986</v>
      </c>
      <c r="M1188" s="115" t="s">
        <v>3987</v>
      </c>
      <c r="N1188" s="436">
        <v>14663</v>
      </c>
      <c r="O1188" s="436">
        <v>13291</v>
      </c>
      <c r="P1188" s="317">
        <v>41845</v>
      </c>
      <c r="Q1188" s="103">
        <v>42505</v>
      </c>
      <c r="R1188" s="103">
        <v>42505</v>
      </c>
      <c r="S1188" s="103">
        <v>42505</v>
      </c>
      <c r="T1188" s="318">
        <v>0.12</v>
      </c>
      <c r="U1188" s="436">
        <v>417</v>
      </c>
      <c r="V1188" s="114" t="s">
        <v>3988</v>
      </c>
      <c r="W1188" s="196"/>
    </row>
    <row r="1189" spans="1:23" ht="15.75" thickBot="1" x14ac:dyDescent="0.3">
      <c r="A1189" s="143">
        <v>42124</v>
      </c>
      <c r="B1189" s="129">
        <v>2012</v>
      </c>
      <c r="C1189" s="112" t="s">
        <v>79</v>
      </c>
      <c r="D1189" s="112" t="s">
        <v>127</v>
      </c>
      <c r="E1189" s="113" t="s">
        <v>22</v>
      </c>
      <c r="F1189" s="113" t="s">
        <v>123</v>
      </c>
      <c r="G1189" s="112" t="s">
        <v>3989</v>
      </c>
      <c r="H1189" s="112" t="s">
        <v>3990</v>
      </c>
      <c r="I1189" s="112"/>
      <c r="J1189" s="103">
        <v>40973</v>
      </c>
      <c r="K1189" s="103">
        <v>41054</v>
      </c>
      <c r="L1189" s="114" t="s">
        <v>3991</v>
      </c>
      <c r="M1189" s="115" t="s">
        <v>3992</v>
      </c>
      <c r="N1189" s="436">
        <v>13341</v>
      </c>
      <c r="O1189" s="436">
        <v>10698</v>
      </c>
      <c r="P1189" s="317">
        <v>41068</v>
      </c>
      <c r="Q1189" s="103">
        <v>41452</v>
      </c>
      <c r="R1189" s="103">
        <v>41632</v>
      </c>
      <c r="S1189" s="103"/>
      <c r="T1189" s="318">
        <v>0.88</v>
      </c>
      <c r="U1189" s="436"/>
      <c r="V1189" s="114"/>
      <c r="W1189" s="196"/>
    </row>
    <row r="1190" spans="1:23" ht="15.75" thickBot="1" x14ac:dyDescent="0.3">
      <c r="A1190" s="143">
        <v>42124</v>
      </c>
      <c r="B1190" s="129">
        <v>2014</v>
      </c>
      <c r="C1190" s="112" t="s">
        <v>79</v>
      </c>
      <c r="D1190" s="112" t="s">
        <v>127</v>
      </c>
      <c r="E1190" s="113" t="s">
        <v>22</v>
      </c>
      <c r="F1190" s="113" t="s">
        <v>123</v>
      </c>
      <c r="G1190" s="112" t="s">
        <v>3993</v>
      </c>
      <c r="H1190" s="112" t="s">
        <v>3994</v>
      </c>
      <c r="I1190" s="112"/>
      <c r="J1190" s="103">
        <v>41627</v>
      </c>
      <c r="K1190" s="103">
        <v>41838</v>
      </c>
      <c r="L1190" s="114" t="s">
        <v>3995</v>
      </c>
      <c r="M1190" s="115" t="s">
        <v>3996</v>
      </c>
      <c r="N1190" s="436">
        <v>12179</v>
      </c>
      <c r="O1190" s="436">
        <v>10388</v>
      </c>
      <c r="P1190" s="317">
        <v>41852</v>
      </c>
      <c r="Q1190" s="103">
        <v>42416</v>
      </c>
      <c r="R1190" s="103">
        <v>42416</v>
      </c>
      <c r="S1190" s="103">
        <v>42416</v>
      </c>
      <c r="T1190" s="318">
        <v>0.04</v>
      </c>
      <c r="U1190" s="436"/>
      <c r="V1190" s="114"/>
      <c r="W1190" s="196"/>
    </row>
    <row r="1191" spans="1:23" ht="15.75" thickBot="1" x14ac:dyDescent="0.3">
      <c r="A1191" s="143">
        <v>42124</v>
      </c>
      <c r="B1191" s="129">
        <v>2012</v>
      </c>
      <c r="C1191" s="112" t="s">
        <v>79</v>
      </c>
      <c r="D1191" s="112" t="s">
        <v>76</v>
      </c>
      <c r="E1191" s="113" t="s">
        <v>22</v>
      </c>
      <c r="F1191" s="113" t="s">
        <v>123</v>
      </c>
      <c r="G1191" s="112" t="s">
        <v>3997</v>
      </c>
      <c r="H1191" s="112" t="s">
        <v>3998</v>
      </c>
      <c r="I1191" s="112"/>
      <c r="J1191" s="103">
        <v>41060</v>
      </c>
      <c r="K1191" s="103">
        <v>41152</v>
      </c>
      <c r="L1191" s="114" t="s">
        <v>3999</v>
      </c>
      <c r="M1191" s="115" t="s">
        <v>4000</v>
      </c>
      <c r="N1191" s="436">
        <v>1389</v>
      </c>
      <c r="O1191" s="436">
        <v>1331</v>
      </c>
      <c r="P1191" s="317">
        <v>41166</v>
      </c>
      <c r="Q1191" s="103">
        <v>41517</v>
      </c>
      <c r="R1191" s="103">
        <v>41517</v>
      </c>
      <c r="S1191" s="103">
        <v>41600</v>
      </c>
      <c r="T1191" s="318">
        <v>1</v>
      </c>
      <c r="U1191" s="436"/>
      <c r="V1191" s="114"/>
      <c r="W1191" s="196"/>
    </row>
    <row r="1192" spans="1:23" ht="15.75" thickBot="1" x14ac:dyDescent="0.3">
      <c r="A1192" s="143">
        <v>42124</v>
      </c>
      <c r="B1192" s="129">
        <v>2011</v>
      </c>
      <c r="C1192" s="112" t="s">
        <v>79</v>
      </c>
      <c r="D1192" s="112" t="s">
        <v>127</v>
      </c>
      <c r="E1192" s="113" t="s">
        <v>22</v>
      </c>
      <c r="F1192" s="113" t="s">
        <v>123</v>
      </c>
      <c r="G1192" s="112" t="s">
        <v>4001</v>
      </c>
      <c r="H1192" s="112" t="s">
        <v>4002</v>
      </c>
      <c r="I1192" s="112"/>
      <c r="J1192" s="103">
        <v>40574</v>
      </c>
      <c r="K1192" s="103">
        <v>40697</v>
      </c>
      <c r="L1192" s="114" t="s">
        <v>4003</v>
      </c>
      <c r="M1192" s="115" t="s">
        <v>4004</v>
      </c>
      <c r="N1192" s="436">
        <v>16042</v>
      </c>
      <c r="O1192" s="436">
        <v>16524</v>
      </c>
      <c r="P1192" s="317">
        <v>40711</v>
      </c>
      <c r="Q1192" s="103">
        <v>41541</v>
      </c>
      <c r="R1192" s="103">
        <v>41197</v>
      </c>
      <c r="S1192" s="103"/>
      <c r="T1192" s="318">
        <v>0.95</v>
      </c>
      <c r="U1192" s="436"/>
      <c r="V1192" s="114"/>
      <c r="W1192" s="196"/>
    </row>
    <row r="1193" spans="1:23" ht="15.75" thickBot="1" x14ac:dyDescent="0.3">
      <c r="A1193" s="143">
        <v>42124</v>
      </c>
      <c r="B1193" s="129">
        <v>2013</v>
      </c>
      <c r="C1193" s="112" t="s">
        <v>79</v>
      </c>
      <c r="D1193" s="112" t="s">
        <v>76</v>
      </c>
      <c r="E1193" s="113" t="s">
        <v>22</v>
      </c>
      <c r="F1193" s="113" t="s">
        <v>123</v>
      </c>
      <c r="G1193" s="112" t="s">
        <v>4005</v>
      </c>
      <c r="H1193" s="112" t="s">
        <v>4006</v>
      </c>
      <c r="I1193" s="112"/>
      <c r="J1193" s="103">
        <v>41290</v>
      </c>
      <c r="K1193" s="103">
        <v>41411</v>
      </c>
      <c r="L1193" s="114" t="s">
        <v>3991</v>
      </c>
      <c r="M1193" s="115" t="s">
        <v>4007</v>
      </c>
      <c r="N1193" s="436">
        <v>3406</v>
      </c>
      <c r="O1193" s="436">
        <v>3120</v>
      </c>
      <c r="P1193" s="317">
        <v>41425</v>
      </c>
      <c r="Q1193" s="103"/>
      <c r="R1193" s="103" t="s">
        <v>8</v>
      </c>
      <c r="S1193" s="103"/>
      <c r="T1193" s="318">
        <v>1</v>
      </c>
      <c r="U1193" s="436"/>
      <c r="V1193" s="114"/>
      <c r="W1193" s="196"/>
    </row>
    <row r="1194" spans="1:23" ht="15.75" thickBot="1" x14ac:dyDescent="0.3">
      <c r="A1194" s="143">
        <v>42124</v>
      </c>
      <c r="B1194" s="129">
        <v>2011</v>
      </c>
      <c r="C1194" s="112" t="s">
        <v>79</v>
      </c>
      <c r="D1194" s="112" t="s">
        <v>127</v>
      </c>
      <c r="E1194" s="113" t="s">
        <v>22</v>
      </c>
      <c r="F1194" s="113" t="s">
        <v>123</v>
      </c>
      <c r="G1194" s="112" t="s">
        <v>4008</v>
      </c>
      <c r="H1194" s="112" t="s">
        <v>4009</v>
      </c>
      <c r="I1194" s="112"/>
      <c r="J1194" s="103">
        <v>40500</v>
      </c>
      <c r="K1194" s="103">
        <v>40697</v>
      </c>
      <c r="L1194" s="114" t="s">
        <v>4010</v>
      </c>
      <c r="M1194" s="114" t="s">
        <v>4011</v>
      </c>
      <c r="N1194" s="436">
        <v>14315</v>
      </c>
      <c r="O1194" s="436">
        <v>14812</v>
      </c>
      <c r="P1194" s="103">
        <v>40711</v>
      </c>
      <c r="Q1194" s="103">
        <v>41465</v>
      </c>
      <c r="R1194" s="103">
        <v>41451</v>
      </c>
      <c r="S1194" s="103">
        <v>41879</v>
      </c>
      <c r="T1194" s="318">
        <v>1</v>
      </c>
      <c r="U1194" s="436"/>
      <c r="V1194" s="114"/>
      <c r="W1194" s="196"/>
    </row>
    <row r="1195" spans="1:23" ht="15.75" thickBot="1" x14ac:dyDescent="0.3">
      <c r="A1195" s="143">
        <v>42124</v>
      </c>
      <c r="B1195" s="129">
        <v>2012</v>
      </c>
      <c r="C1195" s="112" t="s">
        <v>79</v>
      </c>
      <c r="D1195" s="112" t="s">
        <v>127</v>
      </c>
      <c r="E1195" s="113" t="s">
        <v>22</v>
      </c>
      <c r="F1195" s="113" t="s">
        <v>123</v>
      </c>
      <c r="G1195" s="112" t="s">
        <v>4012</v>
      </c>
      <c r="H1195" s="142" t="s">
        <v>4013</v>
      </c>
      <c r="I1195" s="112"/>
      <c r="J1195" s="320">
        <v>40806</v>
      </c>
      <c r="K1195" s="320">
        <v>40939</v>
      </c>
      <c r="L1195" s="114" t="s">
        <v>4014</v>
      </c>
      <c r="M1195" s="114" t="s">
        <v>4015</v>
      </c>
      <c r="N1195" s="436">
        <v>13485</v>
      </c>
      <c r="O1195" s="436">
        <v>13642</v>
      </c>
      <c r="P1195" s="321">
        <v>40953</v>
      </c>
      <c r="Q1195" s="103">
        <v>41801</v>
      </c>
      <c r="R1195" s="103">
        <v>41494</v>
      </c>
      <c r="S1195" s="103"/>
      <c r="T1195" s="318">
        <v>0.76</v>
      </c>
      <c r="U1195" s="436">
        <v>7933</v>
      </c>
      <c r="V1195" s="114" t="s">
        <v>3158</v>
      </c>
      <c r="W1195" s="196"/>
    </row>
    <row r="1196" spans="1:23" ht="15.75" thickBot="1" x14ac:dyDescent="0.3">
      <c r="A1196" s="143">
        <v>42124</v>
      </c>
      <c r="B1196" s="129">
        <v>2011</v>
      </c>
      <c r="C1196" s="112" t="s">
        <v>79</v>
      </c>
      <c r="D1196" s="112" t="s">
        <v>127</v>
      </c>
      <c r="E1196" s="113" t="s">
        <v>22</v>
      </c>
      <c r="F1196" s="113" t="s">
        <v>123</v>
      </c>
      <c r="G1196" s="112" t="s">
        <v>4016</v>
      </c>
      <c r="H1196" s="142" t="s">
        <v>4017</v>
      </c>
      <c r="I1196" s="112" t="s">
        <v>4018</v>
      </c>
      <c r="J1196" s="320">
        <v>39041</v>
      </c>
      <c r="K1196" s="320">
        <v>40492</v>
      </c>
      <c r="L1196" s="114" t="s">
        <v>4019</v>
      </c>
      <c r="M1196" s="114" t="s">
        <v>4020</v>
      </c>
      <c r="N1196" s="436">
        <v>20026</v>
      </c>
      <c r="O1196" s="436">
        <v>19537</v>
      </c>
      <c r="P1196" s="321">
        <v>40506</v>
      </c>
      <c r="Q1196" s="103">
        <v>41061</v>
      </c>
      <c r="R1196" s="103">
        <v>40855</v>
      </c>
      <c r="S1196" s="103"/>
      <c r="T1196" s="318">
        <v>0.97</v>
      </c>
      <c r="U1196" s="436"/>
      <c r="V1196" s="114"/>
      <c r="W1196" s="196"/>
    </row>
    <row r="1197" spans="1:23" ht="15.75" thickBot="1" x14ac:dyDescent="0.3">
      <c r="A1197" s="143">
        <v>42124</v>
      </c>
      <c r="B1197" s="129">
        <v>2012</v>
      </c>
      <c r="C1197" s="112" t="s">
        <v>79</v>
      </c>
      <c r="D1197" s="112" t="s">
        <v>127</v>
      </c>
      <c r="E1197" s="113" t="s">
        <v>22</v>
      </c>
      <c r="F1197" s="113" t="s">
        <v>123</v>
      </c>
      <c r="G1197" s="112" t="s">
        <v>4021</v>
      </c>
      <c r="H1197" s="142" t="s">
        <v>4022</v>
      </c>
      <c r="I1197" s="112"/>
      <c r="J1197" s="320">
        <v>40756</v>
      </c>
      <c r="K1197" s="320">
        <v>40949</v>
      </c>
      <c r="L1197" s="114" t="s">
        <v>4023</v>
      </c>
      <c r="M1197" s="114" t="s">
        <v>4024</v>
      </c>
      <c r="N1197" s="436">
        <v>9338</v>
      </c>
      <c r="O1197" s="436">
        <v>8948</v>
      </c>
      <c r="P1197" s="321">
        <v>40963</v>
      </c>
      <c r="Q1197" s="103">
        <v>41619</v>
      </c>
      <c r="R1197" s="103">
        <v>41618</v>
      </c>
      <c r="S1197" s="103"/>
      <c r="T1197" s="318">
        <v>0.86</v>
      </c>
      <c r="U1197" s="436">
        <v>7587</v>
      </c>
      <c r="V1197" s="114" t="s">
        <v>3692</v>
      </c>
      <c r="W1197" s="196"/>
    </row>
    <row r="1198" spans="1:23" ht="15.75" thickBot="1" x14ac:dyDescent="0.3">
      <c r="A1198" s="143">
        <v>42124</v>
      </c>
      <c r="B1198" s="129">
        <v>2011</v>
      </c>
      <c r="C1198" s="112" t="s">
        <v>79</v>
      </c>
      <c r="D1198" s="112" t="s">
        <v>127</v>
      </c>
      <c r="E1198" s="113" t="s">
        <v>22</v>
      </c>
      <c r="F1198" s="113" t="s">
        <v>123</v>
      </c>
      <c r="G1198" s="112" t="s">
        <v>4025</v>
      </c>
      <c r="H1198" s="112" t="s">
        <v>4026</v>
      </c>
      <c r="I1198" s="112"/>
      <c r="J1198" s="103">
        <v>40500</v>
      </c>
      <c r="K1198" s="103">
        <v>40697</v>
      </c>
      <c r="L1198" s="114" t="s">
        <v>4010</v>
      </c>
      <c r="M1198" s="114" t="s">
        <v>4011</v>
      </c>
      <c r="N1198" s="436">
        <v>11275</v>
      </c>
      <c r="O1198" s="436">
        <v>10418</v>
      </c>
      <c r="P1198" s="103">
        <v>40711</v>
      </c>
      <c r="Q1198" s="103">
        <v>41465</v>
      </c>
      <c r="R1198" s="103">
        <v>41451</v>
      </c>
      <c r="S1198" s="103"/>
      <c r="T1198" s="318">
        <v>0.97</v>
      </c>
      <c r="U1198" s="436"/>
      <c r="V1198" s="114"/>
      <c r="W1198" s="196"/>
    </row>
    <row r="1199" spans="1:23" ht="15.75" thickBot="1" x14ac:dyDescent="0.3">
      <c r="A1199" s="143">
        <v>42124</v>
      </c>
      <c r="B1199" s="129">
        <v>2012</v>
      </c>
      <c r="C1199" s="112" t="s">
        <v>79</v>
      </c>
      <c r="D1199" s="112" t="s">
        <v>127</v>
      </c>
      <c r="E1199" s="113" t="s">
        <v>22</v>
      </c>
      <c r="F1199" s="113" t="s">
        <v>123</v>
      </c>
      <c r="G1199" s="112" t="s">
        <v>4027</v>
      </c>
      <c r="H1199" s="112" t="s">
        <v>4028</v>
      </c>
      <c r="I1199" s="112"/>
      <c r="J1199" s="103">
        <v>40890</v>
      </c>
      <c r="K1199" s="103">
        <v>41038</v>
      </c>
      <c r="L1199" s="114" t="s">
        <v>4029</v>
      </c>
      <c r="M1199" s="114" t="s">
        <v>4030</v>
      </c>
      <c r="N1199" s="436">
        <v>81714</v>
      </c>
      <c r="O1199" s="436">
        <v>78002</v>
      </c>
      <c r="P1199" s="103">
        <v>41052</v>
      </c>
      <c r="Q1199" s="103">
        <v>42378</v>
      </c>
      <c r="R1199" s="103">
        <v>42378</v>
      </c>
      <c r="S1199" s="103">
        <v>42378</v>
      </c>
      <c r="T1199" s="318">
        <v>0.93</v>
      </c>
      <c r="U1199" s="436"/>
      <c r="V1199" s="114"/>
      <c r="W1199" s="196"/>
    </row>
    <row r="1200" spans="1:23" ht="15.75" thickBot="1" x14ac:dyDescent="0.3">
      <c r="A1200" s="143">
        <v>42124</v>
      </c>
      <c r="B1200" s="129">
        <v>2013</v>
      </c>
      <c r="C1200" s="112" t="s">
        <v>79</v>
      </c>
      <c r="D1200" s="112" t="s">
        <v>127</v>
      </c>
      <c r="E1200" s="113" t="s">
        <v>22</v>
      </c>
      <c r="F1200" s="113" t="s">
        <v>123</v>
      </c>
      <c r="G1200" s="112" t="s">
        <v>4031</v>
      </c>
      <c r="H1200" s="112" t="s">
        <v>4032</v>
      </c>
      <c r="I1200" s="112" t="s">
        <v>4027</v>
      </c>
      <c r="J1200" s="103">
        <v>40890</v>
      </c>
      <c r="K1200" s="103">
        <v>41214</v>
      </c>
      <c r="L1200" s="114" t="s">
        <v>4029</v>
      </c>
      <c r="M1200" s="114" t="s">
        <v>4033</v>
      </c>
      <c r="N1200" s="436">
        <v>280041</v>
      </c>
      <c r="O1200" s="436">
        <v>255253</v>
      </c>
      <c r="P1200" s="103">
        <v>41228</v>
      </c>
      <c r="Q1200" s="103">
        <v>42378</v>
      </c>
      <c r="R1200" s="103">
        <v>42378</v>
      </c>
      <c r="S1200" s="103">
        <v>42378</v>
      </c>
      <c r="T1200" s="318">
        <v>0.72</v>
      </c>
      <c r="U1200" s="436"/>
      <c r="V1200" s="114"/>
      <c r="W1200" s="196"/>
    </row>
    <row r="1201" spans="1:23" ht="15.75" thickBot="1" x14ac:dyDescent="0.3">
      <c r="A1201" s="143">
        <v>42124</v>
      </c>
      <c r="B1201" s="129">
        <v>2014</v>
      </c>
      <c r="C1201" s="112" t="s">
        <v>79</v>
      </c>
      <c r="D1201" s="112" t="s">
        <v>127</v>
      </c>
      <c r="E1201" s="113" t="s">
        <v>22</v>
      </c>
      <c r="F1201" s="113" t="s">
        <v>123</v>
      </c>
      <c r="G1201" s="112" t="s">
        <v>4034</v>
      </c>
      <c r="H1201" s="112" t="s">
        <v>4035</v>
      </c>
      <c r="I1201" s="112" t="s">
        <v>4027</v>
      </c>
      <c r="J1201" s="103">
        <v>40890</v>
      </c>
      <c r="K1201" s="103">
        <v>41639</v>
      </c>
      <c r="L1201" s="114" t="s">
        <v>4029</v>
      </c>
      <c r="M1201" s="114" t="s">
        <v>4036</v>
      </c>
      <c r="N1201" s="436">
        <v>24880</v>
      </c>
      <c r="O1201" s="436">
        <v>13807</v>
      </c>
      <c r="P1201" s="103">
        <v>41653</v>
      </c>
      <c r="Q1201" s="103"/>
      <c r="R1201" s="103" t="s">
        <v>8</v>
      </c>
      <c r="S1201" s="103"/>
      <c r="T1201" s="318">
        <v>0</v>
      </c>
      <c r="U1201" s="436"/>
      <c r="V1201" s="114"/>
      <c r="W1201" s="196"/>
    </row>
    <row r="1202" spans="1:23" ht="15.75" thickBot="1" x14ac:dyDescent="0.3">
      <c r="A1202" s="143">
        <v>42124</v>
      </c>
      <c r="B1202" s="129">
        <v>2015</v>
      </c>
      <c r="C1202" s="112" t="s">
        <v>79</v>
      </c>
      <c r="D1202" s="112" t="s">
        <v>127</v>
      </c>
      <c r="E1202" s="113" t="s">
        <v>22</v>
      </c>
      <c r="F1202" s="113" t="s">
        <v>123</v>
      </c>
      <c r="G1202" s="112" t="s">
        <v>4037</v>
      </c>
      <c r="H1202" s="112" t="s">
        <v>4038</v>
      </c>
      <c r="I1202" s="112" t="s">
        <v>4027</v>
      </c>
      <c r="J1202" s="103">
        <v>40890</v>
      </c>
      <c r="K1202" s="103">
        <v>42012</v>
      </c>
      <c r="L1202" s="114" t="s">
        <v>4029</v>
      </c>
      <c r="M1202" s="114" t="s">
        <v>4036</v>
      </c>
      <c r="N1202" s="436">
        <v>80735</v>
      </c>
      <c r="O1202" s="436">
        <v>70746</v>
      </c>
      <c r="P1202" s="103">
        <v>42026</v>
      </c>
      <c r="Q1202" s="103"/>
      <c r="R1202" s="103"/>
      <c r="S1202" s="103"/>
      <c r="T1202" s="318">
        <v>0</v>
      </c>
      <c r="U1202" s="491"/>
      <c r="V1202" s="114"/>
      <c r="W1202" s="196"/>
    </row>
    <row r="1203" spans="1:23" ht="15.75" thickBot="1" x14ac:dyDescent="0.3">
      <c r="A1203" s="143">
        <v>42124</v>
      </c>
      <c r="B1203" s="129">
        <v>2012</v>
      </c>
      <c r="C1203" s="112" t="s">
        <v>79</v>
      </c>
      <c r="D1203" s="112" t="s">
        <v>127</v>
      </c>
      <c r="E1203" s="113" t="s">
        <v>29</v>
      </c>
      <c r="F1203" s="113" t="s">
        <v>123</v>
      </c>
      <c r="G1203" s="112" t="s">
        <v>4039</v>
      </c>
      <c r="H1203" s="112" t="s">
        <v>4040</v>
      </c>
      <c r="I1203" s="112"/>
      <c r="J1203" s="103">
        <v>41093</v>
      </c>
      <c r="K1203" s="103">
        <v>41149</v>
      </c>
      <c r="L1203" s="114" t="s">
        <v>3047</v>
      </c>
      <c r="M1203" s="114" t="s">
        <v>4041</v>
      </c>
      <c r="N1203" s="436">
        <v>3805</v>
      </c>
      <c r="O1203" s="436">
        <v>3998</v>
      </c>
      <c r="P1203" s="103">
        <v>41163</v>
      </c>
      <c r="Q1203" s="103">
        <v>41753</v>
      </c>
      <c r="R1203" s="103">
        <v>41514</v>
      </c>
      <c r="S1203" s="321"/>
      <c r="T1203" s="318">
        <v>0.99</v>
      </c>
      <c r="U1203" s="436"/>
      <c r="V1203" s="114"/>
      <c r="W1203" s="196"/>
    </row>
    <row r="1204" spans="1:23" ht="15.75" thickBot="1" x14ac:dyDescent="0.3">
      <c r="A1204" s="143">
        <v>42124</v>
      </c>
      <c r="B1204" s="129">
        <v>2014</v>
      </c>
      <c r="C1204" s="112" t="s">
        <v>79</v>
      </c>
      <c r="D1204" s="112" t="s">
        <v>127</v>
      </c>
      <c r="E1204" s="113" t="s">
        <v>25</v>
      </c>
      <c r="F1204" s="113" t="s">
        <v>123</v>
      </c>
      <c r="G1204" s="112" t="s">
        <v>3158</v>
      </c>
      <c r="H1204" s="112" t="s">
        <v>4042</v>
      </c>
      <c r="I1204" s="112"/>
      <c r="J1204" s="103">
        <v>41620</v>
      </c>
      <c r="K1204" s="103">
        <v>41670</v>
      </c>
      <c r="L1204" s="114" t="s">
        <v>3152</v>
      </c>
      <c r="M1204" s="114" t="s">
        <v>4043</v>
      </c>
      <c r="N1204" s="436">
        <v>48905</v>
      </c>
      <c r="O1204" s="436">
        <v>48817</v>
      </c>
      <c r="P1204" s="103">
        <v>41684</v>
      </c>
      <c r="Q1204" s="103">
        <v>42035</v>
      </c>
      <c r="R1204" s="103" t="s">
        <v>8</v>
      </c>
      <c r="S1204" s="103"/>
      <c r="T1204" s="318">
        <v>1</v>
      </c>
      <c r="U1204" s="436"/>
      <c r="V1204" s="114"/>
      <c r="W1204" s="196"/>
    </row>
    <row r="1205" spans="1:23" ht="15.75" thickBot="1" x14ac:dyDescent="0.3">
      <c r="A1205" s="143">
        <v>42124</v>
      </c>
      <c r="B1205" s="129">
        <v>2012</v>
      </c>
      <c r="C1205" s="112" t="s">
        <v>79</v>
      </c>
      <c r="D1205" s="112" t="s">
        <v>127</v>
      </c>
      <c r="E1205" s="113"/>
      <c r="F1205" s="113" t="s">
        <v>104</v>
      </c>
      <c r="G1205" s="112" t="s">
        <v>4044</v>
      </c>
      <c r="H1205" s="112" t="s">
        <v>4045</v>
      </c>
      <c r="I1205" s="112"/>
      <c r="J1205" s="103">
        <v>41207</v>
      </c>
      <c r="K1205" s="103">
        <v>41264</v>
      </c>
      <c r="L1205" s="114" t="s">
        <v>4046</v>
      </c>
      <c r="M1205" s="114" t="s">
        <v>4047</v>
      </c>
      <c r="N1205" s="436">
        <v>30101</v>
      </c>
      <c r="O1205" s="436">
        <v>29326</v>
      </c>
      <c r="P1205" s="103">
        <v>41278</v>
      </c>
      <c r="Q1205" s="103">
        <v>42242</v>
      </c>
      <c r="R1205" s="103">
        <v>42215</v>
      </c>
      <c r="S1205" s="103">
        <v>42242</v>
      </c>
      <c r="T1205" s="318">
        <v>0.71</v>
      </c>
      <c r="U1205" s="436"/>
      <c r="V1205" s="114"/>
      <c r="W1205" s="196"/>
    </row>
    <row r="1206" spans="1:23" ht="15.75" thickBot="1" x14ac:dyDescent="0.3">
      <c r="A1206" s="143">
        <v>42124</v>
      </c>
      <c r="B1206" s="129">
        <v>2011</v>
      </c>
      <c r="C1206" s="112" t="s">
        <v>79</v>
      </c>
      <c r="D1206" s="112" t="s">
        <v>76</v>
      </c>
      <c r="E1206" s="113" t="s">
        <v>21</v>
      </c>
      <c r="F1206" s="113" t="s">
        <v>123</v>
      </c>
      <c r="G1206" s="112" t="s">
        <v>4048</v>
      </c>
      <c r="H1206" s="112" t="s">
        <v>4049</v>
      </c>
      <c r="I1206" s="112"/>
      <c r="J1206" s="103">
        <v>40652</v>
      </c>
      <c r="K1206" s="103">
        <v>40714</v>
      </c>
      <c r="L1206" s="114" t="s">
        <v>4050</v>
      </c>
      <c r="M1206" s="114" t="s">
        <v>4051</v>
      </c>
      <c r="N1206" s="436">
        <v>928</v>
      </c>
      <c r="O1206" s="436">
        <v>950</v>
      </c>
      <c r="P1206" s="103">
        <v>40728</v>
      </c>
      <c r="Q1206" s="103">
        <v>41015</v>
      </c>
      <c r="R1206" s="103">
        <v>40934</v>
      </c>
      <c r="S1206" s="103">
        <v>41029</v>
      </c>
      <c r="T1206" s="318">
        <v>1</v>
      </c>
      <c r="U1206" s="436"/>
      <c r="V1206" s="114"/>
      <c r="W1206" s="196"/>
    </row>
    <row r="1207" spans="1:23" ht="15.75" thickBot="1" x14ac:dyDescent="0.3">
      <c r="A1207" s="143">
        <v>42124</v>
      </c>
      <c r="B1207" s="129">
        <v>2012</v>
      </c>
      <c r="C1207" s="112" t="s">
        <v>80</v>
      </c>
      <c r="D1207" s="112" t="s">
        <v>76</v>
      </c>
      <c r="E1207" s="113" t="s">
        <v>21</v>
      </c>
      <c r="F1207" s="113" t="s">
        <v>123</v>
      </c>
      <c r="G1207" s="112" t="s">
        <v>4052</v>
      </c>
      <c r="H1207" s="112" t="s">
        <v>4053</v>
      </c>
      <c r="I1207" s="112"/>
      <c r="J1207" s="103">
        <v>41218</v>
      </c>
      <c r="K1207" s="103">
        <v>41290</v>
      </c>
      <c r="L1207" s="114" t="s">
        <v>4054</v>
      </c>
      <c r="M1207" s="114" t="s">
        <v>4055</v>
      </c>
      <c r="N1207" s="436">
        <v>738</v>
      </c>
      <c r="O1207" s="436">
        <v>747</v>
      </c>
      <c r="P1207" s="103">
        <v>41304</v>
      </c>
      <c r="Q1207" s="103">
        <v>41570</v>
      </c>
      <c r="R1207" s="103">
        <v>41660</v>
      </c>
      <c r="S1207" s="103"/>
      <c r="T1207" s="318">
        <v>0.95</v>
      </c>
      <c r="U1207" s="436"/>
      <c r="V1207" s="114"/>
      <c r="W1207" s="196"/>
    </row>
    <row r="1208" spans="1:23" ht="15.75" thickBot="1" x14ac:dyDescent="0.3">
      <c r="A1208" s="143">
        <v>42124</v>
      </c>
      <c r="B1208" s="129">
        <v>2011</v>
      </c>
      <c r="C1208" s="112" t="s">
        <v>80</v>
      </c>
      <c r="D1208" s="112" t="s">
        <v>127</v>
      </c>
      <c r="E1208" s="113" t="s">
        <v>21</v>
      </c>
      <c r="F1208" s="113" t="s">
        <v>123</v>
      </c>
      <c r="G1208" s="112" t="s">
        <v>4056</v>
      </c>
      <c r="H1208" s="112" t="s">
        <v>4057</v>
      </c>
      <c r="I1208" s="112"/>
      <c r="J1208" s="103">
        <v>40443</v>
      </c>
      <c r="K1208" s="103">
        <v>40697</v>
      </c>
      <c r="L1208" s="114" t="s">
        <v>4058</v>
      </c>
      <c r="M1208" s="114" t="s">
        <v>4059</v>
      </c>
      <c r="N1208" s="436">
        <v>15431</v>
      </c>
      <c r="O1208" s="436">
        <v>17554</v>
      </c>
      <c r="P1208" s="103">
        <v>40711</v>
      </c>
      <c r="Q1208" s="103">
        <v>41565</v>
      </c>
      <c r="R1208" s="103">
        <v>41391</v>
      </c>
      <c r="S1208" s="103"/>
      <c r="T1208" s="318">
        <v>0.99</v>
      </c>
      <c r="U1208" s="436"/>
      <c r="V1208" s="114"/>
      <c r="W1208" s="196"/>
    </row>
    <row r="1209" spans="1:23" ht="15.75" thickBot="1" x14ac:dyDescent="0.3">
      <c r="A1209" s="143">
        <v>42124</v>
      </c>
      <c r="B1209" s="129">
        <v>2013</v>
      </c>
      <c r="C1209" s="112" t="s">
        <v>81</v>
      </c>
      <c r="D1209" s="112" t="s">
        <v>127</v>
      </c>
      <c r="E1209" s="113" t="s">
        <v>21</v>
      </c>
      <c r="F1209" s="113" t="s">
        <v>123</v>
      </c>
      <c r="G1209" s="112" t="s">
        <v>4060</v>
      </c>
      <c r="H1209" s="112" t="s">
        <v>4061</v>
      </c>
      <c r="I1209" s="112"/>
      <c r="J1209" s="103">
        <v>41260</v>
      </c>
      <c r="K1209" s="103">
        <v>41516</v>
      </c>
      <c r="L1209" s="114" t="s">
        <v>4062</v>
      </c>
      <c r="M1209" s="114" t="s">
        <v>4063</v>
      </c>
      <c r="N1209" s="436">
        <v>11028</v>
      </c>
      <c r="O1209" s="436">
        <v>10900</v>
      </c>
      <c r="P1209" s="103">
        <v>41530</v>
      </c>
      <c r="Q1209" s="103">
        <v>42231</v>
      </c>
      <c r="R1209" s="103">
        <v>42181</v>
      </c>
      <c r="S1209" s="103">
        <v>42230</v>
      </c>
      <c r="T1209" s="318">
        <v>0.48</v>
      </c>
      <c r="U1209" s="436"/>
      <c r="V1209" s="114"/>
      <c r="W1209" s="196"/>
    </row>
    <row r="1210" spans="1:23" ht="15.75" thickBot="1" x14ac:dyDescent="0.3">
      <c r="A1210" s="143">
        <v>42124</v>
      </c>
      <c r="B1210" s="129">
        <v>2013</v>
      </c>
      <c r="C1210" s="112" t="s">
        <v>81</v>
      </c>
      <c r="D1210" s="112" t="s">
        <v>127</v>
      </c>
      <c r="E1210" s="113" t="s">
        <v>21</v>
      </c>
      <c r="F1210" s="113" t="s">
        <v>123</v>
      </c>
      <c r="G1210" s="112" t="s">
        <v>4064</v>
      </c>
      <c r="H1210" s="112" t="s">
        <v>3001</v>
      </c>
      <c r="I1210" s="112"/>
      <c r="J1210" s="103">
        <v>41260</v>
      </c>
      <c r="K1210" s="103">
        <v>41516</v>
      </c>
      <c r="L1210" s="114" t="s">
        <v>4062</v>
      </c>
      <c r="M1210" s="114" t="s">
        <v>4063</v>
      </c>
      <c r="N1210" s="436">
        <v>18418</v>
      </c>
      <c r="O1210" s="436">
        <v>17708</v>
      </c>
      <c r="P1210" s="103">
        <v>41530</v>
      </c>
      <c r="Q1210" s="103">
        <v>42231</v>
      </c>
      <c r="R1210" s="103">
        <v>42181</v>
      </c>
      <c r="S1210" s="103">
        <v>42230</v>
      </c>
      <c r="T1210" s="318">
        <v>0.41</v>
      </c>
      <c r="U1210" s="436"/>
      <c r="V1210" s="114"/>
      <c r="W1210" s="196"/>
    </row>
    <row r="1211" spans="1:23" ht="15.75" thickBot="1" x14ac:dyDescent="0.3">
      <c r="A1211" s="143">
        <v>42124</v>
      </c>
      <c r="B1211" s="129">
        <v>2013</v>
      </c>
      <c r="C1211" s="112" t="s">
        <v>81</v>
      </c>
      <c r="D1211" s="112" t="s">
        <v>127</v>
      </c>
      <c r="E1211" s="113" t="s">
        <v>21</v>
      </c>
      <c r="F1211" s="113" t="s">
        <v>123</v>
      </c>
      <c r="G1211" s="112" t="s">
        <v>4065</v>
      </c>
      <c r="H1211" s="112" t="s">
        <v>4066</v>
      </c>
      <c r="I1211" s="112"/>
      <c r="J1211" s="103">
        <v>41415</v>
      </c>
      <c r="K1211" s="103">
        <v>41516</v>
      </c>
      <c r="L1211" s="114" t="s">
        <v>3752</v>
      </c>
      <c r="M1211" s="114" t="s">
        <v>4067</v>
      </c>
      <c r="N1211" s="436">
        <v>5841</v>
      </c>
      <c r="O1211" s="436">
        <v>5674</v>
      </c>
      <c r="P1211" s="103">
        <v>41530</v>
      </c>
      <c r="Q1211" s="103">
        <v>42113</v>
      </c>
      <c r="R1211" s="103">
        <v>42086</v>
      </c>
      <c r="S1211" s="103"/>
      <c r="T1211" s="318">
        <v>0.76</v>
      </c>
      <c r="U1211" s="436"/>
      <c r="V1211" s="114"/>
      <c r="W1211" s="196"/>
    </row>
    <row r="1212" spans="1:23" ht="15.75" thickBot="1" x14ac:dyDescent="0.3">
      <c r="A1212" s="143">
        <v>42124</v>
      </c>
      <c r="B1212" s="129">
        <v>2013</v>
      </c>
      <c r="C1212" s="112" t="s">
        <v>81</v>
      </c>
      <c r="D1212" s="112" t="s">
        <v>127</v>
      </c>
      <c r="E1212" s="113" t="s">
        <v>21</v>
      </c>
      <c r="F1212" s="113" t="s">
        <v>123</v>
      </c>
      <c r="G1212" s="112" t="s">
        <v>4068</v>
      </c>
      <c r="H1212" s="112" t="s">
        <v>4069</v>
      </c>
      <c r="I1212" s="112"/>
      <c r="J1212" s="103">
        <v>41415</v>
      </c>
      <c r="K1212" s="103">
        <v>41516</v>
      </c>
      <c r="L1212" s="114" t="s">
        <v>3752</v>
      </c>
      <c r="M1212" s="114" t="s">
        <v>4067</v>
      </c>
      <c r="N1212" s="436">
        <v>6987</v>
      </c>
      <c r="O1212" s="436">
        <v>6680</v>
      </c>
      <c r="P1212" s="103">
        <v>41530</v>
      </c>
      <c r="Q1212" s="103">
        <v>42113</v>
      </c>
      <c r="R1212" s="103">
        <v>42086</v>
      </c>
      <c r="S1212" s="103"/>
      <c r="T1212" s="318">
        <v>0.83</v>
      </c>
      <c r="U1212" s="436"/>
      <c r="V1212" s="114"/>
      <c r="W1212" s="196"/>
    </row>
    <row r="1213" spans="1:23" ht="15.75" thickBot="1" x14ac:dyDescent="0.3">
      <c r="A1213" s="143">
        <v>42124</v>
      </c>
      <c r="B1213" s="129">
        <v>2013</v>
      </c>
      <c r="C1213" s="112" t="s">
        <v>81</v>
      </c>
      <c r="D1213" s="112" t="s">
        <v>127</v>
      </c>
      <c r="E1213" s="113" t="s">
        <v>21</v>
      </c>
      <c r="F1213" s="113" t="s">
        <v>123</v>
      </c>
      <c r="G1213" s="112" t="s">
        <v>4070</v>
      </c>
      <c r="H1213" s="112" t="s">
        <v>3021</v>
      </c>
      <c r="I1213" s="112"/>
      <c r="J1213" s="103">
        <v>41415</v>
      </c>
      <c r="K1213" s="103">
        <v>41516</v>
      </c>
      <c r="L1213" s="114" t="s">
        <v>3752</v>
      </c>
      <c r="M1213" s="114" t="s">
        <v>4067</v>
      </c>
      <c r="N1213" s="436">
        <v>3653</v>
      </c>
      <c r="O1213" s="436">
        <v>3523</v>
      </c>
      <c r="P1213" s="103">
        <v>41530</v>
      </c>
      <c r="Q1213" s="103">
        <v>42113</v>
      </c>
      <c r="R1213" s="103">
        <v>42086</v>
      </c>
      <c r="S1213" s="103"/>
      <c r="T1213" s="318">
        <v>0.96</v>
      </c>
      <c r="U1213" s="436"/>
      <c r="V1213" s="114"/>
      <c r="W1213" s="196"/>
    </row>
    <row r="1214" spans="1:23" ht="15.75" thickBot="1" x14ac:dyDescent="0.3">
      <c r="A1214" s="143">
        <v>42124</v>
      </c>
      <c r="B1214" s="129">
        <v>2011</v>
      </c>
      <c r="C1214" s="112" t="s">
        <v>79</v>
      </c>
      <c r="D1214" s="112" t="s">
        <v>76</v>
      </c>
      <c r="E1214" s="113" t="s">
        <v>37</v>
      </c>
      <c r="F1214" s="113" t="s">
        <v>123</v>
      </c>
      <c r="G1214" s="112" t="s">
        <v>4071</v>
      </c>
      <c r="H1214" s="112" t="s">
        <v>4072</v>
      </c>
      <c r="I1214" s="112"/>
      <c r="J1214" s="103">
        <v>40802</v>
      </c>
      <c r="K1214" s="103">
        <v>40864</v>
      </c>
      <c r="L1214" s="114" t="s">
        <v>4073</v>
      </c>
      <c r="M1214" s="114" t="s">
        <v>4074</v>
      </c>
      <c r="N1214" s="436">
        <v>1630</v>
      </c>
      <c r="O1214" s="436">
        <v>1633</v>
      </c>
      <c r="P1214" s="103">
        <v>40878</v>
      </c>
      <c r="Q1214" s="103">
        <v>41359</v>
      </c>
      <c r="R1214" s="103">
        <v>41299</v>
      </c>
      <c r="S1214" s="103">
        <v>41362</v>
      </c>
      <c r="T1214" s="318">
        <v>1</v>
      </c>
      <c r="U1214" s="436"/>
      <c r="V1214" s="114"/>
      <c r="W1214" s="196"/>
    </row>
    <row r="1215" spans="1:23" ht="15.75" thickBot="1" x14ac:dyDescent="0.3">
      <c r="A1215" s="143">
        <v>42124</v>
      </c>
      <c r="B1215" s="129">
        <v>2013</v>
      </c>
      <c r="C1215" s="112" t="s">
        <v>79</v>
      </c>
      <c r="D1215" s="112" t="s">
        <v>127</v>
      </c>
      <c r="E1215" s="113" t="s">
        <v>37</v>
      </c>
      <c r="F1215" s="113" t="s">
        <v>123</v>
      </c>
      <c r="G1215" s="112" t="s">
        <v>4075</v>
      </c>
      <c r="H1215" s="112" t="s">
        <v>4076</v>
      </c>
      <c r="I1215" s="112"/>
      <c r="J1215" s="103">
        <v>41199</v>
      </c>
      <c r="K1215" s="103">
        <v>41520</v>
      </c>
      <c r="L1215" s="114" t="s">
        <v>3128</v>
      </c>
      <c r="M1215" s="114" t="s">
        <v>4077</v>
      </c>
      <c r="N1215" s="436">
        <v>34005</v>
      </c>
      <c r="O1215" s="436">
        <v>34495</v>
      </c>
      <c r="P1215" s="103">
        <v>41534</v>
      </c>
      <c r="Q1215" s="103">
        <v>42047</v>
      </c>
      <c r="R1215" s="103">
        <v>41970</v>
      </c>
      <c r="S1215" s="103"/>
      <c r="T1215" s="318">
        <v>0.99</v>
      </c>
      <c r="U1215" s="436"/>
      <c r="V1215" s="114"/>
      <c r="W1215" s="196"/>
    </row>
    <row r="1216" spans="1:23" ht="15.75" thickBot="1" x14ac:dyDescent="0.3">
      <c r="A1216" s="143">
        <v>42124</v>
      </c>
      <c r="B1216" s="129">
        <v>2014</v>
      </c>
      <c r="C1216" s="112" t="s">
        <v>79</v>
      </c>
      <c r="D1216" s="112" t="s">
        <v>127</v>
      </c>
      <c r="E1216" s="113" t="s">
        <v>13</v>
      </c>
      <c r="F1216" s="113" t="s">
        <v>123</v>
      </c>
      <c r="G1216" s="112" t="s">
        <v>4078</v>
      </c>
      <c r="H1216" s="112" t="s">
        <v>4079</v>
      </c>
      <c r="I1216" s="112"/>
      <c r="J1216" s="103">
        <v>41729</v>
      </c>
      <c r="K1216" s="103">
        <v>41802</v>
      </c>
      <c r="L1216" s="114" t="s">
        <v>3246</v>
      </c>
      <c r="M1216" s="114" t="s">
        <v>4080</v>
      </c>
      <c r="N1216" s="436">
        <v>6106</v>
      </c>
      <c r="O1216" s="436">
        <v>5736</v>
      </c>
      <c r="P1216" s="103">
        <v>41816</v>
      </c>
      <c r="Q1216" s="103">
        <v>42202</v>
      </c>
      <c r="R1216" s="103">
        <v>42202</v>
      </c>
      <c r="S1216" s="103">
        <v>42202</v>
      </c>
      <c r="T1216" s="318">
        <v>0.27</v>
      </c>
      <c r="U1216" s="436"/>
      <c r="V1216" s="114"/>
      <c r="W1216" s="196"/>
    </row>
    <row r="1217" spans="1:23" ht="15.75" thickBot="1" x14ac:dyDescent="0.3">
      <c r="A1217" s="143">
        <v>42124</v>
      </c>
      <c r="B1217" s="129">
        <v>2012</v>
      </c>
      <c r="C1217" s="112" t="s">
        <v>79</v>
      </c>
      <c r="D1217" s="112" t="s">
        <v>127</v>
      </c>
      <c r="E1217" s="113" t="s">
        <v>13</v>
      </c>
      <c r="F1217" s="113" t="s">
        <v>123</v>
      </c>
      <c r="G1217" s="112" t="s">
        <v>4081</v>
      </c>
      <c r="H1217" s="112" t="s">
        <v>4082</v>
      </c>
      <c r="I1217" s="112"/>
      <c r="J1217" s="103">
        <v>40989</v>
      </c>
      <c r="K1217" s="103">
        <v>41089</v>
      </c>
      <c r="L1217" s="114" t="s">
        <v>3030</v>
      </c>
      <c r="M1217" s="114" t="s">
        <v>4083</v>
      </c>
      <c r="N1217" s="436">
        <v>13210</v>
      </c>
      <c r="O1217" s="436">
        <v>15796</v>
      </c>
      <c r="P1217" s="103">
        <v>41103</v>
      </c>
      <c r="Q1217" s="103">
        <v>41815</v>
      </c>
      <c r="R1217" s="103">
        <v>41554</v>
      </c>
      <c r="S1217" s="103"/>
      <c r="T1217" s="318">
        <v>0.95</v>
      </c>
      <c r="U1217" s="436"/>
      <c r="V1217" s="114"/>
      <c r="W1217" s="196"/>
    </row>
    <row r="1218" spans="1:23" ht="15.75" thickBot="1" x14ac:dyDescent="0.3">
      <c r="A1218" s="143">
        <v>42124</v>
      </c>
      <c r="B1218" s="129">
        <v>2014</v>
      </c>
      <c r="C1218" s="112" t="s">
        <v>79</v>
      </c>
      <c r="D1218" s="112" t="s">
        <v>127</v>
      </c>
      <c r="E1218" s="113" t="s">
        <v>13</v>
      </c>
      <c r="F1218" s="113" t="s">
        <v>123</v>
      </c>
      <c r="G1218" s="112" t="s">
        <v>4084</v>
      </c>
      <c r="H1218" s="112" t="s">
        <v>4085</v>
      </c>
      <c r="I1218" s="112"/>
      <c r="J1218" s="103">
        <v>41759</v>
      </c>
      <c r="K1218" s="103">
        <v>42020</v>
      </c>
      <c r="L1218" s="114" t="s">
        <v>3246</v>
      </c>
      <c r="M1218" s="114" t="s">
        <v>4086</v>
      </c>
      <c r="N1218" s="436">
        <v>18400</v>
      </c>
      <c r="O1218" s="436">
        <v>17346</v>
      </c>
      <c r="P1218" s="103">
        <v>42034</v>
      </c>
      <c r="Q1218" s="103">
        <v>42630</v>
      </c>
      <c r="R1218" s="103">
        <v>42630</v>
      </c>
      <c r="S1218" s="103">
        <v>42630</v>
      </c>
      <c r="T1218" s="318">
        <v>0.01</v>
      </c>
      <c r="U1218" s="436"/>
      <c r="V1218" s="114"/>
      <c r="W1218" s="196"/>
    </row>
    <row r="1219" spans="1:23" ht="15.75" thickBot="1" x14ac:dyDescent="0.3">
      <c r="A1219" s="143">
        <v>42124</v>
      </c>
      <c r="B1219" s="129">
        <v>2014</v>
      </c>
      <c r="C1219" s="112" t="s">
        <v>79</v>
      </c>
      <c r="D1219" s="112" t="s">
        <v>127</v>
      </c>
      <c r="E1219" s="113" t="s">
        <v>13</v>
      </c>
      <c r="F1219" s="113" t="s">
        <v>123</v>
      </c>
      <c r="G1219" s="112" t="s">
        <v>4087</v>
      </c>
      <c r="H1219" s="112" t="s">
        <v>4088</v>
      </c>
      <c r="I1219" s="112"/>
      <c r="J1219" s="103"/>
      <c r="K1219" s="103">
        <v>41967</v>
      </c>
      <c r="L1219" s="114" t="s">
        <v>3014</v>
      </c>
      <c r="M1219" s="114" t="s">
        <v>4089</v>
      </c>
      <c r="N1219" s="436">
        <v>33594</v>
      </c>
      <c r="O1219" s="436">
        <v>30046</v>
      </c>
      <c r="P1219" s="103">
        <v>41981</v>
      </c>
      <c r="Q1219" s="103">
        <v>42308</v>
      </c>
      <c r="R1219" s="103"/>
      <c r="S1219" s="103"/>
      <c r="T1219" s="318">
        <v>0.85</v>
      </c>
      <c r="U1219" s="436"/>
      <c r="V1219" s="114"/>
      <c r="W1219" s="196"/>
    </row>
    <row r="1220" spans="1:23" ht="15.75" thickBot="1" x14ac:dyDescent="0.3">
      <c r="A1220" s="143">
        <v>42124</v>
      </c>
      <c r="B1220" s="129">
        <v>2013</v>
      </c>
      <c r="C1220" s="112" t="s">
        <v>79</v>
      </c>
      <c r="D1220" s="112" t="s">
        <v>127</v>
      </c>
      <c r="E1220" s="113" t="s">
        <v>13</v>
      </c>
      <c r="F1220" s="113" t="s">
        <v>123</v>
      </c>
      <c r="G1220" s="112" t="s">
        <v>4090</v>
      </c>
      <c r="H1220" s="112" t="s">
        <v>4091</v>
      </c>
      <c r="I1220" s="112"/>
      <c r="J1220" s="103">
        <v>41422</v>
      </c>
      <c r="K1220" s="103">
        <v>41513</v>
      </c>
      <c r="L1220" s="114" t="s">
        <v>3030</v>
      </c>
      <c r="M1220" s="114" t="s">
        <v>4092</v>
      </c>
      <c r="N1220" s="436">
        <v>10301</v>
      </c>
      <c r="O1220" s="436">
        <v>8751</v>
      </c>
      <c r="P1220" s="103">
        <v>41527</v>
      </c>
      <c r="Q1220" s="103">
        <v>41964</v>
      </c>
      <c r="R1220" s="103">
        <v>41964</v>
      </c>
      <c r="S1220" s="103">
        <v>42125</v>
      </c>
      <c r="T1220" s="318">
        <v>0.28000000000000003</v>
      </c>
      <c r="U1220" s="436"/>
      <c r="V1220" s="114"/>
      <c r="W1220" s="196"/>
    </row>
    <row r="1221" spans="1:23" ht="15.75" thickBot="1" x14ac:dyDescent="0.3">
      <c r="A1221" s="143">
        <v>42124</v>
      </c>
      <c r="B1221" s="129" t="s">
        <v>142</v>
      </c>
      <c r="C1221" s="112" t="s">
        <v>80</v>
      </c>
      <c r="D1221" s="112" t="s">
        <v>127</v>
      </c>
      <c r="E1221" s="113" t="s">
        <v>35</v>
      </c>
      <c r="F1221" s="113" t="s">
        <v>123</v>
      </c>
      <c r="G1221" s="112" t="s">
        <v>4093</v>
      </c>
      <c r="H1221" s="112" t="s">
        <v>4094</v>
      </c>
      <c r="I1221" s="112"/>
      <c r="J1221" s="103">
        <v>41296</v>
      </c>
      <c r="K1221" s="103">
        <v>41529</v>
      </c>
      <c r="L1221" s="114" t="s">
        <v>4095</v>
      </c>
      <c r="M1221" s="114" t="s">
        <v>4096</v>
      </c>
      <c r="N1221" s="436">
        <v>6894</v>
      </c>
      <c r="O1221" s="436">
        <v>6581</v>
      </c>
      <c r="P1221" s="103">
        <v>41543</v>
      </c>
      <c r="Q1221" s="103">
        <v>42125</v>
      </c>
      <c r="R1221" s="103">
        <v>41949</v>
      </c>
      <c r="S1221" s="103"/>
      <c r="T1221" s="318">
        <v>0.45</v>
      </c>
      <c r="U1221" s="436"/>
      <c r="V1221" s="114"/>
      <c r="W1221" s="196"/>
    </row>
    <row r="1222" spans="1:23" ht="15.75" thickBot="1" x14ac:dyDescent="0.3">
      <c r="A1222" s="143">
        <v>42124</v>
      </c>
      <c r="B1222" s="129">
        <v>2014</v>
      </c>
      <c r="C1222" s="112" t="s">
        <v>79</v>
      </c>
      <c r="D1222" s="112" t="s">
        <v>127</v>
      </c>
      <c r="E1222" s="113" t="s">
        <v>44</v>
      </c>
      <c r="F1222" s="113" t="s">
        <v>123</v>
      </c>
      <c r="G1222" s="112" t="s">
        <v>4097</v>
      </c>
      <c r="H1222" s="112" t="s">
        <v>4098</v>
      </c>
      <c r="I1222" s="112"/>
      <c r="J1222" s="103">
        <v>41550</v>
      </c>
      <c r="K1222" s="103">
        <v>41912</v>
      </c>
      <c r="L1222" s="114" t="s">
        <v>4099</v>
      </c>
      <c r="M1222" s="114" t="s">
        <v>4100</v>
      </c>
      <c r="N1222" s="436">
        <v>19401</v>
      </c>
      <c r="O1222" s="436">
        <v>18573</v>
      </c>
      <c r="P1222" s="103">
        <v>41926</v>
      </c>
      <c r="Q1222" s="103">
        <v>42412</v>
      </c>
      <c r="R1222" s="103">
        <v>42412</v>
      </c>
      <c r="S1222" s="103">
        <v>42412</v>
      </c>
      <c r="T1222" s="318">
        <v>0</v>
      </c>
      <c r="U1222" s="436"/>
      <c r="V1222" s="114"/>
      <c r="W1222" s="196"/>
    </row>
    <row r="1223" spans="1:23" s="493" customFormat="1" ht="15.75" thickBot="1" x14ac:dyDescent="0.3">
      <c r="A1223" s="370">
        <v>42124</v>
      </c>
      <c r="B1223" s="492">
        <v>2009</v>
      </c>
      <c r="C1223" s="110" t="s">
        <v>95</v>
      </c>
      <c r="D1223" s="485" t="s">
        <v>127</v>
      </c>
      <c r="E1223" s="134" t="s">
        <v>29</v>
      </c>
      <c r="F1223" s="134" t="s">
        <v>123</v>
      </c>
      <c r="G1223" s="483">
        <v>21120</v>
      </c>
      <c r="H1223" s="110" t="s">
        <v>4101</v>
      </c>
      <c r="I1223" s="483"/>
      <c r="J1223" s="482">
        <v>40301</v>
      </c>
      <c r="K1223" s="482">
        <v>40420</v>
      </c>
      <c r="L1223" s="110" t="s">
        <v>4102</v>
      </c>
      <c r="M1223" s="110" t="s">
        <v>4103</v>
      </c>
      <c r="N1223" s="322">
        <v>12060</v>
      </c>
      <c r="O1223" s="322">
        <v>13760</v>
      </c>
      <c r="P1223" s="482">
        <v>40442</v>
      </c>
      <c r="Q1223" s="482">
        <v>41291</v>
      </c>
      <c r="R1223" s="482">
        <v>41291</v>
      </c>
      <c r="S1223" s="482">
        <v>41747</v>
      </c>
      <c r="T1223" s="438">
        <v>0.99</v>
      </c>
      <c r="U1223" s="322"/>
      <c r="V1223" s="110"/>
      <c r="W1223" s="110"/>
    </row>
    <row r="1224" spans="1:23" ht="15.75" thickBot="1" x14ac:dyDescent="0.3">
      <c r="A1224" s="370">
        <v>42124</v>
      </c>
      <c r="B1224" s="494">
        <v>2010</v>
      </c>
      <c r="C1224" s="111" t="s">
        <v>95</v>
      </c>
      <c r="D1224" s="490" t="s">
        <v>127</v>
      </c>
      <c r="E1224" s="135" t="s">
        <v>29</v>
      </c>
      <c r="F1224" s="135" t="s">
        <v>123</v>
      </c>
      <c r="G1224" s="355">
        <v>17872</v>
      </c>
      <c r="H1224" s="111" t="s">
        <v>4104</v>
      </c>
      <c r="I1224" s="355"/>
      <c r="J1224" s="442">
        <v>40301</v>
      </c>
      <c r="K1224" s="442">
        <v>40420</v>
      </c>
      <c r="L1224" s="111" t="s">
        <v>4102</v>
      </c>
      <c r="M1224" s="111" t="s">
        <v>4103</v>
      </c>
      <c r="N1224" s="323">
        <v>113223</v>
      </c>
      <c r="O1224" s="323">
        <v>129466</v>
      </c>
      <c r="P1224" s="442">
        <v>40442</v>
      </c>
      <c r="Q1224" s="442">
        <v>42289</v>
      </c>
      <c r="R1224" s="442">
        <v>41747</v>
      </c>
      <c r="S1224" s="442">
        <v>42289</v>
      </c>
      <c r="T1224" s="444">
        <v>0.97</v>
      </c>
      <c r="U1224" s="323">
        <v>37500</v>
      </c>
      <c r="V1224" s="111"/>
      <c r="W1224" s="111" t="s">
        <v>4105</v>
      </c>
    </row>
    <row r="1225" spans="1:23" s="493" customFormat="1" ht="15.75" thickBot="1" x14ac:dyDescent="0.3">
      <c r="A1225" s="370">
        <v>42124</v>
      </c>
      <c r="B1225" s="494">
        <v>2010</v>
      </c>
      <c r="C1225" s="111" t="s">
        <v>95</v>
      </c>
      <c r="D1225" s="490" t="s">
        <v>127</v>
      </c>
      <c r="E1225" s="135" t="s">
        <v>29</v>
      </c>
      <c r="F1225" s="135" t="s">
        <v>123</v>
      </c>
      <c r="G1225" s="355">
        <v>21372</v>
      </c>
      <c r="H1225" s="111" t="s">
        <v>4106</v>
      </c>
      <c r="I1225" s="355"/>
      <c r="J1225" s="442">
        <v>39937</v>
      </c>
      <c r="K1225" s="442">
        <v>40416</v>
      </c>
      <c r="L1225" s="111" t="s">
        <v>4107</v>
      </c>
      <c r="M1225" s="111" t="s">
        <v>4108</v>
      </c>
      <c r="N1225" s="323">
        <v>4443</v>
      </c>
      <c r="O1225" s="323">
        <v>4544</v>
      </c>
      <c r="P1225" s="442">
        <v>40430</v>
      </c>
      <c r="Q1225" s="442">
        <v>41089</v>
      </c>
      <c r="R1225" s="442">
        <v>40812</v>
      </c>
      <c r="S1225" s="442">
        <v>41089</v>
      </c>
      <c r="T1225" s="444">
        <v>1</v>
      </c>
      <c r="U1225" s="323"/>
      <c r="V1225" s="111"/>
      <c r="W1225" s="111"/>
    </row>
    <row r="1226" spans="1:23" s="493" customFormat="1" ht="15.75" thickBot="1" x14ac:dyDescent="0.3">
      <c r="A1226" s="370">
        <v>42124</v>
      </c>
      <c r="B1226" s="494">
        <v>2010</v>
      </c>
      <c r="C1226" s="111" t="s">
        <v>95</v>
      </c>
      <c r="D1226" s="490" t="s">
        <v>127</v>
      </c>
      <c r="E1226" s="135" t="s">
        <v>29</v>
      </c>
      <c r="F1226" s="135" t="s">
        <v>123</v>
      </c>
      <c r="G1226" s="355">
        <v>25047</v>
      </c>
      <c r="H1226" s="111" t="s">
        <v>4109</v>
      </c>
      <c r="I1226" s="355"/>
      <c r="J1226" s="442">
        <v>41199</v>
      </c>
      <c r="K1226" s="442">
        <v>41324</v>
      </c>
      <c r="L1226" s="111" t="s">
        <v>4110</v>
      </c>
      <c r="M1226" s="111" t="s">
        <v>4111</v>
      </c>
      <c r="N1226" s="323">
        <v>5253</v>
      </c>
      <c r="O1226" s="323">
        <v>5792</v>
      </c>
      <c r="P1226" s="442">
        <v>5792</v>
      </c>
      <c r="Q1226" s="442">
        <v>41973</v>
      </c>
      <c r="R1226" s="442">
        <v>41705</v>
      </c>
      <c r="S1226" s="442">
        <v>42128</v>
      </c>
      <c r="T1226" s="444">
        <v>0.99</v>
      </c>
      <c r="U1226" s="323"/>
      <c r="V1226" s="111"/>
      <c r="W1226" s="355" t="s">
        <v>4112</v>
      </c>
    </row>
    <row r="1227" spans="1:23" s="493" customFormat="1" ht="15.75" thickBot="1" x14ac:dyDescent="0.3">
      <c r="A1227" s="370">
        <v>42124</v>
      </c>
      <c r="B1227" s="494">
        <v>2010</v>
      </c>
      <c r="C1227" s="111" t="s">
        <v>95</v>
      </c>
      <c r="D1227" s="490" t="s">
        <v>127</v>
      </c>
      <c r="E1227" s="135" t="s">
        <v>29</v>
      </c>
      <c r="F1227" s="135" t="s">
        <v>123</v>
      </c>
      <c r="G1227" s="355">
        <v>17781</v>
      </c>
      <c r="H1227" s="111" t="s">
        <v>4113</v>
      </c>
      <c r="I1227" s="355"/>
      <c r="J1227" s="442">
        <v>40049</v>
      </c>
      <c r="K1227" s="442">
        <v>40353</v>
      </c>
      <c r="L1227" s="111" t="s">
        <v>4114</v>
      </c>
      <c r="M1227" s="111" t="s">
        <v>4115</v>
      </c>
      <c r="N1227" s="323">
        <v>11700</v>
      </c>
      <c r="O1227" s="323">
        <v>11700</v>
      </c>
      <c r="P1227" s="442">
        <v>40359</v>
      </c>
      <c r="Q1227" s="442">
        <v>41059</v>
      </c>
      <c r="R1227" s="442">
        <v>40775</v>
      </c>
      <c r="S1227" s="442">
        <v>41059</v>
      </c>
      <c r="T1227" s="444">
        <v>1</v>
      </c>
      <c r="U1227" s="323"/>
      <c r="V1227" s="111"/>
      <c r="W1227" s="111"/>
    </row>
    <row r="1228" spans="1:23" s="493" customFormat="1" ht="30.75" thickBot="1" x14ac:dyDescent="0.3">
      <c r="A1228" s="370">
        <v>42124</v>
      </c>
      <c r="B1228" s="494">
        <v>2010</v>
      </c>
      <c r="C1228" s="111" t="s">
        <v>95</v>
      </c>
      <c r="D1228" s="490" t="s">
        <v>127</v>
      </c>
      <c r="E1228" s="135" t="s">
        <v>29</v>
      </c>
      <c r="F1228" s="135" t="s">
        <v>123</v>
      </c>
      <c r="G1228" s="355">
        <v>17782</v>
      </c>
      <c r="H1228" s="111" t="s">
        <v>4116</v>
      </c>
      <c r="I1228" s="355"/>
      <c r="J1228" s="442">
        <v>40694</v>
      </c>
      <c r="K1228" s="442">
        <v>40785</v>
      </c>
      <c r="L1228" s="111" t="s">
        <v>4117</v>
      </c>
      <c r="M1228" s="111" t="s">
        <v>4118</v>
      </c>
      <c r="N1228" s="323">
        <v>3200</v>
      </c>
      <c r="O1228" s="323">
        <v>3200</v>
      </c>
      <c r="P1228" s="442">
        <v>40854</v>
      </c>
      <c r="Q1228" s="442">
        <v>41943</v>
      </c>
      <c r="R1228" s="442">
        <v>41468</v>
      </c>
      <c r="S1228" s="442">
        <v>42216</v>
      </c>
      <c r="T1228" s="444">
        <v>0.78</v>
      </c>
      <c r="U1228" s="323"/>
      <c r="V1228" s="111"/>
      <c r="W1228" s="356" t="s">
        <v>4119</v>
      </c>
    </row>
    <row r="1229" spans="1:23" s="493" customFormat="1" ht="15.75" thickBot="1" x14ac:dyDescent="0.3">
      <c r="A1229" s="370">
        <v>42124</v>
      </c>
      <c r="B1229" s="494">
        <v>2010</v>
      </c>
      <c r="C1229" s="111" t="s">
        <v>95</v>
      </c>
      <c r="D1229" s="490" t="s">
        <v>127</v>
      </c>
      <c r="E1229" s="135"/>
      <c r="F1229" s="135" t="s">
        <v>122</v>
      </c>
      <c r="G1229" s="355">
        <v>18052</v>
      </c>
      <c r="H1229" s="111" t="s">
        <v>4120</v>
      </c>
      <c r="I1229" s="355"/>
      <c r="J1229" s="442">
        <v>40238</v>
      </c>
      <c r="K1229" s="442">
        <v>40617</v>
      </c>
      <c r="L1229" s="111" t="s">
        <v>4121</v>
      </c>
      <c r="M1229" s="111" t="s">
        <v>4122</v>
      </c>
      <c r="N1229" s="323">
        <v>7566</v>
      </c>
      <c r="O1229" s="323">
        <v>8257</v>
      </c>
      <c r="P1229" s="442">
        <v>40633</v>
      </c>
      <c r="Q1229" s="442">
        <v>41773</v>
      </c>
      <c r="R1229" s="442">
        <v>41306</v>
      </c>
      <c r="S1229" s="442">
        <v>41773</v>
      </c>
      <c r="T1229" s="444">
        <v>1</v>
      </c>
      <c r="U1229" s="323"/>
      <c r="V1229" s="111"/>
      <c r="W1229" s="111"/>
    </row>
    <row r="1230" spans="1:23" s="493" customFormat="1" ht="15.75" thickBot="1" x14ac:dyDescent="0.3">
      <c r="A1230" s="370">
        <v>42124</v>
      </c>
      <c r="B1230" s="494">
        <v>2010</v>
      </c>
      <c r="C1230" s="111" t="s">
        <v>95</v>
      </c>
      <c r="D1230" s="490" t="s">
        <v>127</v>
      </c>
      <c r="E1230" s="135"/>
      <c r="F1230" s="135" t="s">
        <v>122</v>
      </c>
      <c r="G1230" s="355">
        <v>18053</v>
      </c>
      <c r="H1230" s="111" t="s">
        <v>4120</v>
      </c>
      <c r="I1230" s="355"/>
      <c r="J1230" s="442">
        <v>40238</v>
      </c>
      <c r="K1230" s="442">
        <v>40954</v>
      </c>
      <c r="L1230" s="111" t="s">
        <v>4123</v>
      </c>
      <c r="M1230" s="111" t="s">
        <v>4122</v>
      </c>
      <c r="N1230" s="323">
        <v>16095</v>
      </c>
      <c r="O1230" s="323">
        <v>16448</v>
      </c>
      <c r="P1230" s="442">
        <v>40939</v>
      </c>
      <c r="Q1230" s="442">
        <v>41790</v>
      </c>
      <c r="R1230" s="442">
        <v>41306</v>
      </c>
      <c r="S1230" s="442">
        <v>41790</v>
      </c>
      <c r="T1230" s="444">
        <v>1</v>
      </c>
      <c r="U1230" s="323"/>
      <c r="V1230" s="111"/>
      <c r="W1230" s="111"/>
    </row>
    <row r="1231" spans="1:23" s="493" customFormat="1" ht="15.75" thickBot="1" x14ac:dyDescent="0.3">
      <c r="A1231" s="370">
        <v>42124</v>
      </c>
      <c r="B1231" s="494">
        <v>2010</v>
      </c>
      <c r="C1231" s="111" t="s">
        <v>95</v>
      </c>
      <c r="D1231" s="490" t="s">
        <v>127</v>
      </c>
      <c r="E1231" s="135"/>
      <c r="F1231" s="135" t="s">
        <v>122</v>
      </c>
      <c r="G1231" s="355">
        <v>18054</v>
      </c>
      <c r="H1231" s="111" t="s">
        <v>4120</v>
      </c>
      <c r="I1231" s="355"/>
      <c r="J1231" s="442">
        <v>40238</v>
      </c>
      <c r="K1231" s="442">
        <v>41133</v>
      </c>
      <c r="L1231" s="111" t="s">
        <v>4124</v>
      </c>
      <c r="M1231" s="111" t="s">
        <v>4122</v>
      </c>
      <c r="N1231" s="323">
        <v>7085</v>
      </c>
      <c r="O1231" s="323">
        <v>7316</v>
      </c>
      <c r="P1231" s="442">
        <v>41243</v>
      </c>
      <c r="Q1231" s="442">
        <v>41882</v>
      </c>
      <c r="R1231" s="442">
        <v>41306</v>
      </c>
      <c r="S1231" s="442">
        <v>41882</v>
      </c>
      <c r="T1231" s="444">
        <v>0.92</v>
      </c>
      <c r="U1231" s="323"/>
      <c r="V1231" s="111"/>
      <c r="W1231" s="355" t="s">
        <v>4125</v>
      </c>
    </row>
    <row r="1232" spans="1:23" s="493" customFormat="1" ht="30.75" thickBot="1" x14ac:dyDescent="0.3">
      <c r="A1232" s="370">
        <v>42124</v>
      </c>
      <c r="B1232" s="495">
        <v>2011</v>
      </c>
      <c r="C1232" s="357" t="s">
        <v>95</v>
      </c>
      <c r="D1232" s="496" t="s">
        <v>127</v>
      </c>
      <c r="E1232" s="497" t="s">
        <v>29</v>
      </c>
      <c r="F1232" s="497" t="s">
        <v>123</v>
      </c>
      <c r="G1232" s="498">
        <v>17866</v>
      </c>
      <c r="H1232" s="111" t="s">
        <v>4126</v>
      </c>
      <c r="I1232" s="498"/>
      <c r="J1232" s="442">
        <v>40704</v>
      </c>
      <c r="K1232" s="442">
        <v>40802</v>
      </c>
      <c r="L1232" s="111" t="s">
        <v>1156</v>
      </c>
      <c r="M1232" s="111" t="s">
        <v>4127</v>
      </c>
      <c r="N1232" s="323">
        <v>125900</v>
      </c>
      <c r="O1232" s="323">
        <v>130132</v>
      </c>
      <c r="P1232" s="442">
        <v>40820</v>
      </c>
      <c r="Q1232" s="442">
        <v>41973</v>
      </c>
      <c r="R1232" s="442">
        <v>41973</v>
      </c>
      <c r="S1232" s="442">
        <v>42308</v>
      </c>
      <c r="T1232" s="444">
        <v>0.99099999999999999</v>
      </c>
      <c r="U1232" s="323">
        <v>54500</v>
      </c>
      <c r="V1232" s="357" t="s">
        <v>4128</v>
      </c>
      <c r="W1232" s="355" t="s">
        <v>4129</v>
      </c>
    </row>
    <row r="1233" spans="1:23" x14ac:dyDescent="0.25">
      <c r="A1233" s="615">
        <v>42124</v>
      </c>
      <c r="B1233" s="815">
        <v>2011</v>
      </c>
      <c r="C1233" s="754" t="s">
        <v>95</v>
      </c>
      <c r="D1233" s="756" t="s">
        <v>127</v>
      </c>
      <c r="E1233" s="758" t="s">
        <v>16</v>
      </c>
      <c r="F1233" s="760" t="s">
        <v>123</v>
      </c>
      <c r="G1233" s="813">
        <v>20489</v>
      </c>
      <c r="H1233" s="811" t="s">
        <v>4130</v>
      </c>
      <c r="I1233" s="813"/>
      <c r="J1233" s="499">
        <v>40900</v>
      </c>
      <c r="K1233" s="499">
        <v>41426</v>
      </c>
      <c r="L1233" s="500" t="s">
        <v>4131</v>
      </c>
      <c r="M1233" s="500" t="s">
        <v>1492</v>
      </c>
      <c r="N1233" s="358">
        <v>7657</v>
      </c>
      <c r="O1233" s="358">
        <v>8867</v>
      </c>
      <c r="P1233" s="499">
        <v>41059</v>
      </c>
      <c r="Q1233" s="499">
        <v>41701</v>
      </c>
      <c r="R1233" s="499">
        <v>41669</v>
      </c>
      <c r="S1233" s="499">
        <v>42020</v>
      </c>
      <c r="T1233" s="501">
        <v>1</v>
      </c>
      <c r="U1233" s="358"/>
      <c r="V1233" s="811"/>
      <c r="W1233" s="354"/>
    </row>
    <row r="1234" spans="1:23" ht="15.75" thickBot="1" x14ac:dyDescent="0.3">
      <c r="A1234" s="615"/>
      <c r="B1234" s="816"/>
      <c r="C1234" s="817"/>
      <c r="D1234" s="818"/>
      <c r="E1234" s="819"/>
      <c r="F1234" s="820"/>
      <c r="G1234" s="814"/>
      <c r="H1234" s="812"/>
      <c r="I1234" s="814"/>
      <c r="J1234" s="482">
        <v>41554</v>
      </c>
      <c r="K1234" s="482">
        <v>41598</v>
      </c>
      <c r="L1234" s="110" t="s">
        <v>4131</v>
      </c>
      <c r="M1234" s="110" t="s">
        <v>1492</v>
      </c>
      <c r="N1234" s="322">
        <v>2620</v>
      </c>
      <c r="O1234" s="322">
        <v>2657</v>
      </c>
      <c r="P1234" s="482">
        <v>41604</v>
      </c>
      <c r="Q1234" s="482">
        <v>41912</v>
      </c>
      <c r="R1234" s="482">
        <v>41698</v>
      </c>
      <c r="S1234" s="482">
        <v>41757</v>
      </c>
      <c r="T1234" s="438">
        <v>0.98</v>
      </c>
      <c r="U1234" s="322"/>
      <c r="V1234" s="812"/>
      <c r="W1234" s="325"/>
    </row>
    <row r="1235" spans="1:23" ht="15.75" thickBot="1" x14ac:dyDescent="0.3">
      <c r="A1235" s="370">
        <v>42124</v>
      </c>
      <c r="B1235" s="495">
        <v>2011</v>
      </c>
      <c r="C1235" s="357" t="s">
        <v>95</v>
      </c>
      <c r="D1235" s="496" t="s">
        <v>127</v>
      </c>
      <c r="E1235" s="136" t="s">
        <v>16</v>
      </c>
      <c r="F1235" s="497" t="s">
        <v>123</v>
      </c>
      <c r="G1235" s="139">
        <v>23994</v>
      </c>
      <c r="H1235" s="502" t="s">
        <v>4132</v>
      </c>
      <c r="I1235" s="139"/>
      <c r="J1235" s="503">
        <v>41025</v>
      </c>
      <c r="K1235" s="503">
        <v>41078</v>
      </c>
      <c r="L1235" s="502" t="s">
        <v>4133</v>
      </c>
      <c r="M1235" s="502" t="s">
        <v>4134</v>
      </c>
      <c r="N1235" s="324">
        <v>15315</v>
      </c>
      <c r="O1235" s="324">
        <v>16526</v>
      </c>
      <c r="P1235" s="503">
        <v>41108</v>
      </c>
      <c r="Q1235" s="503">
        <v>41829</v>
      </c>
      <c r="R1235" s="503" t="s">
        <v>4135</v>
      </c>
      <c r="S1235" s="503">
        <v>41935</v>
      </c>
      <c r="T1235" s="419">
        <v>0.95</v>
      </c>
      <c r="U1235" s="324"/>
      <c r="V1235" s="502"/>
      <c r="W1235" s="325"/>
    </row>
    <row r="1236" spans="1:23" x14ac:dyDescent="0.25">
      <c r="A1236" s="615">
        <v>42124</v>
      </c>
      <c r="B1236" s="815">
        <v>2012</v>
      </c>
      <c r="C1236" s="754" t="s">
        <v>95</v>
      </c>
      <c r="D1236" s="756" t="s">
        <v>127</v>
      </c>
      <c r="E1236" s="758" t="s">
        <v>14</v>
      </c>
      <c r="F1236" s="760" t="s">
        <v>123</v>
      </c>
      <c r="G1236" s="813">
        <v>23051</v>
      </c>
      <c r="H1236" s="811" t="s">
        <v>4136</v>
      </c>
      <c r="I1236" s="813"/>
      <c r="J1236" s="486">
        <v>40956</v>
      </c>
      <c r="K1236" s="486">
        <v>41178</v>
      </c>
      <c r="L1236" s="504" t="s">
        <v>1156</v>
      </c>
      <c r="M1236" s="504" t="s">
        <v>4137</v>
      </c>
      <c r="N1236" s="359">
        <v>116975</v>
      </c>
      <c r="O1236" s="359">
        <v>128596</v>
      </c>
      <c r="P1236" s="486">
        <v>41215</v>
      </c>
      <c r="Q1236" s="486">
        <v>42246</v>
      </c>
      <c r="R1236" s="486">
        <v>42127</v>
      </c>
      <c r="S1236" s="486">
        <v>42152</v>
      </c>
      <c r="T1236" s="367">
        <v>0.97</v>
      </c>
      <c r="U1236" s="359"/>
      <c r="V1236" s="801"/>
      <c r="W1236" s="360"/>
    </row>
    <row r="1237" spans="1:23" ht="15.75" thickBot="1" x14ac:dyDescent="0.3">
      <c r="A1237" s="615"/>
      <c r="B1237" s="816"/>
      <c r="C1237" s="817"/>
      <c r="D1237" s="818"/>
      <c r="E1237" s="819"/>
      <c r="F1237" s="820"/>
      <c r="G1237" s="814"/>
      <c r="H1237" s="812"/>
      <c r="I1237" s="814"/>
      <c r="J1237" s="482">
        <v>40953</v>
      </c>
      <c r="K1237" s="482">
        <v>41546</v>
      </c>
      <c r="L1237" s="110" t="s">
        <v>4138</v>
      </c>
      <c r="M1237" s="110" t="s">
        <v>4139</v>
      </c>
      <c r="N1237" s="322">
        <v>5621</v>
      </c>
      <c r="O1237" s="322">
        <v>5627</v>
      </c>
      <c r="P1237" s="482">
        <v>41560</v>
      </c>
      <c r="Q1237" s="482">
        <v>41759</v>
      </c>
      <c r="R1237" s="482">
        <v>41684</v>
      </c>
      <c r="S1237" s="482">
        <v>42277</v>
      </c>
      <c r="T1237" s="438">
        <v>1</v>
      </c>
      <c r="U1237" s="322"/>
      <c r="V1237" s="812"/>
      <c r="W1237" s="310"/>
    </row>
    <row r="1238" spans="1:23" s="493" customFormat="1" ht="30.75" thickBot="1" x14ac:dyDescent="0.3">
      <c r="A1238" s="370">
        <v>42124</v>
      </c>
      <c r="B1238" s="494">
        <v>2012</v>
      </c>
      <c r="C1238" s="111" t="s">
        <v>95</v>
      </c>
      <c r="D1238" s="490" t="s">
        <v>127</v>
      </c>
      <c r="E1238" s="135" t="s">
        <v>29</v>
      </c>
      <c r="F1238" s="135" t="s">
        <v>123</v>
      </c>
      <c r="G1238" s="355">
        <v>24649</v>
      </c>
      <c r="H1238" s="111" t="s">
        <v>4140</v>
      </c>
      <c r="I1238" s="355"/>
      <c r="J1238" s="442">
        <v>41030</v>
      </c>
      <c r="K1238" s="442">
        <v>41331</v>
      </c>
      <c r="L1238" s="111" t="s">
        <v>4141</v>
      </c>
      <c r="M1238" s="111" t="s">
        <v>4142</v>
      </c>
      <c r="N1238" s="323">
        <v>564589</v>
      </c>
      <c r="O1238" s="323">
        <v>591789</v>
      </c>
      <c r="P1238" s="442">
        <v>41346</v>
      </c>
      <c r="Q1238" s="442">
        <v>42297</v>
      </c>
      <c r="R1238" s="442">
        <v>42262</v>
      </c>
      <c r="S1238" s="442">
        <v>42297</v>
      </c>
      <c r="T1238" s="444">
        <v>0.85</v>
      </c>
      <c r="U1238" s="323"/>
      <c r="V1238" s="111"/>
      <c r="W1238" s="111" t="s">
        <v>4143</v>
      </c>
    </row>
    <row r="1239" spans="1:23" s="493" customFormat="1" ht="15.75" thickBot="1" x14ac:dyDescent="0.3">
      <c r="A1239" s="370">
        <v>42124</v>
      </c>
      <c r="B1239" s="505">
        <v>2013</v>
      </c>
      <c r="C1239" s="327" t="s">
        <v>95</v>
      </c>
      <c r="D1239" s="326" t="s">
        <v>127</v>
      </c>
      <c r="E1239" s="361" t="s">
        <v>29</v>
      </c>
      <c r="F1239" s="361" t="s">
        <v>123</v>
      </c>
      <c r="G1239" s="506">
        <v>26170</v>
      </c>
      <c r="H1239" s="327" t="s">
        <v>4144</v>
      </c>
      <c r="I1239" s="506"/>
      <c r="J1239" s="507">
        <v>40165</v>
      </c>
      <c r="K1239" s="507">
        <v>40445</v>
      </c>
      <c r="L1239" s="327" t="s">
        <v>2520</v>
      </c>
      <c r="M1239" s="327" t="s">
        <v>4145</v>
      </c>
      <c r="N1239" s="328">
        <v>91866</v>
      </c>
      <c r="O1239" s="328">
        <v>96908</v>
      </c>
      <c r="P1239" s="508">
        <v>41571</v>
      </c>
      <c r="Q1239" s="508">
        <v>42374</v>
      </c>
      <c r="R1239" s="508">
        <v>42288</v>
      </c>
      <c r="S1239" s="508">
        <v>42288</v>
      </c>
      <c r="T1239" s="509">
        <v>0.32</v>
      </c>
      <c r="U1239" s="328"/>
      <c r="V1239" s="327"/>
      <c r="W1239" s="327" t="s">
        <v>4146</v>
      </c>
    </row>
    <row r="1240" spans="1:23" s="109" customFormat="1" ht="15.75" thickBot="1" x14ac:dyDescent="0.3">
      <c r="A1240" s="143">
        <v>42125</v>
      </c>
      <c r="B1240" s="144">
        <v>2013</v>
      </c>
      <c r="C1240" s="141" t="s">
        <v>83</v>
      </c>
      <c r="D1240" s="114" t="s">
        <v>127</v>
      </c>
      <c r="E1240" s="126" t="s">
        <v>12</v>
      </c>
      <c r="F1240" s="140" t="s">
        <v>123</v>
      </c>
      <c r="G1240" s="114" t="s">
        <v>4147</v>
      </c>
      <c r="H1240" s="141" t="s">
        <v>4148</v>
      </c>
      <c r="I1240" s="141"/>
      <c r="J1240" s="103">
        <v>41781</v>
      </c>
      <c r="K1240" s="103">
        <v>41907</v>
      </c>
      <c r="L1240" s="141" t="s">
        <v>4149</v>
      </c>
      <c r="M1240" s="309" t="s">
        <v>4150</v>
      </c>
      <c r="N1240" s="436">
        <v>6546.92</v>
      </c>
      <c r="O1240" s="436">
        <v>6546.92</v>
      </c>
      <c r="P1240" s="103">
        <v>41952</v>
      </c>
      <c r="Q1240" s="103"/>
      <c r="R1240" s="103">
        <v>42499</v>
      </c>
      <c r="S1240" s="103">
        <v>42497</v>
      </c>
      <c r="T1240" s="438">
        <v>0.05</v>
      </c>
      <c r="U1240" s="510"/>
      <c r="V1240" s="114"/>
      <c r="W1240" s="141"/>
    </row>
    <row r="1241" spans="1:23" s="109" customFormat="1" ht="15.75" thickBot="1" x14ac:dyDescent="0.3">
      <c r="A1241" s="143">
        <v>42125</v>
      </c>
      <c r="B1241" s="144">
        <v>2012</v>
      </c>
      <c r="C1241" s="141" t="s">
        <v>83</v>
      </c>
      <c r="D1241" s="114" t="s">
        <v>127</v>
      </c>
      <c r="E1241" s="126" t="s">
        <v>19</v>
      </c>
      <c r="F1241" s="140" t="s">
        <v>123</v>
      </c>
      <c r="G1241" s="114" t="s">
        <v>4151</v>
      </c>
      <c r="H1241" s="141" t="s">
        <v>4152</v>
      </c>
      <c r="I1241" s="141"/>
      <c r="J1241" s="103">
        <v>41010</v>
      </c>
      <c r="K1241" s="103">
        <v>41114</v>
      </c>
      <c r="L1241" s="141" t="s">
        <v>4153</v>
      </c>
      <c r="M1241" s="309" t="s">
        <v>4154</v>
      </c>
      <c r="N1241" s="436">
        <v>8290.3169999999991</v>
      </c>
      <c r="O1241" s="436">
        <v>8479</v>
      </c>
      <c r="P1241" s="103">
        <v>41164</v>
      </c>
      <c r="Q1241" s="103"/>
      <c r="R1241" s="103">
        <v>41704</v>
      </c>
      <c r="S1241" s="103">
        <v>42050</v>
      </c>
      <c r="T1241" s="438">
        <v>0.98</v>
      </c>
      <c r="U1241" s="510"/>
      <c r="V1241" s="114"/>
      <c r="W1241" s="141"/>
    </row>
    <row r="1242" spans="1:23" s="109" customFormat="1" ht="15.75" thickBot="1" x14ac:dyDescent="0.3">
      <c r="A1242" s="143">
        <v>42125</v>
      </c>
      <c r="B1242" s="144">
        <v>2012</v>
      </c>
      <c r="C1242" s="141" t="s">
        <v>83</v>
      </c>
      <c r="D1242" s="114" t="s">
        <v>127</v>
      </c>
      <c r="E1242" s="126" t="s">
        <v>19</v>
      </c>
      <c r="F1242" s="140" t="s">
        <v>123</v>
      </c>
      <c r="G1242" s="114" t="s">
        <v>4155</v>
      </c>
      <c r="H1242" s="141" t="s">
        <v>4156</v>
      </c>
      <c r="I1242" s="141"/>
      <c r="J1242" s="103">
        <v>40941</v>
      </c>
      <c r="K1242" s="103">
        <v>41026</v>
      </c>
      <c r="L1242" s="141" t="s">
        <v>4157</v>
      </c>
      <c r="M1242" s="309" t="s">
        <v>4158</v>
      </c>
      <c r="N1242" s="436">
        <v>10605</v>
      </c>
      <c r="O1242" s="436">
        <v>10926</v>
      </c>
      <c r="P1242" s="103">
        <v>41066</v>
      </c>
      <c r="Q1242" s="103">
        <v>42079</v>
      </c>
      <c r="R1242" s="103">
        <v>41796</v>
      </c>
      <c r="S1242" s="103">
        <v>42189</v>
      </c>
      <c r="T1242" s="438">
        <v>1</v>
      </c>
      <c r="U1242" s="510"/>
      <c r="V1242" s="114"/>
      <c r="W1242" s="141"/>
    </row>
    <row r="1243" spans="1:23" s="109" customFormat="1" ht="15.75" thickBot="1" x14ac:dyDescent="0.3">
      <c r="A1243" s="143">
        <v>42125</v>
      </c>
      <c r="B1243" s="144">
        <v>2014</v>
      </c>
      <c r="C1243" s="141" t="s">
        <v>83</v>
      </c>
      <c r="D1243" s="114" t="s">
        <v>127</v>
      </c>
      <c r="E1243" s="126" t="s">
        <v>19</v>
      </c>
      <c r="F1243" s="140" t="s">
        <v>123</v>
      </c>
      <c r="G1243" s="114" t="s">
        <v>4159</v>
      </c>
      <c r="H1243" s="141" t="s">
        <v>4160</v>
      </c>
      <c r="I1243" s="141"/>
      <c r="J1243" s="103">
        <v>41838</v>
      </c>
      <c r="K1243" s="103">
        <v>41918</v>
      </c>
      <c r="L1243" s="141" t="s">
        <v>4161</v>
      </c>
      <c r="M1243" s="309" t="s">
        <v>4162</v>
      </c>
      <c r="N1243" s="436">
        <v>13951</v>
      </c>
      <c r="O1243" s="436">
        <v>13951</v>
      </c>
      <c r="P1243" s="103">
        <v>41960</v>
      </c>
      <c r="Q1243" s="103"/>
      <c r="R1243" s="103">
        <v>42500</v>
      </c>
      <c r="S1243" s="103">
        <v>42656</v>
      </c>
      <c r="T1243" s="438">
        <v>0.05</v>
      </c>
      <c r="U1243" s="510"/>
      <c r="V1243" s="114"/>
      <c r="W1243" s="141"/>
    </row>
    <row r="1244" spans="1:23" s="109" customFormat="1" ht="15.75" thickBot="1" x14ac:dyDescent="0.3">
      <c r="A1244" s="143">
        <v>42125</v>
      </c>
      <c r="B1244" s="144">
        <v>2008</v>
      </c>
      <c r="C1244" s="141" t="s">
        <v>83</v>
      </c>
      <c r="D1244" s="114" t="s">
        <v>127</v>
      </c>
      <c r="E1244" s="126"/>
      <c r="F1244" s="140" t="s">
        <v>116</v>
      </c>
      <c r="G1244" s="114" t="s">
        <v>4163</v>
      </c>
      <c r="H1244" s="141" t="s">
        <v>4164</v>
      </c>
      <c r="I1244" s="141"/>
      <c r="J1244" s="103">
        <v>40675</v>
      </c>
      <c r="K1244" s="103">
        <v>40912</v>
      </c>
      <c r="L1244" s="141" t="s">
        <v>923</v>
      </c>
      <c r="M1244" s="309" t="s">
        <v>4165</v>
      </c>
      <c r="N1244" s="436">
        <v>16751</v>
      </c>
      <c r="O1244" s="436">
        <v>17554.95174</v>
      </c>
      <c r="P1244" s="103">
        <v>40939</v>
      </c>
      <c r="Q1244" s="103">
        <v>42025</v>
      </c>
      <c r="R1244" s="103">
        <v>41389</v>
      </c>
      <c r="S1244" s="103">
        <v>42004</v>
      </c>
      <c r="T1244" s="438">
        <v>0.99</v>
      </c>
      <c r="U1244" s="510"/>
      <c r="V1244" s="114"/>
      <c r="W1244" s="141"/>
    </row>
    <row r="1245" spans="1:23" s="109" customFormat="1" ht="15.75" thickBot="1" x14ac:dyDescent="0.3">
      <c r="A1245" s="143">
        <v>42125</v>
      </c>
      <c r="B1245" s="144">
        <v>2011</v>
      </c>
      <c r="C1245" s="141" t="s">
        <v>83</v>
      </c>
      <c r="D1245" s="114" t="s">
        <v>127</v>
      </c>
      <c r="E1245" s="126" t="s">
        <v>19</v>
      </c>
      <c r="F1245" s="140" t="s">
        <v>123</v>
      </c>
      <c r="G1245" s="114" t="s">
        <v>4166</v>
      </c>
      <c r="H1245" s="141" t="s">
        <v>4167</v>
      </c>
      <c r="I1245" s="141"/>
      <c r="J1245" s="103">
        <v>40989</v>
      </c>
      <c r="K1245" s="103">
        <v>40745</v>
      </c>
      <c r="L1245" s="141" t="s">
        <v>4168</v>
      </c>
      <c r="M1245" s="309" t="s">
        <v>4169</v>
      </c>
      <c r="N1245" s="436">
        <v>13388</v>
      </c>
      <c r="O1245" s="436">
        <v>15582</v>
      </c>
      <c r="P1245" s="103">
        <v>40780</v>
      </c>
      <c r="Q1245" s="103"/>
      <c r="R1245" s="103">
        <v>41800</v>
      </c>
      <c r="S1245" s="103">
        <v>42298</v>
      </c>
      <c r="T1245" s="438">
        <v>0.97</v>
      </c>
      <c r="U1245" s="510"/>
      <c r="V1245" s="114"/>
      <c r="W1245" s="141"/>
    </row>
    <row r="1246" spans="1:23" s="109" customFormat="1" ht="15.75" thickBot="1" x14ac:dyDescent="0.3">
      <c r="A1246" s="143">
        <v>42125</v>
      </c>
      <c r="B1246" s="144">
        <v>2013</v>
      </c>
      <c r="C1246" s="141" t="s">
        <v>83</v>
      </c>
      <c r="D1246" s="114" t="s">
        <v>127</v>
      </c>
      <c r="E1246" s="126" t="s">
        <v>19</v>
      </c>
      <c r="F1246" s="140" t="s">
        <v>123</v>
      </c>
      <c r="G1246" s="114" t="s">
        <v>4170</v>
      </c>
      <c r="H1246" s="141" t="s">
        <v>4171</v>
      </c>
      <c r="I1246" s="141"/>
      <c r="J1246" s="103">
        <v>41492</v>
      </c>
      <c r="K1246" s="103">
        <v>41540</v>
      </c>
      <c r="L1246" s="141" t="s">
        <v>4172</v>
      </c>
      <c r="M1246" s="309" t="s">
        <v>4173</v>
      </c>
      <c r="N1246" s="436">
        <v>3199.9989999999998</v>
      </c>
      <c r="O1246" s="436">
        <v>3272</v>
      </c>
      <c r="P1246" s="103">
        <v>41563</v>
      </c>
      <c r="Q1246" s="103">
        <v>42027</v>
      </c>
      <c r="R1246" s="103">
        <v>42241</v>
      </c>
      <c r="S1246" s="103">
        <v>42111</v>
      </c>
      <c r="T1246" s="438">
        <v>0.98</v>
      </c>
      <c r="U1246" s="510"/>
      <c r="V1246" s="114"/>
      <c r="W1246" s="141"/>
    </row>
    <row r="1247" spans="1:23" s="109" customFormat="1" ht="15.75" thickBot="1" x14ac:dyDescent="0.3">
      <c r="A1247" s="143">
        <v>42125</v>
      </c>
      <c r="B1247" s="144">
        <v>2011</v>
      </c>
      <c r="C1247" s="141" t="s">
        <v>83</v>
      </c>
      <c r="D1247" s="114" t="s">
        <v>127</v>
      </c>
      <c r="E1247" s="126" t="s">
        <v>16</v>
      </c>
      <c r="F1247" s="140" t="s">
        <v>123</v>
      </c>
      <c r="G1247" s="114" t="s">
        <v>4174</v>
      </c>
      <c r="H1247" s="141" t="s">
        <v>4175</v>
      </c>
      <c r="I1247" s="141"/>
      <c r="J1247" s="103">
        <v>40721</v>
      </c>
      <c r="K1247" s="103">
        <v>40805</v>
      </c>
      <c r="L1247" s="141" t="s">
        <v>4176</v>
      </c>
      <c r="M1247" s="309" t="s">
        <v>4177</v>
      </c>
      <c r="N1247" s="436">
        <v>15391.578</v>
      </c>
      <c r="O1247" s="436">
        <v>15637.173000000001</v>
      </c>
      <c r="P1247" s="103">
        <v>40904</v>
      </c>
      <c r="Q1247" s="103">
        <v>41789</v>
      </c>
      <c r="R1247" s="103">
        <v>41444</v>
      </c>
      <c r="S1247" s="103">
        <v>41851</v>
      </c>
      <c r="T1247" s="438">
        <v>0.99</v>
      </c>
      <c r="U1247" s="510"/>
      <c r="V1247" s="114"/>
      <c r="W1247" s="141"/>
    </row>
    <row r="1248" spans="1:23" s="109" customFormat="1" ht="15.75" thickBot="1" x14ac:dyDescent="0.3">
      <c r="A1248" s="143">
        <v>42125</v>
      </c>
      <c r="B1248" s="144">
        <v>2011</v>
      </c>
      <c r="C1248" s="141" t="s">
        <v>83</v>
      </c>
      <c r="D1248" s="114" t="s">
        <v>127</v>
      </c>
      <c r="E1248" s="126" t="s">
        <v>19</v>
      </c>
      <c r="F1248" s="140" t="s">
        <v>123</v>
      </c>
      <c r="G1248" s="114" t="s">
        <v>4178</v>
      </c>
      <c r="H1248" s="141" t="s">
        <v>4179</v>
      </c>
      <c r="I1248" s="141"/>
      <c r="J1248" s="103">
        <v>40641</v>
      </c>
      <c r="K1248" s="103">
        <v>41059</v>
      </c>
      <c r="L1248" s="141" t="s">
        <v>4180</v>
      </c>
      <c r="M1248" s="309" t="s">
        <v>4181</v>
      </c>
      <c r="N1248" s="436">
        <v>41446</v>
      </c>
      <c r="O1248" s="436">
        <v>44329</v>
      </c>
      <c r="P1248" s="103">
        <v>41074</v>
      </c>
      <c r="Q1248" s="103">
        <v>42009</v>
      </c>
      <c r="R1248" s="103">
        <v>41670</v>
      </c>
      <c r="S1248" s="103">
        <v>42171</v>
      </c>
      <c r="T1248" s="438">
        <v>1</v>
      </c>
      <c r="U1248" s="510"/>
      <c r="V1248" s="114"/>
      <c r="W1248" s="141"/>
    </row>
    <row r="1249" spans="1:24" s="109" customFormat="1" ht="15.75" thickBot="1" x14ac:dyDescent="0.3">
      <c r="A1249" s="143">
        <v>42125</v>
      </c>
      <c r="B1249" s="144">
        <v>2013</v>
      </c>
      <c r="C1249" s="141" t="s">
        <v>83</v>
      </c>
      <c r="D1249" s="114" t="s">
        <v>127</v>
      </c>
      <c r="E1249" s="126" t="s">
        <v>18</v>
      </c>
      <c r="F1249" s="140" t="s">
        <v>123</v>
      </c>
      <c r="G1249" s="114" t="s">
        <v>4182</v>
      </c>
      <c r="H1249" s="141" t="s">
        <v>4183</v>
      </c>
      <c r="I1249" s="141"/>
      <c r="J1249" s="103">
        <v>41435</v>
      </c>
      <c r="K1249" s="103">
        <v>41744</v>
      </c>
      <c r="L1249" s="141" t="s">
        <v>4184</v>
      </c>
      <c r="M1249" s="309" t="s">
        <v>4185</v>
      </c>
      <c r="N1249" s="436">
        <v>3384.8939999999998</v>
      </c>
      <c r="O1249" s="436">
        <v>3384.8939999999998</v>
      </c>
      <c r="P1249" s="103">
        <v>41758</v>
      </c>
      <c r="Q1249" s="103"/>
      <c r="R1249" s="103">
        <v>42298</v>
      </c>
      <c r="S1249" s="103">
        <v>42328</v>
      </c>
      <c r="T1249" s="438">
        <v>0.18</v>
      </c>
      <c r="U1249" s="510"/>
      <c r="V1249" s="114"/>
      <c r="W1249" s="141"/>
    </row>
    <row r="1250" spans="1:24" s="109" customFormat="1" ht="15.75" thickBot="1" x14ac:dyDescent="0.3">
      <c r="A1250" s="143">
        <v>42125</v>
      </c>
      <c r="B1250" s="144">
        <v>2012</v>
      </c>
      <c r="C1250" s="141" t="s">
        <v>83</v>
      </c>
      <c r="D1250" s="114" t="s">
        <v>127</v>
      </c>
      <c r="E1250" s="126" t="s">
        <v>18</v>
      </c>
      <c r="F1250" s="140" t="s">
        <v>123</v>
      </c>
      <c r="G1250" s="114" t="s">
        <v>4186</v>
      </c>
      <c r="H1250" s="141" t="s">
        <v>4187</v>
      </c>
      <c r="I1250" s="141"/>
      <c r="J1250" s="103">
        <v>40875</v>
      </c>
      <c r="K1250" s="103">
        <v>40998</v>
      </c>
      <c r="L1250" s="141" t="s">
        <v>4188</v>
      </c>
      <c r="M1250" s="309" t="s">
        <v>4189</v>
      </c>
      <c r="N1250" s="436">
        <v>34350</v>
      </c>
      <c r="O1250" s="436">
        <v>35269</v>
      </c>
      <c r="P1250" s="103">
        <v>41015</v>
      </c>
      <c r="Q1250" s="103">
        <v>42129</v>
      </c>
      <c r="R1250" s="103">
        <v>41685</v>
      </c>
      <c r="S1250" s="103">
        <v>42123</v>
      </c>
      <c r="T1250" s="438">
        <v>0.97</v>
      </c>
      <c r="U1250" s="510"/>
      <c r="V1250" s="114"/>
      <c r="W1250" s="141"/>
    </row>
    <row r="1251" spans="1:24" s="109" customFormat="1" ht="15.75" thickBot="1" x14ac:dyDescent="0.3">
      <c r="A1251" s="143">
        <v>42125</v>
      </c>
      <c r="B1251" s="144">
        <v>2014</v>
      </c>
      <c r="C1251" s="141" t="s">
        <v>83</v>
      </c>
      <c r="D1251" s="114" t="s">
        <v>127</v>
      </c>
      <c r="E1251" s="126" t="s">
        <v>19</v>
      </c>
      <c r="F1251" s="140" t="s">
        <v>123</v>
      </c>
      <c r="G1251" s="114" t="s">
        <v>4190</v>
      </c>
      <c r="H1251" s="141" t="s">
        <v>4191</v>
      </c>
      <c r="I1251" s="141"/>
      <c r="J1251" s="103">
        <v>41724</v>
      </c>
      <c r="K1251" s="103">
        <v>42103</v>
      </c>
      <c r="L1251" s="141" t="s">
        <v>4192</v>
      </c>
      <c r="M1251" s="309" t="s">
        <v>4193</v>
      </c>
      <c r="N1251" s="436">
        <v>10815.034</v>
      </c>
      <c r="O1251" s="436">
        <v>10815.034</v>
      </c>
      <c r="P1251" s="103">
        <v>42151</v>
      </c>
      <c r="Q1251" s="103"/>
      <c r="R1251" s="103">
        <v>42832</v>
      </c>
      <c r="S1251" s="103">
        <v>42832</v>
      </c>
      <c r="T1251" s="438">
        <v>0</v>
      </c>
      <c r="U1251" s="510"/>
      <c r="V1251" s="114"/>
      <c r="W1251" s="141"/>
      <c r="X1251" s="109" t="s">
        <v>8</v>
      </c>
    </row>
    <row r="1252" spans="1:24" s="109" customFormat="1" ht="15.75" thickBot="1" x14ac:dyDescent="0.3">
      <c r="A1252" s="143">
        <v>42125</v>
      </c>
      <c r="B1252" s="144">
        <v>2013</v>
      </c>
      <c r="C1252" s="141" t="s">
        <v>83</v>
      </c>
      <c r="D1252" s="114" t="s">
        <v>127</v>
      </c>
      <c r="E1252" s="126" t="s">
        <v>22</v>
      </c>
      <c r="F1252" s="140" t="s">
        <v>123</v>
      </c>
      <c r="G1252" s="114" t="s">
        <v>4194</v>
      </c>
      <c r="H1252" s="141" t="s">
        <v>4195</v>
      </c>
      <c r="I1252" s="141"/>
      <c r="J1252" s="103">
        <v>41709</v>
      </c>
      <c r="K1252" s="103">
        <v>42095</v>
      </c>
      <c r="L1252" s="141" t="s">
        <v>4196</v>
      </c>
      <c r="M1252" s="309" t="s">
        <v>4197</v>
      </c>
      <c r="N1252" s="436">
        <v>4484.16</v>
      </c>
      <c r="O1252" s="436">
        <v>4484.16</v>
      </c>
      <c r="P1252" s="103"/>
      <c r="Q1252" s="103"/>
      <c r="R1252" s="103" t="s">
        <v>8</v>
      </c>
      <c r="S1252" s="103" t="s">
        <v>8</v>
      </c>
      <c r="T1252" s="438" t="s">
        <v>8</v>
      </c>
      <c r="U1252" s="510"/>
      <c r="V1252" s="114"/>
      <c r="W1252" s="141"/>
      <c r="X1252" s="109" t="s">
        <v>8</v>
      </c>
    </row>
    <row r="1253" spans="1:24" s="109" customFormat="1" ht="15.75" thickBot="1" x14ac:dyDescent="0.3">
      <c r="A1253" s="143">
        <v>42125</v>
      </c>
      <c r="B1253" s="144">
        <v>2013</v>
      </c>
      <c r="C1253" s="141" t="s">
        <v>83</v>
      </c>
      <c r="D1253" s="114" t="s">
        <v>127</v>
      </c>
      <c r="E1253" s="126" t="s">
        <v>19</v>
      </c>
      <c r="F1253" s="140" t="s">
        <v>123</v>
      </c>
      <c r="G1253" s="114" t="s">
        <v>4198</v>
      </c>
      <c r="H1253" s="141" t="s">
        <v>4199</v>
      </c>
      <c r="I1253" s="141"/>
      <c r="J1253" s="103">
        <v>41428</v>
      </c>
      <c r="K1253" s="103">
        <v>41534</v>
      </c>
      <c r="L1253" s="141" t="s">
        <v>4200</v>
      </c>
      <c r="M1253" s="309" t="s">
        <v>4201</v>
      </c>
      <c r="N1253" s="436">
        <v>30907.435000000001</v>
      </c>
      <c r="O1253" s="436">
        <v>31100</v>
      </c>
      <c r="P1253" s="103">
        <v>41556</v>
      </c>
      <c r="Q1253" s="103"/>
      <c r="R1253" s="103">
        <v>42137</v>
      </c>
      <c r="S1253" s="103">
        <v>42361</v>
      </c>
      <c r="T1253" s="438">
        <v>0.49</v>
      </c>
      <c r="U1253" s="510"/>
      <c r="V1253" s="114"/>
      <c r="W1253" s="141"/>
    </row>
    <row r="1254" spans="1:24" s="109" customFormat="1" ht="15.75" thickBot="1" x14ac:dyDescent="0.3">
      <c r="A1254" s="143">
        <v>42125</v>
      </c>
      <c r="B1254" s="144">
        <v>2013</v>
      </c>
      <c r="C1254" s="141" t="s">
        <v>83</v>
      </c>
      <c r="D1254" s="114" t="s">
        <v>127</v>
      </c>
      <c r="E1254" s="126" t="s">
        <v>19</v>
      </c>
      <c r="F1254" s="140" t="s">
        <v>123</v>
      </c>
      <c r="G1254" s="114" t="s">
        <v>4202</v>
      </c>
      <c r="H1254" s="141" t="s">
        <v>4199</v>
      </c>
      <c r="I1254" s="141"/>
      <c r="J1254" s="103"/>
      <c r="K1254" s="103">
        <v>41909</v>
      </c>
      <c r="L1254" s="141" t="s">
        <v>1353</v>
      </c>
      <c r="M1254" s="309" t="s">
        <v>4203</v>
      </c>
      <c r="N1254" s="436">
        <v>15404</v>
      </c>
      <c r="O1254" s="436">
        <v>23709</v>
      </c>
      <c r="P1254" s="103">
        <v>41963</v>
      </c>
      <c r="Q1254" s="103"/>
      <c r="R1254" s="103"/>
      <c r="S1254" s="103">
        <v>42675</v>
      </c>
      <c r="T1254" s="438">
        <v>0.04</v>
      </c>
      <c r="U1254" s="510"/>
      <c r="V1254" s="114"/>
      <c r="W1254" s="141"/>
    </row>
    <row r="1255" spans="1:24" s="109" customFormat="1" ht="15.75" thickBot="1" x14ac:dyDescent="0.3">
      <c r="A1255" s="143">
        <v>42125</v>
      </c>
      <c r="B1255" s="144">
        <v>2013</v>
      </c>
      <c r="C1255" s="141" t="s">
        <v>83</v>
      </c>
      <c r="D1255" s="114" t="s">
        <v>127</v>
      </c>
      <c r="E1255" s="126" t="s">
        <v>19</v>
      </c>
      <c r="F1255" s="140" t="s">
        <v>123</v>
      </c>
      <c r="G1255" s="114" t="s">
        <v>4204</v>
      </c>
      <c r="H1255" s="141" t="s">
        <v>4205</v>
      </c>
      <c r="I1255" s="141"/>
      <c r="J1255" s="103">
        <v>41425</v>
      </c>
      <c r="K1255" s="103">
        <v>41544</v>
      </c>
      <c r="L1255" s="141" t="s">
        <v>1375</v>
      </c>
      <c r="M1255" s="309" t="s">
        <v>4206</v>
      </c>
      <c r="N1255" s="436">
        <v>25816</v>
      </c>
      <c r="O1255" s="436">
        <v>25827</v>
      </c>
      <c r="P1255" s="103">
        <v>41563</v>
      </c>
      <c r="Q1255" s="103"/>
      <c r="R1255" s="103">
        <v>42230</v>
      </c>
      <c r="S1255" s="103">
        <v>42320</v>
      </c>
      <c r="T1255" s="438">
        <v>0.65</v>
      </c>
      <c r="U1255" s="510"/>
      <c r="V1255" s="114"/>
      <c r="W1255" s="141"/>
    </row>
    <row r="1256" spans="1:24" s="109" customFormat="1" ht="15.75" thickBot="1" x14ac:dyDescent="0.3">
      <c r="A1256" s="143">
        <v>42125</v>
      </c>
      <c r="B1256" s="144">
        <v>2014</v>
      </c>
      <c r="C1256" s="141" t="s">
        <v>83</v>
      </c>
      <c r="D1256" s="114" t="s">
        <v>127</v>
      </c>
      <c r="E1256" s="126" t="s">
        <v>14</v>
      </c>
      <c r="F1256" s="140" t="s">
        <v>123</v>
      </c>
      <c r="G1256" s="114" t="s">
        <v>4207</v>
      </c>
      <c r="H1256" s="141" t="s">
        <v>4208</v>
      </c>
      <c r="I1256" s="141"/>
      <c r="J1256" s="103">
        <v>41698</v>
      </c>
      <c r="K1256" s="103">
        <v>41844</v>
      </c>
      <c r="L1256" s="141" t="s">
        <v>4209</v>
      </c>
      <c r="M1256" s="309" t="s">
        <v>4210</v>
      </c>
      <c r="N1256" s="436">
        <v>15083.965</v>
      </c>
      <c r="O1256" s="436">
        <v>15305</v>
      </c>
      <c r="P1256" s="103">
        <v>41878</v>
      </c>
      <c r="Q1256" s="103"/>
      <c r="R1256" s="103">
        <v>42418</v>
      </c>
      <c r="S1256" s="103">
        <v>42480</v>
      </c>
      <c r="T1256" s="438">
        <v>0.13</v>
      </c>
      <c r="U1256" s="510"/>
      <c r="V1256" s="114"/>
      <c r="W1256" s="141"/>
    </row>
    <row r="1257" spans="1:24" s="109" customFormat="1" ht="15.75" thickBot="1" x14ac:dyDescent="0.3">
      <c r="A1257" s="143">
        <v>42125</v>
      </c>
      <c r="B1257" s="144">
        <v>2013</v>
      </c>
      <c r="C1257" s="141" t="s">
        <v>83</v>
      </c>
      <c r="D1257" s="114" t="s">
        <v>127</v>
      </c>
      <c r="E1257" s="126" t="s">
        <v>18</v>
      </c>
      <c r="F1257" s="140" t="s">
        <v>123</v>
      </c>
      <c r="G1257" s="114" t="s">
        <v>4211</v>
      </c>
      <c r="H1257" s="141" t="s">
        <v>4208</v>
      </c>
      <c r="I1257" s="141"/>
      <c r="J1257" s="103">
        <v>41438</v>
      </c>
      <c r="K1257" s="103">
        <v>41729</v>
      </c>
      <c r="L1257" s="141" t="s">
        <v>4212</v>
      </c>
      <c r="M1257" s="309" t="s">
        <v>4213</v>
      </c>
      <c r="N1257" s="436">
        <v>22123.180209999999</v>
      </c>
      <c r="O1257" s="436">
        <v>22624</v>
      </c>
      <c r="P1257" s="103">
        <v>41743</v>
      </c>
      <c r="Q1257" s="103"/>
      <c r="R1257" s="103">
        <v>42413</v>
      </c>
      <c r="S1257" s="103">
        <v>42473</v>
      </c>
      <c r="T1257" s="438">
        <v>0.3</v>
      </c>
      <c r="U1257" s="510"/>
      <c r="V1257" s="114"/>
      <c r="W1257" s="141"/>
    </row>
    <row r="1258" spans="1:24" s="109" customFormat="1" ht="15.75" thickBot="1" x14ac:dyDescent="0.3">
      <c r="A1258" s="143">
        <v>42125</v>
      </c>
      <c r="B1258" s="144">
        <v>2012</v>
      </c>
      <c r="C1258" s="141" t="s">
        <v>83</v>
      </c>
      <c r="D1258" s="114" t="s">
        <v>127</v>
      </c>
      <c r="E1258" s="126" t="s">
        <v>19</v>
      </c>
      <c r="F1258" s="140" t="s">
        <v>123</v>
      </c>
      <c r="G1258" s="114" t="s">
        <v>4214</v>
      </c>
      <c r="H1258" s="141" t="s">
        <v>4199</v>
      </c>
      <c r="I1258" s="141"/>
      <c r="J1258" s="103">
        <v>41030</v>
      </c>
      <c r="K1258" s="103">
        <v>41170</v>
      </c>
      <c r="L1258" s="141" t="s">
        <v>4215</v>
      </c>
      <c r="M1258" s="309" t="s">
        <v>4216</v>
      </c>
      <c r="N1258" s="436">
        <v>16772.305</v>
      </c>
      <c r="O1258" s="436">
        <v>16795</v>
      </c>
      <c r="P1258" s="103">
        <v>41253</v>
      </c>
      <c r="Q1258" s="103"/>
      <c r="R1258" s="103">
        <v>41793</v>
      </c>
      <c r="S1258" s="103">
        <v>42229</v>
      </c>
      <c r="T1258" s="438">
        <v>0.78</v>
      </c>
      <c r="U1258" s="510">
        <v>1738</v>
      </c>
      <c r="V1258" s="114" t="s">
        <v>4217</v>
      </c>
      <c r="W1258" s="141"/>
    </row>
    <row r="1259" spans="1:24" s="109" customFormat="1" ht="15.75" thickBot="1" x14ac:dyDescent="0.3">
      <c r="A1259" s="143">
        <v>42125</v>
      </c>
      <c r="B1259" s="144">
        <v>2013</v>
      </c>
      <c r="C1259" s="141" t="s">
        <v>83</v>
      </c>
      <c r="D1259" s="114" t="s">
        <v>127</v>
      </c>
      <c r="E1259" s="126" t="s">
        <v>19</v>
      </c>
      <c r="F1259" s="140" t="s">
        <v>123</v>
      </c>
      <c r="G1259" s="114" t="s">
        <v>4218</v>
      </c>
      <c r="H1259" s="141" t="s">
        <v>4219</v>
      </c>
      <c r="I1259" s="141"/>
      <c r="J1259" s="103">
        <v>41452</v>
      </c>
      <c r="K1259" s="103">
        <v>41746</v>
      </c>
      <c r="L1259" s="141" t="s">
        <v>4220</v>
      </c>
      <c r="M1259" s="309" t="s">
        <v>4221</v>
      </c>
      <c r="N1259" s="436">
        <v>23085</v>
      </c>
      <c r="O1259" s="436">
        <v>23066</v>
      </c>
      <c r="P1259" s="103">
        <v>41808</v>
      </c>
      <c r="Q1259" s="103"/>
      <c r="R1259" s="103">
        <v>42492</v>
      </c>
      <c r="S1259" s="103">
        <v>42728</v>
      </c>
      <c r="T1259" s="438">
        <v>0.19</v>
      </c>
      <c r="U1259" s="510"/>
      <c r="V1259" s="114"/>
      <c r="W1259" s="141"/>
    </row>
    <row r="1260" spans="1:24" s="109" customFormat="1" ht="15.75" thickBot="1" x14ac:dyDescent="0.3">
      <c r="A1260" s="143">
        <v>42125</v>
      </c>
      <c r="B1260" s="144">
        <v>2011</v>
      </c>
      <c r="C1260" s="141" t="s">
        <v>83</v>
      </c>
      <c r="D1260" s="114" t="s">
        <v>127</v>
      </c>
      <c r="E1260" s="126" t="s">
        <v>19</v>
      </c>
      <c r="F1260" s="140" t="s">
        <v>123</v>
      </c>
      <c r="G1260" s="114" t="s">
        <v>4222</v>
      </c>
      <c r="H1260" s="141" t="s">
        <v>4223</v>
      </c>
      <c r="I1260" s="141"/>
      <c r="J1260" s="103">
        <v>40429</v>
      </c>
      <c r="K1260" s="103">
        <v>40812</v>
      </c>
      <c r="L1260" s="141" t="s">
        <v>4224</v>
      </c>
      <c r="M1260" s="309" t="s">
        <v>4225</v>
      </c>
      <c r="N1260" s="436">
        <v>8487</v>
      </c>
      <c r="O1260" s="436">
        <v>9166</v>
      </c>
      <c r="P1260" s="103">
        <v>40843</v>
      </c>
      <c r="Q1260" s="103">
        <v>41599</v>
      </c>
      <c r="R1260" s="103">
        <v>41382</v>
      </c>
      <c r="S1260" s="103">
        <v>41599</v>
      </c>
      <c r="T1260" s="438">
        <v>0.99</v>
      </c>
      <c r="U1260" s="510"/>
      <c r="V1260" s="114"/>
      <c r="W1260" s="141"/>
    </row>
    <row r="1261" spans="1:24" s="109" customFormat="1" ht="15.75" thickBot="1" x14ac:dyDescent="0.3">
      <c r="A1261" s="143">
        <v>42125</v>
      </c>
      <c r="B1261" s="144">
        <v>2012</v>
      </c>
      <c r="C1261" s="141" t="s">
        <v>83</v>
      </c>
      <c r="D1261" s="114" t="s">
        <v>127</v>
      </c>
      <c r="E1261" s="126" t="s">
        <v>19</v>
      </c>
      <c r="F1261" s="140" t="s">
        <v>123</v>
      </c>
      <c r="G1261" s="114" t="s">
        <v>4226</v>
      </c>
      <c r="H1261" s="141" t="s">
        <v>1153</v>
      </c>
      <c r="I1261" s="141"/>
      <c r="J1261" s="103">
        <v>41038</v>
      </c>
      <c r="K1261" s="103">
        <v>41169</v>
      </c>
      <c r="L1261" s="141" t="s">
        <v>4176</v>
      </c>
      <c r="M1261" s="309" t="s">
        <v>4227</v>
      </c>
      <c r="N1261" s="436">
        <v>15649.974</v>
      </c>
      <c r="O1261" s="436">
        <v>16178</v>
      </c>
      <c r="P1261" s="103"/>
      <c r="Q1261" s="103"/>
      <c r="R1261" s="103">
        <v>41767</v>
      </c>
      <c r="S1261" s="103">
        <v>42366</v>
      </c>
      <c r="T1261" s="438">
        <v>0.57999999999999996</v>
      </c>
      <c r="U1261" s="510"/>
      <c r="V1261" s="114"/>
      <c r="W1261" s="141"/>
    </row>
    <row r="1262" spans="1:24" s="109" customFormat="1" ht="15.75" thickBot="1" x14ac:dyDescent="0.3">
      <c r="A1262" s="143">
        <v>42125</v>
      </c>
      <c r="B1262" s="144">
        <v>2012</v>
      </c>
      <c r="C1262" s="141" t="s">
        <v>83</v>
      </c>
      <c r="D1262" s="114" t="s">
        <v>127</v>
      </c>
      <c r="E1262" s="126" t="s">
        <v>19</v>
      </c>
      <c r="F1262" s="140" t="s">
        <v>123</v>
      </c>
      <c r="G1262" s="114" t="s">
        <v>4228</v>
      </c>
      <c r="H1262" s="141" t="s">
        <v>4229</v>
      </c>
      <c r="I1262" s="141"/>
      <c r="J1262" s="103">
        <v>41066</v>
      </c>
      <c r="K1262" s="103">
        <v>41177</v>
      </c>
      <c r="L1262" s="141" t="s">
        <v>4230</v>
      </c>
      <c r="M1262" s="309" t="s">
        <v>4231</v>
      </c>
      <c r="N1262" s="436">
        <v>18525.847000000002</v>
      </c>
      <c r="O1262" s="436">
        <v>18786</v>
      </c>
      <c r="P1262" s="103">
        <v>41220</v>
      </c>
      <c r="Q1262" s="103"/>
      <c r="R1262" s="103">
        <v>41760</v>
      </c>
      <c r="S1262" s="103">
        <v>42139</v>
      </c>
      <c r="T1262" s="438">
        <v>0.99</v>
      </c>
      <c r="U1262" s="510">
        <v>2896</v>
      </c>
      <c r="V1262" s="114" t="s">
        <v>4190</v>
      </c>
      <c r="W1262" s="141"/>
    </row>
    <row r="1263" spans="1:24" s="109" customFormat="1" ht="15.75" thickBot="1" x14ac:dyDescent="0.3">
      <c r="A1263" s="143">
        <v>42125</v>
      </c>
      <c r="B1263" s="144">
        <v>2012</v>
      </c>
      <c r="C1263" s="141" t="s">
        <v>83</v>
      </c>
      <c r="D1263" s="114" t="s">
        <v>127</v>
      </c>
      <c r="E1263" s="126" t="s">
        <v>19</v>
      </c>
      <c r="F1263" s="140" t="s">
        <v>123</v>
      </c>
      <c r="G1263" s="114" t="s">
        <v>4228</v>
      </c>
      <c r="H1263" s="141" t="s">
        <v>4229</v>
      </c>
      <c r="I1263" s="141"/>
      <c r="J1263" s="103">
        <v>41066</v>
      </c>
      <c r="K1263" s="103">
        <v>41177</v>
      </c>
      <c r="L1263" s="141" t="s">
        <v>4230</v>
      </c>
      <c r="M1263" s="309" t="s">
        <v>4232</v>
      </c>
      <c r="N1263" s="436">
        <v>4506.8515200000002</v>
      </c>
      <c r="O1263" s="436">
        <v>4506.8515200000002</v>
      </c>
      <c r="P1263" s="103">
        <v>41220</v>
      </c>
      <c r="Q1263" s="103"/>
      <c r="R1263" s="103">
        <v>42064</v>
      </c>
      <c r="S1263" s="103">
        <v>42139</v>
      </c>
      <c r="T1263" s="438">
        <v>0.99</v>
      </c>
      <c r="U1263" s="510"/>
      <c r="V1263" s="114"/>
      <c r="W1263" s="141"/>
    </row>
    <row r="1264" spans="1:24" s="109" customFormat="1" ht="15.75" thickBot="1" x14ac:dyDescent="0.3">
      <c r="A1264" s="143">
        <v>42125</v>
      </c>
      <c r="B1264" s="144">
        <v>2012</v>
      </c>
      <c r="C1264" s="141" t="s">
        <v>83</v>
      </c>
      <c r="D1264" s="114" t="s">
        <v>127</v>
      </c>
      <c r="E1264" s="126" t="s">
        <v>22</v>
      </c>
      <c r="F1264" s="140" t="s">
        <v>123</v>
      </c>
      <c r="G1264" s="114" t="s">
        <v>4233</v>
      </c>
      <c r="H1264" s="141" t="s">
        <v>4234</v>
      </c>
      <c r="I1264" s="141"/>
      <c r="J1264" s="103">
        <v>41017</v>
      </c>
      <c r="K1264" s="103">
        <v>41151</v>
      </c>
      <c r="L1264" s="141" t="s">
        <v>4235</v>
      </c>
      <c r="M1264" s="309" t="s">
        <v>4236</v>
      </c>
      <c r="N1264" s="436">
        <v>18751</v>
      </c>
      <c r="O1264" s="436">
        <v>19630</v>
      </c>
      <c r="P1264" s="103">
        <v>41810</v>
      </c>
      <c r="Q1264" s="103">
        <v>41810</v>
      </c>
      <c r="R1264" s="103">
        <v>41730</v>
      </c>
      <c r="S1264" s="103">
        <v>41811</v>
      </c>
      <c r="T1264" s="438">
        <v>0.99</v>
      </c>
      <c r="U1264" s="510"/>
      <c r="V1264" s="114"/>
      <c r="W1264" s="141"/>
    </row>
    <row r="1265" spans="1:23" s="109" customFormat="1" ht="15.75" thickBot="1" x14ac:dyDescent="0.3">
      <c r="A1265" s="143">
        <v>42125</v>
      </c>
      <c r="B1265" s="144">
        <v>2012</v>
      </c>
      <c r="C1265" s="141" t="s">
        <v>83</v>
      </c>
      <c r="D1265" s="114" t="s">
        <v>127</v>
      </c>
      <c r="E1265" s="126" t="s">
        <v>19</v>
      </c>
      <c r="F1265" s="140" t="s">
        <v>123</v>
      </c>
      <c r="G1265" s="114" t="s">
        <v>4237</v>
      </c>
      <c r="H1265" s="141" t="s">
        <v>4238</v>
      </c>
      <c r="I1265" s="141"/>
      <c r="J1265" s="103">
        <v>41080</v>
      </c>
      <c r="K1265" s="103">
        <v>41207</v>
      </c>
      <c r="L1265" s="141" t="s">
        <v>4230</v>
      </c>
      <c r="M1265" s="309" t="s">
        <v>4239</v>
      </c>
      <c r="N1265" s="436">
        <v>32201.303090000001</v>
      </c>
      <c r="O1265" s="436">
        <v>33435.007089999999</v>
      </c>
      <c r="P1265" s="103">
        <v>41247</v>
      </c>
      <c r="Q1265" s="103"/>
      <c r="R1265" s="103">
        <v>41877</v>
      </c>
      <c r="S1265" s="103">
        <v>42278</v>
      </c>
      <c r="T1265" s="438">
        <v>0.83</v>
      </c>
      <c r="U1265" s="510">
        <v>5000</v>
      </c>
      <c r="V1265" s="114" t="s">
        <v>4217</v>
      </c>
      <c r="W1265" s="141"/>
    </row>
    <row r="1266" spans="1:23" s="109" customFormat="1" ht="15.75" thickBot="1" x14ac:dyDescent="0.3">
      <c r="A1266" s="143">
        <v>42125</v>
      </c>
      <c r="B1266" s="144">
        <v>2012</v>
      </c>
      <c r="C1266" s="141" t="s">
        <v>83</v>
      </c>
      <c r="D1266" s="114" t="s">
        <v>127</v>
      </c>
      <c r="E1266" s="126" t="s">
        <v>15</v>
      </c>
      <c r="F1266" s="140" t="s">
        <v>123</v>
      </c>
      <c r="G1266" s="114" t="s">
        <v>4240</v>
      </c>
      <c r="H1266" s="141" t="s">
        <v>4241</v>
      </c>
      <c r="I1266" s="141"/>
      <c r="J1266" s="103">
        <v>40991</v>
      </c>
      <c r="K1266" s="103">
        <v>41114</v>
      </c>
      <c r="L1266" s="141" t="s">
        <v>4242</v>
      </c>
      <c r="M1266" s="309" t="s">
        <v>4243</v>
      </c>
      <c r="N1266" s="436">
        <v>14673.727000000001</v>
      </c>
      <c r="O1266" s="436">
        <v>15674.302</v>
      </c>
      <c r="P1266" s="103">
        <v>41164</v>
      </c>
      <c r="Q1266" s="103"/>
      <c r="R1266" s="103">
        <v>42259</v>
      </c>
      <c r="S1266" s="103">
        <v>42486</v>
      </c>
      <c r="T1266" s="438">
        <v>0.86</v>
      </c>
      <c r="U1266" s="510"/>
      <c r="V1266" s="114"/>
      <c r="W1266" s="141"/>
    </row>
    <row r="1267" spans="1:23" s="109" customFormat="1" ht="15.75" thickBot="1" x14ac:dyDescent="0.3">
      <c r="A1267" s="143">
        <v>42125</v>
      </c>
      <c r="B1267" s="144">
        <v>2013</v>
      </c>
      <c r="C1267" s="141" t="s">
        <v>83</v>
      </c>
      <c r="D1267" s="114" t="s">
        <v>127</v>
      </c>
      <c r="E1267" s="126" t="s">
        <v>14</v>
      </c>
      <c r="F1267" s="140" t="s">
        <v>123</v>
      </c>
      <c r="G1267" s="114" t="s">
        <v>4244</v>
      </c>
      <c r="H1267" s="141" t="s">
        <v>4245</v>
      </c>
      <c r="I1267" s="141"/>
      <c r="J1267" s="103">
        <v>41473</v>
      </c>
      <c r="K1267" s="103">
        <v>41837</v>
      </c>
      <c r="L1267" s="141" t="s">
        <v>986</v>
      </c>
      <c r="M1267" s="309" t="s">
        <v>4246</v>
      </c>
      <c r="N1267" s="436">
        <v>36441</v>
      </c>
      <c r="O1267" s="436">
        <v>36576</v>
      </c>
      <c r="P1267" s="103">
        <v>41886</v>
      </c>
      <c r="Q1267" s="103"/>
      <c r="R1267" s="103">
        <v>42537</v>
      </c>
      <c r="S1267" s="103">
        <v>42644</v>
      </c>
      <c r="T1267" s="438">
        <v>0.01</v>
      </c>
      <c r="U1267" s="510"/>
      <c r="V1267" s="114"/>
      <c r="W1267" s="141"/>
    </row>
    <row r="1268" spans="1:23" s="109" customFormat="1" ht="15.75" thickBot="1" x14ac:dyDescent="0.3">
      <c r="A1268" s="143">
        <v>42125</v>
      </c>
      <c r="B1268" s="144">
        <v>2012</v>
      </c>
      <c r="C1268" s="141" t="s">
        <v>83</v>
      </c>
      <c r="D1268" s="114" t="s">
        <v>127</v>
      </c>
      <c r="E1268" s="126" t="s">
        <v>15</v>
      </c>
      <c r="F1268" s="140" t="s">
        <v>123</v>
      </c>
      <c r="G1268" s="114" t="s">
        <v>4247</v>
      </c>
      <c r="H1268" s="141" t="s">
        <v>4248</v>
      </c>
      <c r="I1268" s="141"/>
      <c r="J1268" s="103">
        <v>40991</v>
      </c>
      <c r="K1268" s="103">
        <v>41114</v>
      </c>
      <c r="L1268" s="141" t="s">
        <v>4242</v>
      </c>
      <c r="M1268" s="309" t="s">
        <v>4249</v>
      </c>
      <c r="N1268" s="436">
        <v>17092.800999999999</v>
      </c>
      <c r="O1268" s="436">
        <v>17144</v>
      </c>
      <c r="P1268" s="103">
        <v>41164</v>
      </c>
      <c r="Q1268" s="103"/>
      <c r="R1268" s="103">
        <v>42259</v>
      </c>
      <c r="S1268" s="103">
        <v>42486</v>
      </c>
      <c r="T1268" s="438">
        <v>0.86</v>
      </c>
      <c r="U1268" s="510"/>
      <c r="V1268" s="114"/>
      <c r="W1268" s="141"/>
    </row>
    <row r="1269" spans="1:23" s="109" customFormat="1" ht="15.75" thickBot="1" x14ac:dyDescent="0.3">
      <c r="A1269" s="143">
        <v>42125</v>
      </c>
      <c r="B1269" s="144">
        <v>2012</v>
      </c>
      <c r="C1269" s="141" t="s">
        <v>83</v>
      </c>
      <c r="D1269" s="114" t="s">
        <v>127</v>
      </c>
      <c r="E1269" s="126" t="s">
        <v>18</v>
      </c>
      <c r="F1269" s="140" t="s">
        <v>123</v>
      </c>
      <c r="G1269" s="114" t="s">
        <v>4250</v>
      </c>
      <c r="H1269" s="141" t="s">
        <v>4251</v>
      </c>
      <c r="I1269" s="141"/>
      <c r="J1269" s="103">
        <v>40875</v>
      </c>
      <c r="K1269" s="103">
        <v>41036</v>
      </c>
      <c r="L1269" s="141" t="s">
        <v>1095</v>
      </c>
      <c r="M1269" s="309" t="s">
        <v>4252</v>
      </c>
      <c r="N1269" s="436">
        <v>32450</v>
      </c>
      <c r="O1269" s="436">
        <v>34200</v>
      </c>
      <c r="P1269" s="103">
        <v>41878</v>
      </c>
      <c r="Q1269" s="103">
        <v>41878</v>
      </c>
      <c r="R1269" s="103">
        <v>41721</v>
      </c>
      <c r="S1269" s="103">
        <v>41880</v>
      </c>
      <c r="T1269" s="438">
        <v>0.99</v>
      </c>
      <c r="U1269" s="510"/>
      <c r="V1269" s="114"/>
      <c r="W1269" s="141"/>
    </row>
    <row r="1270" spans="1:23" s="109" customFormat="1" ht="15.75" thickBot="1" x14ac:dyDescent="0.3">
      <c r="A1270" s="143">
        <v>42125</v>
      </c>
      <c r="B1270" s="144">
        <v>2014</v>
      </c>
      <c r="C1270" s="141" t="s">
        <v>83</v>
      </c>
      <c r="D1270" s="114" t="s">
        <v>127</v>
      </c>
      <c r="E1270" s="126" t="s">
        <v>19</v>
      </c>
      <c r="F1270" s="140" t="s">
        <v>123</v>
      </c>
      <c r="G1270" s="114" t="s">
        <v>4253</v>
      </c>
      <c r="H1270" s="141" t="s">
        <v>4254</v>
      </c>
      <c r="I1270" s="141"/>
      <c r="J1270" s="103">
        <v>41751</v>
      </c>
      <c r="K1270" s="103">
        <v>41911</v>
      </c>
      <c r="L1270" s="141" t="s">
        <v>913</v>
      </c>
      <c r="M1270" s="309" t="s">
        <v>4255</v>
      </c>
      <c r="N1270" s="436">
        <v>27358</v>
      </c>
      <c r="O1270" s="436">
        <v>27391</v>
      </c>
      <c r="P1270" s="103">
        <v>41974</v>
      </c>
      <c r="Q1270" s="103"/>
      <c r="R1270" s="103">
        <v>42574</v>
      </c>
      <c r="S1270" s="103">
        <v>42754</v>
      </c>
      <c r="T1270" s="438">
        <v>0.03</v>
      </c>
      <c r="U1270" s="510"/>
      <c r="V1270" s="114"/>
      <c r="W1270" s="141"/>
    </row>
    <row r="1271" spans="1:23" s="109" customFormat="1" ht="15.75" thickBot="1" x14ac:dyDescent="0.3">
      <c r="A1271" s="143">
        <v>42125</v>
      </c>
      <c r="B1271" s="144">
        <v>2014</v>
      </c>
      <c r="C1271" s="141" t="s">
        <v>83</v>
      </c>
      <c r="D1271" s="114" t="s">
        <v>127</v>
      </c>
      <c r="E1271" s="126" t="s">
        <v>19</v>
      </c>
      <c r="F1271" s="140" t="s">
        <v>123</v>
      </c>
      <c r="G1271" s="114" t="s">
        <v>4256</v>
      </c>
      <c r="H1271" s="141" t="s">
        <v>4257</v>
      </c>
      <c r="I1271" s="141"/>
      <c r="J1271" s="103">
        <v>41738</v>
      </c>
      <c r="K1271" s="103">
        <v>41975</v>
      </c>
      <c r="L1271" s="141" t="s">
        <v>4200</v>
      </c>
      <c r="M1271" s="309" t="s">
        <v>4258</v>
      </c>
      <c r="N1271" s="436">
        <v>51696.668299999998</v>
      </c>
      <c r="O1271" s="436">
        <v>51696.668299999998</v>
      </c>
      <c r="P1271" s="103">
        <v>42013</v>
      </c>
      <c r="Q1271" s="103"/>
      <c r="R1271" s="103">
        <v>42913</v>
      </c>
      <c r="S1271" s="103">
        <v>43115</v>
      </c>
      <c r="T1271" s="438">
        <v>0.01</v>
      </c>
      <c r="U1271" s="510"/>
      <c r="V1271" s="114"/>
      <c r="W1271" s="141"/>
    </row>
    <row r="1272" spans="1:23" s="109" customFormat="1" ht="15.75" thickBot="1" x14ac:dyDescent="0.3">
      <c r="A1272" s="143">
        <v>42125</v>
      </c>
      <c r="B1272" s="144">
        <v>2014</v>
      </c>
      <c r="C1272" s="141" t="s">
        <v>83</v>
      </c>
      <c r="D1272" s="114" t="s">
        <v>127</v>
      </c>
      <c r="E1272" s="126" t="s">
        <v>19</v>
      </c>
      <c r="F1272" s="140" t="s">
        <v>123</v>
      </c>
      <c r="G1272" s="114" t="s">
        <v>4259</v>
      </c>
      <c r="H1272" s="141" t="s">
        <v>4260</v>
      </c>
      <c r="I1272" s="141"/>
      <c r="J1272" s="103">
        <v>41731</v>
      </c>
      <c r="K1272" s="103">
        <v>41879</v>
      </c>
      <c r="L1272" s="141" t="s">
        <v>4161</v>
      </c>
      <c r="M1272" s="309" t="s">
        <v>4261</v>
      </c>
      <c r="N1272" s="436">
        <v>7193.6310000000003</v>
      </c>
      <c r="O1272" s="436">
        <v>7230</v>
      </c>
      <c r="P1272" s="103">
        <v>41939</v>
      </c>
      <c r="Q1272" s="103"/>
      <c r="R1272" s="103">
        <v>42479</v>
      </c>
      <c r="S1272" s="103">
        <v>42656</v>
      </c>
      <c r="T1272" s="438">
        <v>0.05</v>
      </c>
      <c r="U1272" s="510"/>
      <c r="V1272" s="114"/>
      <c r="W1272" s="141"/>
    </row>
    <row r="1273" spans="1:23" s="109" customFormat="1" ht="15.75" thickBot="1" x14ac:dyDescent="0.3">
      <c r="A1273" s="143">
        <v>42125</v>
      </c>
      <c r="B1273" s="144">
        <v>2014</v>
      </c>
      <c r="C1273" s="141" t="s">
        <v>83</v>
      </c>
      <c r="D1273" s="114" t="s">
        <v>127</v>
      </c>
      <c r="E1273" s="126" t="s">
        <v>15</v>
      </c>
      <c r="F1273" s="140" t="s">
        <v>123</v>
      </c>
      <c r="G1273" s="114" t="s">
        <v>4262</v>
      </c>
      <c r="H1273" s="141" t="s">
        <v>4263</v>
      </c>
      <c r="I1273" s="141"/>
      <c r="J1273" s="103"/>
      <c r="K1273" s="103">
        <v>42124</v>
      </c>
      <c r="L1273" s="141" t="s">
        <v>4264</v>
      </c>
      <c r="M1273" s="309" t="s">
        <v>4265</v>
      </c>
      <c r="N1273" s="436">
        <v>3695.8</v>
      </c>
      <c r="O1273" s="436">
        <v>3695.8</v>
      </c>
      <c r="P1273" s="103">
        <f>K1273</f>
        <v>42124</v>
      </c>
      <c r="Q1273" s="103"/>
      <c r="R1273" s="103" t="s">
        <v>8</v>
      </c>
      <c r="S1273" s="103" t="s">
        <v>8</v>
      </c>
      <c r="T1273" s="438">
        <v>0</v>
      </c>
      <c r="U1273" s="510"/>
      <c r="V1273" s="114"/>
      <c r="W1273" s="141"/>
    </row>
    <row r="1274" spans="1:23" s="109" customFormat="1" ht="15.75" thickBot="1" x14ac:dyDescent="0.3">
      <c r="A1274" s="143">
        <v>42125</v>
      </c>
      <c r="B1274" s="144">
        <v>2013</v>
      </c>
      <c r="C1274" s="141" t="s">
        <v>83</v>
      </c>
      <c r="D1274" s="114" t="s">
        <v>76</v>
      </c>
      <c r="E1274" s="126" t="s">
        <v>19</v>
      </c>
      <c r="F1274" s="140" t="s">
        <v>123</v>
      </c>
      <c r="G1274" s="114" t="s">
        <v>4266</v>
      </c>
      <c r="H1274" s="141" t="s">
        <v>4267</v>
      </c>
      <c r="I1274" s="141"/>
      <c r="J1274" s="103">
        <v>41153</v>
      </c>
      <c r="K1274" s="103">
        <v>41443</v>
      </c>
      <c r="L1274" s="141" t="s">
        <v>4268</v>
      </c>
      <c r="M1274" s="309" t="s">
        <v>4269</v>
      </c>
      <c r="N1274" s="436">
        <v>1592</v>
      </c>
      <c r="O1274" s="436">
        <v>1608</v>
      </c>
      <c r="P1274" s="103">
        <v>41443</v>
      </c>
      <c r="Q1274" s="103">
        <v>41913</v>
      </c>
      <c r="R1274" s="103">
        <v>41927</v>
      </c>
      <c r="S1274" s="103">
        <v>41872</v>
      </c>
      <c r="T1274" s="438">
        <v>1</v>
      </c>
      <c r="U1274" s="510"/>
      <c r="V1274" s="114"/>
      <c r="W1274" s="141"/>
    </row>
    <row r="1275" spans="1:23" s="109" customFormat="1" ht="15.75" thickBot="1" x14ac:dyDescent="0.3">
      <c r="A1275" s="143">
        <v>42125</v>
      </c>
      <c r="B1275" s="144">
        <v>2013</v>
      </c>
      <c r="C1275" s="141" t="s">
        <v>83</v>
      </c>
      <c r="D1275" s="114" t="s">
        <v>76</v>
      </c>
      <c r="E1275" s="126" t="s">
        <v>19</v>
      </c>
      <c r="F1275" s="140" t="s">
        <v>123</v>
      </c>
      <c r="G1275" s="114" t="s">
        <v>4270</v>
      </c>
      <c r="H1275" s="141" t="s">
        <v>4271</v>
      </c>
      <c r="I1275" s="141"/>
      <c r="J1275" s="103">
        <v>41441</v>
      </c>
      <c r="K1275" s="103">
        <v>41661</v>
      </c>
      <c r="L1275" s="141" t="s">
        <v>893</v>
      </c>
      <c r="M1275" s="309" t="s">
        <v>4272</v>
      </c>
      <c r="N1275" s="436">
        <v>1531.7653</v>
      </c>
      <c r="O1275" s="436">
        <v>1570</v>
      </c>
      <c r="P1275" s="103">
        <v>41682</v>
      </c>
      <c r="Q1275" s="103">
        <v>42067</v>
      </c>
      <c r="R1275" s="103">
        <v>42139</v>
      </c>
      <c r="S1275" s="103">
        <v>42067</v>
      </c>
      <c r="T1275" s="438">
        <v>1</v>
      </c>
      <c r="U1275" s="510"/>
      <c r="V1275" s="114"/>
      <c r="W1275" s="141"/>
    </row>
    <row r="1276" spans="1:23" s="109" customFormat="1" ht="15.75" thickBot="1" x14ac:dyDescent="0.3">
      <c r="A1276" s="143">
        <v>42125</v>
      </c>
      <c r="B1276" s="144">
        <v>2013</v>
      </c>
      <c r="C1276" s="141" t="s">
        <v>83</v>
      </c>
      <c r="D1276" s="114" t="s">
        <v>76</v>
      </c>
      <c r="E1276" s="126" t="s">
        <v>14</v>
      </c>
      <c r="F1276" s="140" t="s">
        <v>123</v>
      </c>
      <c r="G1276" s="114" t="s">
        <v>4273</v>
      </c>
      <c r="H1276" s="141" t="s">
        <v>4274</v>
      </c>
      <c r="I1276" s="141"/>
      <c r="J1276" s="103">
        <v>41453</v>
      </c>
      <c r="K1276" s="103">
        <v>41528</v>
      </c>
      <c r="L1276" s="141" t="s">
        <v>4275</v>
      </c>
      <c r="M1276" s="309" t="s">
        <v>4276</v>
      </c>
      <c r="N1276" s="436">
        <v>1513</v>
      </c>
      <c r="O1276" s="436">
        <v>1643</v>
      </c>
      <c r="P1276" s="103">
        <v>41537</v>
      </c>
      <c r="Q1276" s="103">
        <v>41969</v>
      </c>
      <c r="R1276" s="103">
        <v>41927</v>
      </c>
      <c r="S1276" s="103">
        <v>42029</v>
      </c>
      <c r="T1276" s="438">
        <v>0.99</v>
      </c>
      <c r="U1276" s="510"/>
      <c r="V1276" s="114"/>
      <c r="W1276" s="141"/>
    </row>
    <row r="1277" spans="1:23" s="109" customFormat="1" ht="15.75" thickBot="1" x14ac:dyDescent="0.3">
      <c r="A1277" s="143">
        <v>42125</v>
      </c>
      <c r="B1277" s="144">
        <v>2008</v>
      </c>
      <c r="C1277" s="141" t="s">
        <v>83</v>
      </c>
      <c r="D1277" s="114" t="s">
        <v>127</v>
      </c>
      <c r="E1277" s="126"/>
      <c r="F1277" s="140" t="s">
        <v>116</v>
      </c>
      <c r="G1277" s="114" t="s">
        <v>4277</v>
      </c>
      <c r="H1277" s="141" t="s">
        <v>601</v>
      </c>
      <c r="I1277" s="141"/>
      <c r="J1277" s="103">
        <v>40675</v>
      </c>
      <c r="K1277" s="103">
        <v>40912</v>
      </c>
      <c r="L1277" s="141" t="s">
        <v>923</v>
      </c>
      <c r="M1277" s="309" t="s">
        <v>4278</v>
      </c>
      <c r="N1277" s="436">
        <v>4575</v>
      </c>
      <c r="O1277" s="436">
        <v>5123.2844699999996</v>
      </c>
      <c r="P1277" s="103">
        <v>40939</v>
      </c>
      <c r="Q1277" s="103"/>
      <c r="R1277" s="103">
        <v>41389</v>
      </c>
      <c r="S1277" s="103">
        <v>42078</v>
      </c>
      <c r="T1277" s="438">
        <v>0.99</v>
      </c>
      <c r="U1277" s="510"/>
      <c r="V1277" s="114"/>
      <c r="W1277" s="141"/>
    </row>
    <row r="1278" spans="1:23" s="109" customFormat="1" ht="15.75" thickBot="1" x14ac:dyDescent="0.3">
      <c r="A1278" s="143">
        <v>42125</v>
      </c>
      <c r="B1278" s="144">
        <v>2008</v>
      </c>
      <c r="C1278" s="141" t="s">
        <v>83</v>
      </c>
      <c r="D1278" s="114" t="s">
        <v>127</v>
      </c>
      <c r="E1278" s="126"/>
      <c r="F1278" s="140" t="s">
        <v>116</v>
      </c>
      <c r="G1278" s="114" t="s">
        <v>4279</v>
      </c>
      <c r="H1278" s="141" t="s">
        <v>4280</v>
      </c>
      <c r="I1278" s="141"/>
      <c r="J1278" s="103">
        <v>40675</v>
      </c>
      <c r="K1278" s="103">
        <v>40912</v>
      </c>
      <c r="L1278" s="141" t="s">
        <v>923</v>
      </c>
      <c r="M1278" s="309" t="s">
        <v>4281</v>
      </c>
      <c r="N1278" s="436">
        <v>3603</v>
      </c>
      <c r="O1278" s="436">
        <v>3766.21162</v>
      </c>
      <c r="P1278" s="103">
        <v>40939</v>
      </c>
      <c r="Q1278" s="103">
        <v>42025</v>
      </c>
      <c r="R1278" s="103">
        <v>41389</v>
      </c>
      <c r="S1278" s="103">
        <v>42004</v>
      </c>
      <c r="T1278" s="438">
        <v>0.99</v>
      </c>
      <c r="U1278" s="510"/>
      <c r="V1278" s="114"/>
      <c r="W1278" s="141"/>
    </row>
    <row r="1279" spans="1:23" s="109" customFormat="1" ht="15.75" thickBot="1" x14ac:dyDescent="0.3">
      <c r="A1279" s="143">
        <v>42125</v>
      </c>
      <c r="B1279" s="144">
        <v>2008</v>
      </c>
      <c r="C1279" s="141" t="s">
        <v>83</v>
      </c>
      <c r="D1279" s="114" t="s">
        <v>127</v>
      </c>
      <c r="E1279" s="126"/>
      <c r="F1279" s="140" t="s">
        <v>116</v>
      </c>
      <c r="G1279" s="114" t="s">
        <v>4282</v>
      </c>
      <c r="H1279" s="141" t="s">
        <v>4283</v>
      </c>
      <c r="I1279" s="141"/>
      <c r="J1279" s="103">
        <v>40675</v>
      </c>
      <c r="K1279" s="103">
        <v>40912</v>
      </c>
      <c r="L1279" s="141" t="s">
        <v>923</v>
      </c>
      <c r="M1279" s="309" t="s">
        <v>4284</v>
      </c>
      <c r="N1279" s="436">
        <v>2931</v>
      </c>
      <c r="O1279" s="436">
        <v>3078.5665600000002</v>
      </c>
      <c r="P1279" s="103">
        <v>40939</v>
      </c>
      <c r="Q1279" s="103">
        <v>42025</v>
      </c>
      <c r="R1279" s="103">
        <v>41389</v>
      </c>
      <c r="S1279" s="103">
        <v>42004</v>
      </c>
      <c r="T1279" s="438">
        <v>0.99</v>
      </c>
      <c r="U1279" s="510"/>
      <c r="V1279" s="114"/>
      <c r="W1279" s="141"/>
    </row>
    <row r="1280" spans="1:23" s="109" customFormat="1" ht="15.75" thickBot="1" x14ac:dyDescent="0.3">
      <c r="A1280" s="143">
        <v>42125</v>
      </c>
      <c r="B1280" s="144">
        <v>2011</v>
      </c>
      <c r="C1280" s="141" t="s">
        <v>83</v>
      </c>
      <c r="D1280" s="114" t="s">
        <v>127</v>
      </c>
      <c r="E1280" s="126" t="s">
        <v>20</v>
      </c>
      <c r="F1280" s="140" t="s">
        <v>123</v>
      </c>
      <c r="G1280" s="114" t="s">
        <v>4285</v>
      </c>
      <c r="H1280" s="141" t="s">
        <v>4286</v>
      </c>
      <c r="I1280" s="141"/>
      <c r="J1280" s="103">
        <v>40676</v>
      </c>
      <c r="K1280" s="103">
        <v>40795</v>
      </c>
      <c r="L1280" s="141" t="s">
        <v>4287</v>
      </c>
      <c r="M1280" s="309" t="s">
        <v>4288</v>
      </c>
      <c r="N1280" s="436">
        <v>19432</v>
      </c>
      <c r="O1280" s="436">
        <v>20310.963749999999</v>
      </c>
      <c r="P1280" s="103">
        <v>40827</v>
      </c>
      <c r="Q1280" s="103">
        <v>41761</v>
      </c>
      <c r="R1280" s="103">
        <v>41609</v>
      </c>
      <c r="S1280" s="103">
        <v>41761</v>
      </c>
      <c r="T1280" s="438">
        <v>0.99</v>
      </c>
      <c r="U1280" s="510"/>
      <c r="V1280" s="114"/>
      <c r="W1280" s="141"/>
    </row>
    <row r="1281" spans="1:23" s="109" customFormat="1" ht="15.75" thickBot="1" x14ac:dyDescent="0.3">
      <c r="A1281" s="143">
        <v>42125</v>
      </c>
      <c r="B1281" s="144">
        <v>2011</v>
      </c>
      <c r="C1281" s="141" t="s">
        <v>83</v>
      </c>
      <c r="D1281" s="114" t="s">
        <v>127</v>
      </c>
      <c r="E1281" s="126" t="s">
        <v>20</v>
      </c>
      <c r="F1281" s="140" t="s">
        <v>123</v>
      </c>
      <c r="G1281" s="114" t="s">
        <v>4289</v>
      </c>
      <c r="H1281" s="141" t="s">
        <v>4290</v>
      </c>
      <c r="I1281" s="141"/>
      <c r="J1281" s="103">
        <v>40648</v>
      </c>
      <c r="K1281" s="103">
        <v>40842</v>
      </c>
      <c r="L1281" s="141" t="s">
        <v>4287</v>
      </c>
      <c r="M1281" s="309" t="s">
        <v>4291</v>
      </c>
      <c r="N1281" s="436">
        <v>13613.73</v>
      </c>
      <c r="O1281" s="436">
        <v>13829.042079999999</v>
      </c>
      <c r="P1281" s="103">
        <v>41158</v>
      </c>
      <c r="Q1281" s="103">
        <v>41793</v>
      </c>
      <c r="R1281" s="103">
        <v>41472</v>
      </c>
      <c r="S1281" s="103">
        <v>41793</v>
      </c>
      <c r="T1281" s="438">
        <v>0.99</v>
      </c>
      <c r="U1281" s="510">
        <v>7132</v>
      </c>
      <c r="V1281" s="114" t="s">
        <v>4178</v>
      </c>
      <c r="W1281" s="141"/>
    </row>
    <row r="1282" spans="1:23" s="109" customFormat="1" ht="15.75" thickBot="1" x14ac:dyDescent="0.3">
      <c r="A1282" s="143">
        <v>42125</v>
      </c>
      <c r="B1282" s="144">
        <v>2012</v>
      </c>
      <c r="C1282" s="141" t="s">
        <v>83</v>
      </c>
      <c r="D1282" s="114" t="s">
        <v>127</v>
      </c>
      <c r="E1282" s="126" t="s">
        <v>20</v>
      </c>
      <c r="F1282" s="140" t="s">
        <v>123</v>
      </c>
      <c r="G1282" s="114" t="s">
        <v>4292</v>
      </c>
      <c r="H1282" s="141" t="s">
        <v>4293</v>
      </c>
      <c r="I1282" s="141"/>
      <c r="J1282" s="103">
        <v>41054</v>
      </c>
      <c r="K1282" s="103">
        <v>41208</v>
      </c>
      <c r="L1282" s="141" t="s">
        <v>4294</v>
      </c>
      <c r="M1282" s="309" t="s">
        <v>4295</v>
      </c>
      <c r="N1282" s="436">
        <v>7413</v>
      </c>
      <c r="O1282" s="436">
        <v>7874.8241099999996</v>
      </c>
      <c r="P1282" s="103">
        <v>41831</v>
      </c>
      <c r="Q1282" s="103">
        <v>41831</v>
      </c>
      <c r="R1282" s="103">
        <v>41692</v>
      </c>
      <c r="S1282" s="103">
        <v>41831</v>
      </c>
      <c r="T1282" s="438">
        <v>1</v>
      </c>
      <c r="U1282" s="510"/>
      <c r="V1282" s="114"/>
      <c r="W1282" s="141"/>
    </row>
    <row r="1283" spans="1:23" s="109" customFormat="1" ht="15.75" thickBot="1" x14ac:dyDescent="0.3">
      <c r="A1283" s="143">
        <v>42125</v>
      </c>
      <c r="B1283" s="144">
        <v>2012</v>
      </c>
      <c r="C1283" s="141" t="s">
        <v>83</v>
      </c>
      <c r="D1283" s="114" t="s">
        <v>127</v>
      </c>
      <c r="E1283" s="126" t="s">
        <v>20</v>
      </c>
      <c r="F1283" s="140" t="s">
        <v>123</v>
      </c>
      <c r="G1283" s="114" t="s">
        <v>4296</v>
      </c>
      <c r="H1283" s="141" t="s">
        <v>4297</v>
      </c>
      <c r="I1283" s="141"/>
      <c r="J1283" s="103">
        <v>41059</v>
      </c>
      <c r="K1283" s="103">
        <v>41148</v>
      </c>
      <c r="L1283" s="141" t="s">
        <v>4298</v>
      </c>
      <c r="M1283" s="309" t="s">
        <v>4299</v>
      </c>
      <c r="N1283" s="436">
        <v>9329</v>
      </c>
      <c r="O1283" s="436">
        <v>9703.7394499999991</v>
      </c>
      <c r="P1283" s="103">
        <v>41891</v>
      </c>
      <c r="Q1283" s="103">
        <v>41891</v>
      </c>
      <c r="R1283" s="103">
        <v>41739</v>
      </c>
      <c r="S1283" s="103">
        <v>41880</v>
      </c>
      <c r="T1283" s="438">
        <v>0.99</v>
      </c>
      <c r="U1283" s="510"/>
      <c r="V1283" s="114"/>
      <c r="W1283" s="141"/>
    </row>
    <row r="1284" spans="1:23" s="109" customFormat="1" ht="15.75" thickBot="1" x14ac:dyDescent="0.3">
      <c r="A1284" s="143">
        <v>42125</v>
      </c>
      <c r="B1284" s="144">
        <v>2012</v>
      </c>
      <c r="C1284" s="141" t="s">
        <v>83</v>
      </c>
      <c r="D1284" s="114" t="s">
        <v>127</v>
      </c>
      <c r="E1284" s="126" t="s">
        <v>20</v>
      </c>
      <c r="F1284" s="140" t="s">
        <v>123</v>
      </c>
      <c r="G1284" s="114" t="s">
        <v>4300</v>
      </c>
      <c r="H1284" s="141" t="s">
        <v>4301</v>
      </c>
      <c r="I1284" s="141"/>
      <c r="J1284" s="103">
        <v>41011</v>
      </c>
      <c r="K1284" s="103">
        <v>41164</v>
      </c>
      <c r="L1284" s="141" t="s">
        <v>4302</v>
      </c>
      <c r="M1284" s="309" t="s">
        <v>4303</v>
      </c>
      <c r="N1284" s="436">
        <v>14700</v>
      </c>
      <c r="O1284" s="436">
        <v>14966.26842</v>
      </c>
      <c r="P1284" s="103">
        <v>41284</v>
      </c>
      <c r="Q1284" s="103">
        <v>41904</v>
      </c>
      <c r="R1284" s="103">
        <v>41995</v>
      </c>
      <c r="S1284" s="103">
        <v>41901</v>
      </c>
      <c r="T1284" s="438">
        <v>1</v>
      </c>
      <c r="U1284" s="510"/>
      <c r="V1284" s="114"/>
      <c r="W1284" s="141"/>
    </row>
    <row r="1285" spans="1:23" s="109" customFormat="1" ht="15.75" thickBot="1" x14ac:dyDescent="0.3">
      <c r="A1285" s="143">
        <v>42125</v>
      </c>
      <c r="B1285" s="144">
        <v>2012</v>
      </c>
      <c r="C1285" s="141" t="s">
        <v>83</v>
      </c>
      <c r="D1285" s="114" t="s">
        <v>127</v>
      </c>
      <c r="E1285" s="126" t="s">
        <v>20</v>
      </c>
      <c r="F1285" s="140" t="s">
        <v>123</v>
      </c>
      <c r="G1285" s="114" t="s">
        <v>4304</v>
      </c>
      <c r="H1285" s="141" t="s">
        <v>4305</v>
      </c>
      <c r="I1285" s="141"/>
      <c r="J1285" s="103">
        <v>41019</v>
      </c>
      <c r="K1285" s="103">
        <v>41152</v>
      </c>
      <c r="L1285" s="141" t="s">
        <v>387</v>
      </c>
      <c r="M1285" s="309" t="s">
        <v>4306</v>
      </c>
      <c r="N1285" s="436">
        <v>28160</v>
      </c>
      <c r="O1285" s="436">
        <v>29105.546999999999</v>
      </c>
      <c r="P1285" s="103">
        <v>41206</v>
      </c>
      <c r="Q1285" s="103">
        <v>41914</v>
      </c>
      <c r="R1285" s="103">
        <v>41996</v>
      </c>
      <c r="S1285" s="103">
        <v>41889</v>
      </c>
      <c r="T1285" s="438">
        <v>1</v>
      </c>
      <c r="U1285" s="510"/>
      <c r="V1285" s="114"/>
      <c r="W1285" s="141"/>
    </row>
    <row r="1286" spans="1:23" s="109" customFormat="1" ht="15.75" thickBot="1" x14ac:dyDescent="0.3">
      <c r="A1286" s="143">
        <v>42125</v>
      </c>
      <c r="B1286" s="144">
        <v>2013</v>
      </c>
      <c r="C1286" s="141" t="s">
        <v>83</v>
      </c>
      <c r="D1286" s="114" t="s">
        <v>127</v>
      </c>
      <c r="E1286" s="126" t="s">
        <v>20</v>
      </c>
      <c r="F1286" s="140" t="s">
        <v>123</v>
      </c>
      <c r="G1286" s="114" t="s">
        <v>4307</v>
      </c>
      <c r="H1286" s="141" t="s">
        <v>4308</v>
      </c>
      <c r="I1286" s="141"/>
      <c r="J1286" s="103">
        <v>41467</v>
      </c>
      <c r="K1286" s="103">
        <v>41781</v>
      </c>
      <c r="L1286" s="141" t="s">
        <v>4309</v>
      </c>
      <c r="M1286" s="309" t="s">
        <v>4310</v>
      </c>
      <c r="N1286" s="436">
        <v>19481.987700000001</v>
      </c>
      <c r="O1286" s="436">
        <v>19864</v>
      </c>
      <c r="P1286" s="103">
        <v>41803</v>
      </c>
      <c r="Q1286" s="103"/>
      <c r="R1286" s="103">
        <v>42229</v>
      </c>
      <c r="S1286" s="103">
        <v>42328</v>
      </c>
      <c r="T1286" s="438">
        <v>0.89</v>
      </c>
      <c r="U1286" s="510"/>
      <c r="V1286" s="114"/>
      <c r="W1286" s="141"/>
    </row>
    <row r="1287" spans="1:23" s="109" customFormat="1" ht="15.75" thickBot="1" x14ac:dyDescent="0.3">
      <c r="A1287" s="143">
        <v>42125</v>
      </c>
      <c r="B1287" s="144">
        <v>2012</v>
      </c>
      <c r="C1287" s="141" t="s">
        <v>83</v>
      </c>
      <c r="D1287" s="114" t="s">
        <v>127</v>
      </c>
      <c r="E1287" s="126" t="s">
        <v>20</v>
      </c>
      <c r="F1287" s="140" t="s">
        <v>123</v>
      </c>
      <c r="G1287" s="114" t="s">
        <v>4311</v>
      </c>
      <c r="H1287" s="141" t="s">
        <v>4312</v>
      </c>
      <c r="I1287" s="141"/>
      <c r="J1287" s="103">
        <v>41054</v>
      </c>
      <c r="K1287" s="103">
        <v>41208</v>
      </c>
      <c r="L1287" s="141" t="s">
        <v>4294</v>
      </c>
      <c r="M1287" s="309" t="s">
        <v>4313</v>
      </c>
      <c r="N1287" s="436">
        <v>10615</v>
      </c>
      <c r="O1287" s="436">
        <v>11040</v>
      </c>
      <c r="P1287" s="103">
        <v>41222</v>
      </c>
      <c r="Q1287" s="103">
        <v>41789</v>
      </c>
      <c r="R1287" s="103">
        <v>42010</v>
      </c>
      <c r="S1287" s="103">
        <v>41789</v>
      </c>
      <c r="T1287" s="438">
        <v>1</v>
      </c>
      <c r="U1287" s="510">
        <v>2293</v>
      </c>
      <c r="V1287" s="114" t="s">
        <v>4314</v>
      </c>
      <c r="W1287" s="141"/>
    </row>
    <row r="1288" spans="1:23" s="109" customFormat="1" ht="15.75" thickBot="1" x14ac:dyDescent="0.3">
      <c r="A1288" s="143">
        <v>42125</v>
      </c>
      <c r="B1288" s="144">
        <v>2013</v>
      </c>
      <c r="C1288" s="141" t="s">
        <v>83</v>
      </c>
      <c r="D1288" s="114" t="s">
        <v>76</v>
      </c>
      <c r="E1288" s="126" t="s">
        <v>20</v>
      </c>
      <c r="F1288" s="140" t="s">
        <v>123</v>
      </c>
      <c r="G1288" s="114" t="s">
        <v>4315</v>
      </c>
      <c r="H1288" s="141" t="s">
        <v>4316</v>
      </c>
      <c r="I1288" s="141"/>
      <c r="J1288" s="103">
        <v>41704</v>
      </c>
      <c r="K1288" s="103">
        <v>41821</v>
      </c>
      <c r="L1288" s="141" t="s">
        <v>4287</v>
      </c>
      <c r="M1288" s="309" t="s">
        <v>4317</v>
      </c>
      <c r="N1288" s="436">
        <v>1547</v>
      </c>
      <c r="O1288" s="436">
        <v>1572</v>
      </c>
      <c r="P1288" s="103">
        <v>41848</v>
      </c>
      <c r="Q1288" s="103"/>
      <c r="R1288" s="103">
        <v>42148</v>
      </c>
      <c r="S1288" s="103">
        <v>42233</v>
      </c>
      <c r="T1288" s="438">
        <v>0.68</v>
      </c>
      <c r="U1288" s="510"/>
      <c r="V1288" s="114"/>
      <c r="W1288" s="141"/>
    </row>
    <row r="1289" spans="1:23" s="109" customFormat="1" ht="15.75" thickBot="1" x14ac:dyDescent="0.3">
      <c r="A1289" s="143">
        <v>42125</v>
      </c>
      <c r="B1289" s="144">
        <v>2014</v>
      </c>
      <c r="C1289" s="141" t="s">
        <v>83</v>
      </c>
      <c r="D1289" s="114" t="s">
        <v>127</v>
      </c>
      <c r="E1289" s="126" t="s">
        <v>15</v>
      </c>
      <c r="F1289" s="140" t="s">
        <v>123</v>
      </c>
      <c r="G1289" s="114" t="s">
        <v>4318</v>
      </c>
      <c r="H1289" s="141" t="s">
        <v>4319</v>
      </c>
      <c r="I1289" s="141"/>
      <c r="J1289" s="103">
        <v>41785</v>
      </c>
      <c r="K1289" s="103">
        <v>41850</v>
      </c>
      <c r="L1289" s="141" t="s">
        <v>1554</v>
      </c>
      <c r="M1289" s="309" t="s">
        <v>4320</v>
      </c>
      <c r="N1289" s="436">
        <v>7048.8670000000002</v>
      </c>
      <c r="O1289" s="436">
        <v>7048.8670000000002</v>
      </c>
      <c r="P1289" s="103">
        <v>41884</v>
      </c>
      <c r="Q1289" s="103"/>
      <c r="R1289" s="103">
        <v>42514</v>
      </c>
      <c r="S1289" s="103">
        <v>42663</v>
      </c>
      <c r="T1289" s="438">
        <v>7.0000000000000007E-2</v>
      </c>
      <c r="U1289" s="510"/>
      <c r="V1289" s="114"/>
      <c r="W1289" s="141"/>
    </row>
    <row r="1290" spans="1:23" s="109" customFormat="1" ht="15.75" thickBot="1" x14ac:dyDescent="0.3">
      <c r="A1290" s="143">
        <v>42125</v>
      </c>
      <c r="B1290" s="144">
        <v>2012</v>
      </c>
      <c r="C1290" s="141" t="s">
        <v>83</v>
      </c>
      <c r="D1290" s="114" t="s">
        <v>127</v>
      </c>
      <c r="E1290" s="126" t="s">
        <v>15</v>
      </c>
      <c r="F1290" s="140" t="s">
        <v>123</v>
      </c>
      <c r="G1290" s="114" t="s">
        <v>4321</v>
      </c>
      <c r="H1290" s="141" t="s">
        <v>4322</v>
      </c>
      <c r="I1290" s="141"/>
      <c r="J1290" s="103">
        <v>41030</v>
      </c>
      <c r="K1290" s="103">
        <v>41130</v>
      </c>
      <c r="L1290" s="141" t="s">
        <v>4323</v>
      </c>
      <c r="M1290" s="309" t="s">
        <v>1555</v>
      </c>
      <c r="N1290" s="436">
        <v>5551</v>
      </c>
      <c r="O1290" s="436">
        <v>5543</v>
      </c>
      <c r="P1290" s="103">
        <v>41165</v>
      </c>
      <c r="Q1290" s="103">
        <v>41838</v>
      </c>
      <c r="R1290" s="103">
        <v>41632</v>
      </c>
      <c r="S1290" s="103">
        <v>41838</v>
      </c>
      <c r="T1290" s="438">
        <v>1</v>
      </c>
      <c r="U1290" s="510"/>
      <c r="V1290" s="114"/>
      <c r="W1290" s="141"/>
    </row>
    <row r="1291" spans="1:23" s="109" customFormat="1" ht="15.75" thickBot="1" x14ac:dyDescent="0.3">
      <c r="A1291" s="143">
        <v>42125</v>
      </c>
      <c r="B1291" s="144">
        <v>2013</v>
      </c>
      <c r="C1291" s="141" t="s">
        <v>83</v>
      </c>
      <c r="D1291" s="114" t="s">
        <v>127</v>
      </c>
      <c r="E1291" s="126" t="s">
        <v>15</v>
      </c>
      <c r="F1291" s="140" t="s">
        <v>123</v>
      </c>
      <c r="G1291" s="114" t="s">
        <v>4324</v>
      </c>
      <c r="H1291" s="141" t="s">
        <v>4325</v>
      </c>
      <c r="I1291" s="141"/>
      <c r="J1291" s="103">
        <v>41401</v>
      </c>
      <c r="K1291" s="103">
        <v>41537</v>
      </c>
      <c r="L1291" s="141" t="s">
        <v>2938</v>
      </c>
      <c r="M1291" s="309" t="s">
        <v>4326</v>
      </c>
      <c r="N1291" s="436">
        <v>29942.3</v>
      </c>
      <c r="O1291" s="436">
        <v>30071</v>
      </c>
      <c r="P1291" s="103">
        <v>41583</v>
      </c>
      <c r="Q1291" s="103"/>
      <c r="R1291" s="103">
        <v>42705</v>
      </c>
      <c r="S1291" s="103">
        <v>42839</v>
      </c>
      <c r="T1291" s="438">
        <v>0.52</v>
      </c>
      <c r="U1291" s="510"/>
      <c r="V1291" s="114"/>
      <c r="W1291" s="141"/>
    </row>
    <row r="1292" spans="1:23" s="109" customFormat="1" ht="15.75" thickBot="1" x14ac:dyDescent="0.3">
      <c r="A1292" s="143">
        <v>42125</v>
      </c>
      <c r="B1292" s="144">
        <v>2013</v>
      </c>
      <c r="C1292" s="141" t="s">
        <v>83</v>
      </c>
      <c r="D1292" s="114" t="s">
        <v>127</v>
      </c>
      <c r="E1292" s="126" t="s">
        <v>15</v>
      </c>
      <c r="F1292" s="140" t="s">
        <v>123</v>
      </c>
      <c r="G1292" s="114" t="s">
        <v>4327</v>
      </c>
      <c r="H1292" s="141" t="s">
        <v>4328</v>
      </c>
      <c r="I1292" s="141"/>
      <c r="J1292" s="103">
        <v>41458</v>
      </c>
      <c r="K1292" s="103">
        <v>41535</v>
      </c>
      <c r="L1292" s="141" t="s">
        <v>4329</v>
      </c>
      <c r="M1292" s="309" t="s">
        <v>4330</v>
      </c>
      <c r="N1292" s="436">
        <v>24753.024570000001</v>
      </c>
      <c r="O1292" s="436">
        <v>25259</v>
      </c>
      <c r="P1292" s="103">
        <v>41582</v>
      </c>
      <c r="Q1292" s="103"/>
      <c r="R1292" s="103">
        <v>42262</v>
      </c>
      <c r="S1292" s="103">
        <v>42376</v>
      </c>
      <c r="T1292" s="438">
        <v>0.41</v>
      </c>
      <c r="U1292" s="510"/>
      <c r="V1292" s="114"/>
      <c r="W1292" s="141"/>
    </row>
    <row r="1293" spans="1:23" s="109" customFormat="1" ht="15.75" thickBot="1" x14ac:dyDescent="0.3">
      <c r="A1293" s="143">
        <v>42125</v>
      </c>
      <c r="B1293" s="144">
        <v>2012</v>
      </c>
      <c r="C1293" s="141" t="s">
        <v>83</v>
      </c>
      <c r="D1293" s="114" t="s">
        <v>127</v>
      </c>
      <c r="E1293" s="126" t="s">
        <v>13</v>
      </c>
      <c r="F1293" s="140" t="s">
        <v>123</v>
      </c>
      <c r="G1293" s="114" t="s">
        <v>4331</v>
      </c>
      <c r="H1293" s="141" t="s">
        <v>4332</v>
      </c>
      <c r="I1293" s="141"/>
      <c r="J1293" s="103">
        <v>41221</v>
      </c>
      <c r="K1293" s="103">
        <v>41311</v>
      </c>
      <c r="L1293" s="141" t="s">
        <v>4333</v>
      </c>
      <c r="M1293" s="309" t="s">
        <v>4334</v>
      </c>
      <c r="N1293" s="436">
        <v>8129</v>
      </c>
      <c r="O1293" s="436">
        <v>8587</v>
      </c>
      <c r="P1293" s="103">
        <v>41428</v>
      </c>
      <c r="Q1293" s="103"/>
      <c r="R1293" s="103">
        <v>41956</v>
      </c>
      <c r="S1293" s="103">
        <v>42328</v>
      </c>
      <c r="T1293" s="438">
        <v>0.18</v>
      </c>
      <c r="U1293" s="510"/>
      <c r="V1293" s="114"/>
      <c r="W1293" s="141"/>
    </row>
    <row r="1294" spans="1:23" s="109" customFormat="1" ht="15.75" thickBot="1" x14ac:dyDescent="0.3">
      <c r="A1294" s="143">
        <v>42125</v>
      </c>
      <c r="B1294" s="144">
        <v>2012</v>
      </c>
      <c r="C1294" s="141" t="s">
        <v>83</v>
      </c>
      <c r="D1294" s="114" t="s">
        <v>127</v>
      </c>
      <c r="E1294" s="126" t="s">
        <v>13</v>
      </c>
      <c r="F1294" s="140" t="s">
        <v>123</v>
      </c>
      <c r="G1294" s="114" t="s">
        <v>4335</v>
      </c>
      <c r="H1294" s="141" t="s">
        <v>4336</v>
      </c>
      <c r="I1294" s="141"/>
      <c r="J1294" s="103">
        <v>41050</v>
      </c>
      <c r="K1294" s="103">
        <v>41158</v>
      </c>
      <c r="L1294" s="141" t="s">
        <v>4337</v>
      </c>
      <c r="M1294" s="309" t="s">
        <v>4338</v>
      </c>
      <c r="N1294" s="436">
        <v>3075</v>
      </c>
      <c r="O1294" s="436">
        <v>3304</v>
      </c>
      <c r="P1294" s="103">
        <v>41185</v>
      </c>
      <c r="Q1294" s="103">
        <v>41957</v>
      </c>
      <c r="R1294" s="103">
        <v>41721</v>
      </c>
      <c r="S1294" s="103">
        <v>41957</v>
      </c>
      <c r="T1294" s="438">
        <v>0.99</v>
      </c>
      <c r="U1294" s="510"/>
      <c r="V1294" s="114"/>
      <c r="W1294" s="141"/>
    </row>
    <row r="1295" spans="1:23" s="109" customFormat="1" ht="15.75" thickBot="1" x14ac:dyDescent="0.3">
      <c r="A1295" s="143">
        <v>42125</v>
      </c>
      <c r="B1295" s="144">
        <v>2013</v>
      </c>
      <c r="C1295" s="141" t="s">
        <v>83</v>
      </c>
      <c r="D1295" s="114" t="s">
        <v>127</v>
      </c>
      <c r="E1295" s="126" t="s">
        <v>19</v>
      </c>
      <c r="F1295" s="140" t="s">
        <v>123</v>
      </c>
      <c r="G1295" s="114" t="s">
        <v>4339</v>
      </c>
      <c r="H1295" s="141" t="s">
        <v>4340</v>
      </c>
      <c r="I1295" s="141"/>
      <c r="J1295" s="103">
        <v>41436</v>
      </c>
      <c r="K1295" s="103">
        <v>41535</v>
      </c>
      <c r="L1295" s="141" t="s">
        <v>4341</v>
      </c>
      <c r="M1295" s="309" t="s">
        <v>4342</v>
      </c>
      <c r="N1295" s="436">
        <v>46370</v>
      </c>
      <c r="O1295" s="436">
        <v>46370</v>
      </c>
      <c r="P1295" s="103">
        <v>41690</v>
      </c>
      <c r="Q1295" s="103"/>
      <c r="R1295" s="103">
        <v>42430</v>
      </c>
      <c r="S1295" s="103">
        <v>42387</v>
      </c>
      <c r="T1295" s="438">
        <v>0.5</v>
      </c>
      <c r="U1295" s="510"/>
      <c r="V1295" s="114"/>
      <c r="W1295" s="141"/>
    </row>
    <row r="1296" spans="1:23" s="109" customFormat="1" ht="15.75" thickBot="1" x14ac:dyDescent="0.3">
      <c r="A1296" s="143">
        <v>42125</v>
      </c>
      <c r="B1296" s="144">
        <v>2014</v>
      </c>
      <c r="C1296" s="141" t="s">
        <v>83</v>
      </c>
      <c r="D1296" s="114" t="s">
        <v>127</v>
      </c>
      <c r="E1296" s="126" t="s">
        <v>19</v>
      </c>
      <c r="F1296" s="140" t="s">
        <v>123</v>
      </c>
      <c r="G1296" s="114" t="s">
        <v>4343</v>
      </c>
      <c r="H1296" s="141" t="s">
        <v>4344</v>
      </c>
      <c r="I1296" s="141"/>
      <c r="J1296" s="103">
        <v>41788</v>
      </c>
      <c r="K1296" s="103">
        <v>41880</v>
      </c>
      <c r="L1296" s="141" t="s">
        <v>4345</v>
      </c>
      <c r="M1296" s="309" t="s">
        <v>4346</v>
      </c>
      <c r="N1296" s="436">
        <v>27546.923999999999</v>
      </c>
      <c r="O1296" s="436">
        <v>27546.923999999999</v>
      </c>
      <c r="P1296" s="103">
        <v>41895</v>
      </c>
      <c r="Q1296" s="103"/>
      <c r="R1296" s="103">
        <v>42615</v>
      </c>
      <c r="S1296" s="103">
        <v>42615</v>
      </c>
      <c r="T1296" s="438">
        <v>0.11</v>
      </c>
      <c r="U1296" s="510"/>
      <c r="V1296" s="114"/>
      <c r="W1296" s="141"/>
    </row>
    <row r="1297" spans="1:23" s="109" customFormat="1" ht="15.75" thickBot="1" x14ac:dyDescent="0.3">
      <c r="A1297" s="143">
        <v>42125</v>
      </c>
      <c r="B1297" s="144">
        <v>2013</v>
      </c>
      <c r="C1297" s="141" t="s">
        <v>83</v>
      </c>
      <c r="D1297" s="114" t="s">
        <v>127</v>
      </c>
      <c r="E1297" s="126" t="s">
        <v>19</v>
      </c>
      <c r="F1297" s="140" t="s">
        <v>123</v>
      </c>
      <c r="G1297" s="114" t="s">
        <v>4347</v>
      </c>
      <c r="H1297" s="141" t="s">
        <v>4348</v>
      </c>
      <c r="I1297" s="141"/>
      <c r="J1297" s="103">
        <v>41436</v>
      </c>
      <c r="K1297" s="103">
        <v>41535</v>
      </c>
      <c r="L1297" s="141" t="s">
        <v>4341</v>
      </c>
      <c r="M1297" s="309" t="s">
        <v>4342</v>
      </c>
      <c r="N1297" s="436">
        <v>46370</v>
      </c>
      <c r="O1297" s="436">
        <v>46389</v>
      </c>
      <c r="P1297" s="103">
        <v>41690</v>
      </c>
      <c r="Q1297" s="103"/>
      <c r="R1297" s="103">
        <v>42387</v>
      </c>
      <c r="S1297" s="103">
        <v>42387</v>
      </c>
      <c r="T1297" s="438">
        <v>0.5</v>
      </c>
      <c r="U1297" s="510"/>
      <c r="V1297" s="114"/>
      <c r="W1297" s="141"/>
    </row>
    <row r="1298" spans="1:23" s="109" customFormat="1" ht="15.75" thickBot="1" x14ac:dyDescent="0.3">
      <c r="A1298" s="143">
        <v>42125</v>
      </c>
      <c r="B1298" s="144">
        <v>2013</v>
      </c>
      <c r="C1298" s="141" t="s">
        <v>83</v>
      </c>
      <c r="D1298" s="114" t="s">
        <v>76</v>
      </c>
      <c r="E1298" s="126" t="s">
        <v>19</v>
      </c>
      <c r="F1298" s="140" t="s">
        <v>123</v>
      </c>
      <c r="G1298" s="114" t="s">
        <v>4349</v>
      </c>
      <c r="H1298" s="141" t="s">
        <v>4350</v>
      </c>
      <c r="I1298" s="141"/>
      <c r="J1298" s="103">
        <v>41521</v>
      </c>
      <c r="K1298" s="103">
        <v>41543</v>
      </c>
      <c r="L1298" s="141" t="s">
        <v>4351</v>
      </c>
      <c r="M1298" s="309" t="s">
        <v>4352</v>
      </c>
      <c r="N1298" s="436">
        <v>1566</v>
      </c>
      <c r="O1298" s="436">
        <v>1566</v>
      </c>
      <c r="P1298" s="103">
        <v>41562</v>
      </c>
      <c r="Q1298" s="103">
        <v>42035</v>
      </c>
      <c r="R1298" s="103">
        <v>41904</v>
      </c>
      <c r="S1298" s="103">
        <v>41904</v>
      </c>
      <c r="T1298" s="438">
        <v>0.96</v>
      </c>
      <c r="U1298" s="510"/>
      <c r="V1298" s="114"/>
      <c r="W1298" s="141"/>
    </row>
    <row r="1299" spans="1:23" s="109" customFormat="1" ht="15.75" thickBot="1" x14ac:dyDescent="0.3">
      <c r="A1299" s="143">
        <v>42125</v>
      </c>
      <c r="B1299" s="144">
        <v>2013</v>
      </c>
      <c r="C1299" s="141" t="s">
        <v>83</v>
      </c>
      <c r="D1299" s="114" t="s">
        <v>76</v>
      </c>
      <c r="E1299" s="126" t="s">
        <v>19</v>
      </c>
      <c r="F1299" s="140" t="s">
        <v>123</v>
      </c>
      <c r="G1299" s="114" t="s">
        <v>4353</v>
      </c>
      <c r="H1299" s="141" t="s">
        <v>4354</v>
      </c>
      <c r="I1299" s="141"/>
      <c r="J1299" s="103">
        <v>41628</v>
      </c>
      <c r="K1299" s="103">
        <v>41683</v>
      </c>
      <c r="L1299" s="141" t="s">
        <v>4351</v>
      </c>
      <c r="M1299" s="309" t="s">
        <v>4355</v>
      </c>
      <c r="N1299" s="436">
        <v>1459.25</v>
      </c>
      <c r="O1299" s="436">
        <v>1469</v>
      </c>
      <c r="P1299" s="103">
        <v>41711</v>
      </c>
      <c r="Q1299" s="103">
        <v>42156</v>
      </c>
      <c r="R1299" s="103">
        <v>41986</v>
      </c>
      <c r="S1299" s="103">
        <v>42067</v>
      </c>
      <c r="T1299" s="438">
        <v>0.69</v>
      </c>
      <c r="U1299" s="510"/>
      <c r="V1299" s="114"/>
      <c r="W1299" s="141"/>
    </row>
    <row r="1300" spans="1:23" s="109" customFormat="1" ht="15.75" thickBot="1" x14ac:dyDescent="0.3">
      <c r="A1300" s="143">
        <v>42125</v>
      </c>
      <c r="B1300" s="144">
        <v>2014</v>
      </c>
      <c r="C1300" s="141" t="s">
        <v>83</v>
      </c>
      <c r="D1300" s="114" t="s">
        <v>76</v>
      </c>
      <c r="E1300" s="126" t="s">
        <v>19</v>
      </c>
      <c r="F1300" s="140" t="s">
        <v>123</v>
      </c>
      <c r="G1300" s="114" t="s">
        <v>4356</v>
      </c>
      <c r="H1300" s="141" t="s">
        <v>4357</v>
      </c>
      <c r="I1300" s="141"/>
      <c r="J1300" s="103">
        <v>41871</v>
      </c>
      <c r="K1300" s="103">
        <v>41912</v>
      </c>
      <c r="L1300" s="141" t="s">
        <v>4351</v>
      </c>
      <c r="M1300" s="309" t="s">
        <v>4358</v>
      </c>
      <c r="N1300" s="436">
        <v>2426</v>
      </c>
      <c r="O1300" s="436">
        <v>2430</v>
      </c>
      <c r="P1300" s="103">
        <v>41912</v>
      </c>
      <c r="Q1300" s="103"/>
      <c r="R1300" s="103">
        <v>42272</v>
      </c>
      <c r="S1300" s="103">
        <v>42332</v>
      </c>
      <c r="T1300" s="438">
        <v>0.09</v>
      </c>
      <c r="U1300" s="510"/>
      <c r="V1300" s="114"/>
      <c r="W1300" s="141"/>
    </row>
    <row r="1301" spans="1:23" s="109" customFormat="1" ht="15.75" thickBot="1" x14ac:dyDescent="0.3">
      <c r="A1301" s="143">
        <v>42125</v>
      </c>
      <c r="B1301" s="144">
        <v>2012</v>
      </c>
      <c r="C1301" s="141" t="s">
        <v>83</v>
      </c>
      <c r="D1301" s="114" t="s">
        <v>127</v>
      </c>
      <c r="E1301" s="126" t="s">
        <v>21</v>
      </c>
      <c r="F1301" s="140" t="s">
        <v>123</v>
      </c>
      <c r="G1301" s="114" t="s">
        <v>4359</v>
      </c>
      <c r="H1301" s="141" t="s">
        <v>4360</v>
      </c>
      <c r="I1301" s="141"/>
      <c r="J1301" s="103">
        <v>41122</v>
      </c>
      <c r="K1301" s="103">
        <v>41239</v>
      </c>
      <c r="L1301" s="141" t="s">
        <v>4361</v>
      </c>
      <c r="M1301" s="309" t="s">
        <v>4362</v>
      </c>
      <c r="N1301" s="436">
        <v>11727</v>
      </c>
      <c r="O1301" s="436">
        <v>11727</v>
      </c>
      <c r="P1301" s="103">
        <v>41252</v>
      </c>
      <c r="Q1301" s="103"/>
      <c r="R1301" s="103">
        <v>41844</v>
      </c>
      <c r="S1301" s="103">
        <v>42171</v>
      </c>
      <c r="T1301" s="438">
        <v>0.92</v>
      </c>
      <c r="U1301" s="510"/>
      <c r="V1301" s="114"/>
      <c r="W1301" s="141"/>
    </row>
    <row r="1302" spans="1:23" s="109" customFormat="1" ht="15.75" thickBot="1" x14ac:dyDescent="0.3">
      <c r="A1302" s="143">
        <v>42125</v>
      </c>
      <c r="B1302" s="144">
        <v>2013</v>
      </c>
      <c r="C1302" s="141" t="s">
        <v>83</v>
      </c>
      <c r="D1302" s="114" t="s">
        <v>127</v>
      </c>
      <c r="E1302" s="126" t="s">
        <v>21</v>
      </c>
      <c r="F1302" s="140" t="s">
        <v>123</v>
      </c>
      <c r="G1302" s="114" t="s">
        <v>4363</v>
      </c>
      <c r="H1302" s="141" t="s">
        <v>4364</v>
      </c>
      <c r="I1302" s="141"/>
      <c r="J1302" s="103">
        <v>41410</v>
      </c>
      <c r="K1302" s="103">
        <v>41541</v>
      </c>
      <c r="L1302" s="141" t="s">
        <v>4365</v>
      </c>
      <c r="M1302" s="309" t="s">
        <v>4366</v>
      </c>
      <c r="N1302" s="436">
        <v>9351</v>
      </c>
      <c r="O1302" s="436">
        <v>9915</v>
      </c>
      <c r="P1302" s="103">
        <v>41918</v>
      </c>
      <c r="Q1302" s="103"/>
      <c r="R1302" s="103">
        <v>42256</v>
      </c>
      <c r="S1302" s="103">
        <v>42334</v>
      </c>
      <c r="T1302" s="438">
        <v>0.64</v>
      </c>
      <c r="U1302" s="510"/>
      <c r="V1302" s="114"/>
      <c r="W1302" s="141"/>
    </row>
    <row r="1303" spans="1:23" s="109" customFormat="1" ht="15.75" thickBot="1" x14ac:dyDescent="0.3">
      <c r="A1303" s="143">
        <v>42125</v>
      </c>
      <c r="B1303" s="144">
        <v>2012</v>
      </c>
      <c r="C1303" s="141" t="s">
        <v>83</v>
      </c>
      <c r="D1303" s="114" t="s">
        <v>127</v>
      </c>
      <c r="E1303" s="126" t="s">
        <v>21</v>
      </c>
      <c r="F1303" s="140" t="s">
        <v>123</v>
      </c>
      <c r="G1303" s="114" t="s">
        <v>4367</v>
      </c>
      <c r="H1303" s="141" t="s">
        <v>4368</v>
      </c>
      <c r="I1303" s="141"/>
      <c r="J1303" s="103">
        <v>41247</v>
      </c>
      <c r="K1303" s="103">
        <v>41544</v>
      </c>
      <c r="L1303" s="141" t="s">
        <v>4369</v>
      </c>
      <c r="M1303" s="309" t="s">
        <v>4370</v>
      </c>
      <c r="N1303" s="436">
        <v>23366</v>
      </c>
      <c r="O1303" s="436">
        <v>27062</v>
      </c>
      <c r="P1303" s="103">
        <v>41864</v>
      </c>
      <c r="Q1303" s="103">
        <v>42365</v>
      </c>
      <c r="R1303" s="103">
        <v>42365</v>
      </c>
      <c r="S1303" s="103">
        <v>42365</v>
      </c>
      <c r="T1303" s="438">
        <v>0.4</v>
      </c>
      <c r="U1303" s="510"/>
      <c r="V1303" s="114"/>
      <c r="W1303" s="141"/>
    </row>
    <row r="1304" spans="1:23" s="109" customFormat="1" ht="15.75" thickBot="1" x14ac:dyDescent="0.3">
      <c r="A1304" s="143">
        <v>42125</v>
      </c>
      <c r="B1304" s="144">
        <v>2012</v>
      </c>
      <c r="C1304" s="141" t="s">
        <v>83</v>
      </c>
      <c r="D1304" s="114" t="s">
        <v>76</v>
      </c>
      <c r="E1304" s="126" t="s">
        <v>21</v>
      </c>
      <c r="F1304" s="140" t="s">
        <v>123</v>
      </c>
      <c r="G1304" s="114" t="s">
        <v>4371</v>
      </c>
      <c r="H1304" s="141" t="s">
        <v>4372</v>
      </c>
      <c r="I1304" s="141"/>
      <c r="J1304" s="103">
        <v>41345</v>
      </c>
      <c r="K1304" s="103">
        <v>41417</v>
      </c>
      <c r="L1304" s="141" t="s">
        <v>2744</v>
      </c>
      <c r="M1304" s="309" t="s">
        <v>4373</v>
      </c>
      <c r="N1304" s="436">
        <v>1660</v>
      </c>
      <c r="O1304" s="436">
        <v>1730</v>
      </c>
      <c r="P1304" s="103">
        <v>41611</v>
      </c>
      <c r="Q1304" s="103">
        <v>42112</v>
      </c>
      <c r="R1304" s="103">
        <v>41932</v>
      </c>
      <c r="S1304" s="103">
        <v>42019</v>
      </c>
      <c r="T1304" s="438">
        <v>0.96</v>
      </c>
      <c r="U1304" s="510"/>
      <c r="V1304" s="114"/>
      <c r="W1304" s="141"/>
    </row>
    <row r="1305" spans="1:23" s="109" customFormat="1" ht="15.75" thickBot="1" x14ac:dyDescent="0.3">
      <c r="A1305" s="143">
        <v>42125</v>
      </c>
      <c r="B1305" s="144">
        <v>2012</v>
      </c>
      <c r="C1305" s="141" t="s">
        <v>83</v>
      </c>
      <c r="D1305" s="114" t="s">
        <v>127</v>
      </c>
      <c r="E1305" s="126" t="s">
        <v>11</v>
      </c>
      <c r="F1305" s="140" t="s">
        <v>123</v>
      </c>
      <c r="G1305" s="114" t="s">
        <v>4374</v>
      </c>
      <c r="H1305" s="141" t="s">
        <v>4375</v>
      </c>
      <c r="I1305" s="141"/>
      <c r="J1305" s="103">
        <v>41029</v>
      </c>
      <c r="K1305" s="103">
        <v>41179</v>
      </c>
      <c r="L1305" s="141" t="s">
        <v>4376</v>
      </c>
      <c r="M1305" s="309" t="s">
        <v>4377</v>
      </c>
      <c r="N1305" s="436">
        <v>17449</v>
      </c>
      <c r="O1305" s="436">
        <v>17449</v>
      </c>
      <c r="P1305" s="103">
        <v>41702</v>
      </c>
      <c r="Q1305" s="103">
        <v>42130</v>
      </c>
      <c r="R1305" s="103">
        <v>42109</v>
      </c>
      <c r="S1305" s="103">
        <v>42109</v>
      </c>
      <c r="T1305" s="438">
        <v>0.95</v>
      </c>
      <c r="U1305" s="510"/>
      <c r="V1305" s="114"/>
      <c r="W1305" s="141"/>
    </row>
    <row r="1306" spans="1:23" s="109" customFormat="1" ht="15.75" thickBot="1" x14ac:dyDescent="0.3">
      <c r="A1306" s="143">
        <v>42125</v>
      </c>
      <c r="B1306" s="144">
        <v>2013</v>
      </c>
      <c r="C1306" s="141" t="s">
        <v>83</v>
      </c>
      <c r="D1306" s="114" t="s">
        <v>76</v>
      </c>
      <c r="E1306" s="126" t="s">
        <v>21</v>
      </c>
      <c r="F1306" s="140" t="s">
        <v>123</v>
      </c>
      <c r="G1306" s="114" t="s">
        <v>4378</v>
      </c>
      <c r="H1306" s="141" t="s">
        <v>4379</v>
      </c>
      <c r="I1306" s="141"/>
      <c r="J1306" s="103">
        <v>41439</v>
      </c>
      <c r="K1306" s="103">
        <v>41544</v>
      </c>
      <c r="L1306" s="141" t="s">
        <v>4380</v>
      </c>
      <c r="M1306" s="309" t="s">
        <v>4381</v>
      </c>
      <c r="N1306" s="436">
        <v>1308</v>
      </c>
      <c r="O1306" s="436">
        <v>1319</v>
      </c>
      <c r="P1306" s="103">
        <v>41562</v>
      </c>
      <c r="Q1306" s="103">
        <v>42047</v>
      </c>
      <c r="R1306" s="103">
        <v>42004</v>
      </c>
      <c r="S1306" s="103">
        <v>42047</v>
      </c>
      <c r="T1306" s="438">
        <v>0.99</v>
      </c>
      <c r="U1306" s="510"/>
      <c r="V1306" s="114"/>
      <c r="W1306" s="141"/>
    </row>
    <row r="1307" spans="1:23" s="109" customFormat="1" ht="15.75" thickBot="1" x14ac:dyDescent="0.3">
      <c r="A1307" s="143">
        <v>42125</v>
      </c>
      <c r="B1307" s="144">
        <v>2012</v>
      </c>
      <c r="C1307" s="141" t="s">
        <v>83</v>
      </c>
      <c r="D1307" s="114" t="s">
        <v>127</v>
      </c>
      <c r="E1307" s="126" t="s">
        <v>21</v>
      </c>
      <c r="F1307" s="140" t="s">
        <v>123</v>
      </c>
      <c r="G1307" s="114" t="s">
        <v>4382</v>
      </c>
      <c r="H1307" s="141" t="s">
        <v>4383</v>
      </c>
      <c r="I1307" s="141"/>
      <c r="J1307" s="103">
        <v>41176</v>
      </c>
      <c r="K1307" s="103">
        <v>41262</v>
      </c>
      <c r="L1307" s="141" t="s">
        <v>4384</v>
      </c>
      <c r="M1307" s="309" t="s">
        <v>4385</v>
      </c>
      <c r="N1307" s="436">
        <v>3022</v>
      </c>
      <c r="O1307" s="436">
        <v>3968</v>
      </c>
      <c r="P1307" s="103">
        <v>41276</v>
      </c>
      <c r="Q1307" s="103">
        <v>42055</v>
      </c>
      <c r="R1307" s="103">
        <v>41817</v>
      </c>
      <c r="S1307" s="103">
        <v>42055</v>
      </c>
      <c r="T1307" s="438">
        <v>0.96</v>
      </c>
      <c r="U1307" s="510"/>
      <c r="V1307" s="114"/>
      <c r="W1307" s="141"/>
    </row>
    <row r="1308" spans="1:23" s="109" customFormat="1" ht="15.75" thickBot="1" x14ac:dyDescent="0.3">
      <c r="A1308" s="143">
        <v>42125</v>
      </c>
      <c r="B1308" s="144">
        <v>2012</v>
      </c>
      <c r="C1308" s="141" t="s">
        <v>83</v>
      </c>
      <c r="D1308" s="114" t="s">
        <v>127</v>
      </c>
      <c r="E1308" s="126" t="s">
        <v>21</v>
      </c>
      <c r="F1308" s="140" t="s">
        <v>123</v>
      </c>
      <c r="G1308" s="114" t="s">
        <v>4386</v>
      </c>
      <c r="H1308" s="141" t="s">
        <v>4387</v>
      </c>
      <c r="I1308" s="141"/>
      <c r="J1308" s="103">
        <v>41122</v>
      </c>
      <c r="K1308" s="103">
        <v>41239</v>
      </c>
      <c r="L1308" s="141" t="s">
        <v>4361</v>
      </c>
      <c r="M1308" s="309" t="s">
        <v>4362</v>
      </c>
      <c r="N1308" s="436">
        <v>4139</v>
      </c>
      <c r="O1308" s="436">
        <v>4139</v>
      </c>
      <c r="P1308" s="103">
        <v>41252</v>
      </c>
      <c r="Q1308" s="103">
        <v>42232</v>
      </c>
      <c r="R1308" s="103">
        <v>41844</v>
      </c>
      <c r="S1308" s="103">
        <v>42171</v>
      </c>
      <c r="T1308" s="438">
        <v>0.92</v>
      </c>
      <c r="U1308" s="510"/>
      <c r="V1308" s="114"/>
      <c r="W1308" s="141"/>
    </row>
    <row r="1309" spans="1:23" s="109" customFormat="1" ht="15.75" thickBot="1" x14ac:dyDescent="0.3">
      <c r="A1309" s="143">
        <v>42125</v>
      </c>
      <c r="B1309" s="144">
        <v>2013</v>
      </c>
      <c r="C1309" s="141" t="s">
        <v>83</v>
      </c>
      <c r="D1309" s="114" t="s">
        <v>127</v>
      </c>
      <c r="E1309" s="126" t="s">
        <v>13</v>
      </c>
      <c r="F1309" s="140" t="s">
        <v>123</v>
      </c>
      <c r="G1309" s="114" t="s">
        <v>4388</v>
      </c>
      <c r="H1309" s="141" t="s">
        <v>4389</v>
      </c>
      <c r="I1309" s="141"/>
      <c r="J1309" s="103"/>
      <c r="K1309" s="103">
        <v>41908</v>
      </c>
      <c r="L1309" s="141" t="s">
        <v>4390</v>
      </c>
      <c r="M1309" s="309" t="s">
        <v>4391</v>
      </c>
      <c r="N1309" s="436">
        <v>24290</v>
      </c>
      <c r="O1309" s="436">
        <v>24440</v>
      </c>
      <c r="P1309" s="103"/>
      <c r="Q1309" s="103"/>
      <c r="R1309" s="103">
        <v>42644</v>
      </c>
      <c r="S1309" s="103">
        <v>42650</v>
      </c>
      <c r="T1309" s="438">
        <v>7.0000000000000007E-2</v>
      </c>
      <c r="U1309" s="510"/>
      <c r="V1309" s="114"/>
      <c r="W1309" s="141"/>
    </row>
    <row r="1310" spans="1:23" s="109" customFormat="1" ht="15.75" thickBot="1" x14ac:dyDescent="0.3">
      <c r="A1310" s="143">
        <v>42125</v>
      </c>
      <c r="B1310" s="144">
        <v>2013</v>
      </c>
      <c r="C1310" s="141" t="s">
        <v>83</v>
      </c>
      <c r="D1310" s="114" t="s">
        <v>127</v>
      </c>
      <c r="E1310" s="126" t="s">
        <v>13</v>
      </c>
      <c r="F1310" s="140" t="s">
        <v>123</v>
      </c>
      <c r="G1310" s="114" t="s">
        <v>4392</v>
      </c>
      <c r="H1310" s="141" t="s">
        <v>4393</v>
      </c>
      <c r="I1310" s="141"/>
      <c r="J1310" s="103"/>
      <c r="K1310" s="103">
        <v>41912</v>
      </c>
      <c r="L1310" s="141" t="s">
        <v>4394</v>
      </c>
      <c r="M1310" s="309" t="s">
        <v>4395</v>
      </c>
      <c r="N1310" s="436">
        <v>12489</v>
      </c>
      <c r="O1310" s="436">
        <v>12489</v>
      </c>
      <c r="P1310" s="103"/>
      <c r="Q1310" s="103"/>
      <c r="R1310" s="103">
        <v>42643</v>
      </c>
      <c r="S1310" s="103">
        <v>42642</v>
      </c>
      <c r="T1310" s="438">
        <v>0.04</v>
      </c>
      <c r="U1310" s="510"/>
      <c r="V1310" s="114"/>
      <c r="W1310" s="141"/>
    </row>
    <row r="1311" spans="1:23" s="109" customFormat="1" ht="15.75" thickBot="1" x14ac:dyDescent="0.3">
      <c r="A1311" s="143">
        <v>42125</v>
      </c>
      <c r="B1311" s="144">
        <v>2012</v>
      </c>
      <c r="C1311" s="141" t="s">
        <v>83</v>
      </c>
      <c r="D1311" s="114" t="s">
        <v>127</v>
      </c>
      <c r="E1311" s="126" t="s">
        <v>19</v>
      </c>
      <c r="F1311" s="140" t="s">
        <v>123</v>
      </c>
      <c r="G1311" s="114" t="s">
        <v>4396</v>
      </c>
      <c r="H1311" s="141" t="s">
        <v>4397</v>
      </c>
      <c r="I1311" s="141"/>
      <c r="J1311" s="103">
        <v>40939</v>
      </c>
      <c r="K1311" s="103">
        <v>41023</v>
      </c>
      <c r="L1311" s="141" t="s">
        <v>4398</v>
      </c>
      <c r="M1311" s="309" t="s">
        <v>4399</v>
      </c>
      <c r="N1311" s="436">
        <v>4773.799</v>
      </c>
      <c r="O1311" s="436">
        <v>4752.7374399999999</v>
      </c>
      <c r="P1311" s="103">
        <v>41060</v>
      </c>
      <c r="Q1311" s="103">
        <v>41941</v>
      </c>
      <c r="R1311" s="103">
        <v>41600</v>
      </c>
      <c r="S1311" s="103">
        <v>41955</v>
      </c>
      <c r="T1311" s="438">
        <v>1</v>
      </c>
      <c r="U1311" s="510"/>
      <c r="V1311" s="114"/>
      <c r="W1311" s="141"/>
    </row>
    <row r="1312" spans="1:23" ht="15.75" thickBot="1" x14ac:dyDescent="0.3">
      <c r="A1312" s="143">
        <v>42123</v>
      </c>
      <c r="B1312" s="172">
        <v>2010</v>
      </c>
      <c r="C1312" s="173" t="s">
        <v>98</v>
      </c>
      <c r="D1312" s="116" t="s">
        <v>127</v>
      </c>
      <c r="E1312" s="127" t="s">
        <v>21</v>
      </c>
      <c r="F1312" s="174" t="s">
        <v>123</v>
      </c>
      <c r="G1312" s="116"/>
      <c r="H1312" s="173" t="s">
        <v>4400</v>
      </c>
      <c r="I1312" s="173"/>
      <c r="J1312" s="104">
        <v>41470</v>
      </c>
      <c r="K1312" s="104">
        <v>41547</v>
      </c>
      <c r="L1312" s="239" t="s">
        <v>4401</v>
      </c>
      <c r="M1312" s="314"/>
      <c r="N1312" s="366">
        <v>23269</v>
      </c>
      <c r="O1312" s="366">
        <v>23912</v>
      </c>
      <c r="P1312" s="104">
        <v>41585</v>
      </c>
      <c r="Q1312" s="104">
        <v>42459</v>
      </c>
      <c r="R1312" s="104">
        <v>42040</v>
      </c>
      <c r="S1312" s="104">
        <v>42459</v>
      </c>
      <c r="T1312" s="367">
        <v>0.16</v>
      </c>
      <c r="U1312" s="366">
        <v>0</v>
      </c>
      <c r="V1312" s="439"/>
      <c r="W1312" s="240"/>
    </row>
    <row r="1313" spans="1:23" ht="15.75" thickBot="1" x14ac:dyDescent="0.3">
      <c r="A1313" s="143">
        <v>42123</v>
      </c>
      <c r="B1313" s="172">
        <v>2011</v>
      </c>
      <c r="C1313" s="173" t="s">
        <v>98</v>
      </c>
      <c r="D1313" s="116" t="s">
        <v>127</v>
      </c>
      <c r="E1313" s="127" t="s">
        <v>32</v>
      </c>
      <c r="F1313" s="174" t="s">
        <v>123</v>
      </c>
      <c r="G1313" s="116"/>
      <c r="H1313" s="173" t="s">
        <v>4402</v>
      </c>
      <c r="I1313" s="173"/>
      <c r="J1313" s="104">
        <v>40886</v>
      </c>
      <c r="K1313" s="104">
        <v>41373</v>
      </c>
      <c r="L1313" s="239" t="s">
        <v>4403</v>
      </c>
      <c r="M1313" s="314"/>
      <c r="N1313" s="366">
        <v>43594</v>
      </c>
      <c r="O1313" s="366">
        <v>44791</v>
      </c>
      <c r="P1313" s="104">
        <v>41386</v>
      </c>
      <c r="Q1313" s="104">
        <v>42551</v>
      </c>
      <c r="R1313" s="104">
        <v>42501</v>
      </c>
      <c r="S1313" s="104">
        <v>42551</v>
      </c>
      <c r="T1313" s="367">
        <v>0.31</v>
      </c>
      <c r="U1313" s="366">
        <v>4001</v>
      </c>
      <c r="V1313" s="439" t="s">
        <v>4404</v>
      </c>
      <c r="W1313" s="240"/>
    </row>
    <row r="1314" spans="1:23" ht="15.75" thickBot="1" x14ac:dyDescent="0.3">
      <c r="A1314" s="143">
        <v>42123</v>
      </c>
      <c r="B1314" s="172">
        <v>2011</v>
      </c>
      <c r="C1314" s="173" t="s">
        <v>98</v>
      </c>
      <c r="D1314" s="116" t="s">
        <v>127</v>
      </c>
      <c r="E1314" s="127" t="s">
        <v>21</v>
      </c>
      <c r="F1314" s="174" t="s">
        <v>123</v>
      </c>
      <c r="G1314" s="116"/>
      <c r="H1314" s="173" t="s">
        <v>4405</v>
      </c>
      <c r="I1314" s="173"/>
      <c r="J1314" s="104">
        <v>40918</v>
      </c>
      <c r="K1314" s="104">
        <v>41547</v>
      </c>
      <c r="L1314" s="239" t="s">
        <v>4406</v>
      </c>
      <c r="M1314" s="314"/>
      <c r="N1314" s="366">
        <v>5609</v>
      </c>
      <c r="O1314" s="366">
        <v>6267</v>
      </c>
      <c r="P1314" s="104">
        <v>41579</v>
      </c>
      <c r="Q1314" s="104">
        <v>42298</v>
      </c>
      <c r="R1314" s="104">
        <v>42156</v>
      </c>
      <c r="S1314" s="104">
        <v>42298</v>
      </c>
      <c r="T1314" s="367">
        <v>0.35</v>
      </c>
      <c r="U1314" s="366">
        <v>0</v>
      </c>
      <c r="V1314" s="439"/>
      <c r="W1314" s="240"/>
    </row>
    <row r="1315" spans="1:23" ht="15.75" thickBot="1" x14ac:dyDescent="0.3">
      <c r="A1315" s="143">
        <v>42123</v>
      </c>
      <c r="B1315" s="172">
        <v>2011</v>
      </c>
      <c r="C1315" s="173" t="s">
        <v>98</v>
      </c>
      <c r="D1315" s="116" t="s">
        <v>127</v>
      </c>
      <c r="E1315" s="127" t="s">
        <v>21</v>
      </c>
      <c r="F1315" s="174" t="s">
        <v>123</v>
      </c>
      <c r="G1315" s="116"/>
      <c r="H1315" s="173" t="s">
        <v>4407</v>
      </c>
      <c r="I1315" s="173"/>
      <c r="J1315" s="104">
        <v>40763</v>
      </c>
      <c r="K1315" s="104">
        <v>41547</v>
      </c>
      <c r="L1315" s="239" t="s">
        <v>4408</v>
      </c>
      <c r="M1315" s="314"/>
      <c r="N1315" s="366">
        <v>5454</v>
      </c>
      <c r="O1315" s="366">
        <v>5651</v>
      </c>
      <c r="P1315" s="104">
        <v>41579</v>
      </c>
      <c r="Q1315" s="104">
        <v>42520</v>
      </c>
      <c r="R1315" s="104">
        <v>42125</v>
      </c>
      <c r="S1315" s="104">
        <v>42520</v>
      </c>
      <c r="T1315" s="367">
        <v>0.13</v>
      </c>
      <c r="U1315" s="366">
        <v>0</v>
      </c>
      <c r="V1315" s="439"/>
      <c r="W1315" s="240"/>
    </row>
    <row r="1316" spans="1:23" ht="15.75" thickBot="1" x14ac:dyDescent="0.3">
      <c r="A1316" s="143">
        <v>42123</v>
      </c>
      <c r="B1316" s="172">
        <v>2012</v>
      </c>
      <c r="C1316" s="173" t="s">
        <v>98</v>
      </c>
      <c r="D1316" s="116" t="s">
        <v>127</v>
      </c>
      <c r="E1316" s="127" t="s">
        <v>21</v>
      </c>
      <c r="F1316" s="174" t="s">
        <v>123</v>
      </c>
      <c r="G1316" s="116"/>
      <c r="H1316" s="173" t="s">
        <v>4409</v>
      </c>
      <c r="I1316" s="173"/>
      <c r="J1316" s="104"/>
      <c r="K1316" s="104"/>
      <c r="L1316" s="239"/>
      <c r="M1316" s="314"/>
      <c r="N1316" s="366"/>
      <c r="O1316" s="366"/>
      <c r="P1316" s="104"/>
      <c r="Q1316" s="104"/>
      <c r="R1316" s="104"/>
      <c r="S1316" s="104"/>
      <c r="T1316" s="367"/>
      <c r="U1316" s="366">
        <v>798</v>
      </c>
      <c r="V1316" s="439" t="s">
        <v>4404</v>
      </c>
      <c r="W1316" s="240"/>
    </row>
    <row r="1317" spans="1:23" ht="15.75" thickBot="1" x14ac:dyDescent="0.3">
      <c r="A1317" s="143">
        <v>42123</v>
      </c>
      <c r="B1317" s="172">
        <v>2012</v>
      </c>
      <c r="C1317" s="173" t="s">
        <v>98</v>
      </c>
      <c r="D1317" s="116" t="s">
        <v>127</v>
      </c>
      <c r="E1317" s="127" t="s">
        <v>21</v>
      </c>
      <c r="F1317" s="174" t="s">
        <v>123</v>
      </c>
      <c r="G1317" s="116"/>
      <c r="H1317" s="173" t="s">
        <v>4410</v>
      </c>
      <c r="I1317" s="173"/>
      <c r="J1317" s="104"/>
      <c r="K1317" s="104"/>
      <c r="L1317" s="239"/>
      <c r="M1317" s="314"/>
      <c r="N1317" s="366"/>
      <c r="O1317" s="366"/>
      <c r="P1317" s="104"/>
      <c r="Q1317" s="104"/>
      <c r="R1317" s="104"/>
      <c r="S1317" s="104"/>
      <c r="T1317" s="367"/>
      <c r="U1317" s="366">
        <v>176</v>
      </c>
      <c r="V1317" s="439" t="s">
        <v>4404</v>
      </c>
      <c r="W1317" s="240"/>
    </row>
    <row r="1318" spans="1:23" ht="15.75" thickBot="1" x14ac:dyDescent="0.3">
      <c r="A1318" s="143">
        <v>42123</v>
      </c>
      <c r="B1318" s="172">
        <v>2014</v>
      </c>
      <c r="C1318" s="173" t="s">
        <v>98</v>
      </c>
      <c r="D1318" s="116" t="s">
        <v>127</v>
      </c>
      <c r="E1318" s="127" t="s">
        <v>21</v>
      </c>
      <c r="F1318" s="174" t="s">
        <v>123</v>
      </c>
      <c r="G1318" s="116"/>
      <c r="H1318" s="173" t="s">
        <v>4411</v>
      </c>
      <c r="I1318" s="173"/>
      <c r="J1318" s="104"/>
      <c r="K1318" s="104"/>
      <c r="L1318" s="239"/>
      <c r="M1318" s="314"/>
      <c r="N1318" s="366"/>
      <c r="O1318" s="366"/>
      <c r="P1318" s="104"/>
      <c r="Q1318" s="104"/>
      <c r="R1318" s="104"/>
      <c r="S1318" s="104"/>
      <c r="T1318" s="367"/>
      <c r="U1318" s="366"/>
      <c r="V1318" s="439"/>
      <c r="W1318" s="240"/>
    </row>
    <row r="1319" spans="1:23" ht="15.75" thickBot="1" x14ac:dyDescent="0.3">
      <c r="A1319" s="143">
        <v>42123</v>
      </c>
      <c r="B1319" s="172">
        <v>2014</v>
      </c>
      <c r="C1319" s="173" t="s">
        <v>98</v>
      </c>
      <c r="D1319" s="116" t="s">
        <v>127</v>
      </c>
      <c r="E1319" s="127" t="s">
        <v>21</v>
      </c>
      <c r="F1319" s="174" t="s">
        <v>123</v>
      </c>
      <c r="G1319" s="116"/>
      <c r="H1319" s="173" t="s">
        <v>4412</v>
      </c>
      <c r="I1319" s="173"/>
      <c r="J1319" s="104"/>
      <c r="K1319" s="104"/>
      <c r="L1319" s="239"/>
      <c r="M1319" s="314"/>
      <c r="N1319" s="366"/>
      <c r="O1319" s="366"/>
      <c r="P1319" s="104"/>
      <c r="Q1319" s="104"/>
      <c r="R1319" s="104"/>
      <c r="S1319" s="104"/>
      <c r="T1319" s="367"/>
      <c r="U1319" s="366"/>
      <c r="V1319" s="439"/>
      <c r="W1319" s="240"/>
    </row>
    <row r="1320" spans="1:23" ht="15.75" thickBot="1" x14ac:dyDescent="0.3">
      <c r="A1320" s="143">
        <v>42123</v>
      </c>
      <c r="B1320" s="172">
        <v>2014</v>
      </c>
      <c r="C1320" s="173" t="s">
        <v>98</v>
      </c>
      <c r="D1320" s="116" t="s">
        <v>127</v>
      </c>
      <c r="E1320" s="127" t="s">
        <v>32</v>
      </c>
      <c r="F1320" s="174" t="s">
        <v>123</v>
      </c>
      <c r="G1320" s="116"/>
      <c r="H1320" s="173" t="s">
        <v>4413</v>
      </c>
      <c r="I1320" s="173"/>
      <c r="J1320" s="104"/>
      <c r="K1320" s="104"/>
      <c r="L1320" s="239"/>
      <c r="M1320" s="314"/>
      <c r="N1320" s="366"/>
      <c r="O1320" s="366"/>
      <c r="P1320" s="104"/>
      <c r="Q1320" s="104"/>
      <c r="R1320" s="104"/>
      <c r="S1320" s="104"/>
      <c r="T1320" s="367"/>
      <c r="U1320" s="366"/>
      <c r="V1320" s="439"/>
      <c r="W1320" s="240"/>
    </row>
    <row r="1321" spans="1:23" ht="15.75" thickBot="1" x14ac:dyDescent="0.3">
      <c r="A1321" s="143">
        <v>42123</v>
      </c>
      <c r="B1321" s="172">
        <v>2014</v>
      </c>
      <c r="C1321" s="173" t="s">
        <v>98</v>
      </c>
      <c r="D1321" s="116" t="s">
        <v>127</v>
      </c>
      <c r="E1321" s="127" t="s">
        <v>32</v>
      </c>
      <c r="F1321" s="174" t="s">
        <v>123</v>
      </c>
      <c r="G1321" s="116"/>
      <c r="H1321" s="173" t="s">
        <v>4414</v>
      </c>
      <c r="I1321" s="173"/>
      <c r="J1321" s="104"/>
      <c r="K1321" s="104"/>
      <c r="L1321" s="239"/>
      <c r="M1321" s="314"/>
      <c r="N1321" s="366"/>
      <c r="O1321" s="366"/>
      <c r="P1321" s="104"/>
      <c r="Q1321" s="104"/>
      <c r="R1321" s="104"/>
      <c r="S1321" s="104"/>
      <c r="T1321" s="367"/>
      <c r="U1321" s="366"/>
      <c r="V1321" s="439"/>
      <c r="W1321" s="240"/>
    </row>
    <row r="1322" spans="1:23" ht="15.75" thickBot="1" x14ac:dyDescent="0.3">
      <c r="A1322" s="143">
        <v>42123</v>
      </c>
      <c r="B1322" s="179">
        <v>2015</v>
      </c>
      <c r="C1322" s="178" t="s">
        <v>98</v>
      </c>
      <c r="D1322" s="117" t="s">
        <v>127</v>
      </c>
      <c r="E1322" s="128" t="s">
        <v>21</v>
      </c>
      <c r="F1322" s="180" t="s">
        <v>123</v>
      </c>
      <c r="G1322" s="117"/>
      <c r="H1322" s="178" t="s">
        <v>4415</v>
      </c>
      <c r="I1322" s="178"/>
      <c r="J1322" s="242"/>
      <c r="K1322" s="242"/>
      <c r="L1322" s="178"/>
      <c r="M1322" s="314"/>
      <c r="N1322" s="432"/>
      <c r="O1322" s="432"/>
      <c r="P1322" s="242"/>
      <c r="Q1322" s="242"/>
      <c r="R1322" s="242"/>
      <c r="S1322" s="242"/>
      <c r="T1322" s="444"/>
      <c r="U1322" s="432"/>
      <c r="V1322" s="117"/>
      <c r="W1322" s="240"/>
    </row>
    <row r="1323" spans="1:23" ht="30.75" thickBot="1" x14ac:dyDescent="0.3">
      <c r="A1323" s="346">
        <v>42124</v>
      </c>
      <c r="B1323" s="179">
        <v>2012</v>
      </c>
      <c r="C1323" s="178" t="s">
        <v>94</v>
      </c>
      <c r="D1323" s="117" t="s">
        <v>127</v>
      </c>
      <c r="E1323" s="128" t="s">
        <v>53</v>
      </c>
      <c r="F1323" s="180" t="s">
        <v>123</v>
      </c>
      <c r="G1323" s="117" t="s">
        <v>4461</v>
      </c>
      <c r="H1323" s="178" t="s">
        <v>4462</v>
      </c>
      <c r="I1323" s="178"/>
      <c r="J1323" s="242">
        <v>41018</v>
      </c>
      <c r="K1323" s="242">
        <v>41095</v>
      </c>
      <c r="L1323" s="178" t="s">
        <v>4463</v>
      </c>
      <c r="M1323" s="314"/>
      <c r="N1323" s="432">
        <v>8202</v>
      </c>
      <c r="O1323" s="432">
        <v>11198</v>
      </c>
      <c r="P1323" s="242">
        <v>41127</v>
      </c>
      <c r="Q1323" s="242">
        <v>41660</v>
      </c>
      <c r="R1323" s="242">
        <v>41492</v>
      </c>
      <c r="S1323" s="242">
        <v>42035</v>
      </c>
      <c r="T1323" s="444">
        <v>0.99</v>
      </c>
      <c r="U1323" s="432" t="s">
        <v>161</v>
      </c>
      <c r="V1323" s="117"/>
      <c r="W1323" s="240" t="s">
        <v>4464</v>
      </c>
    </row>
    <row r="1324" spans="1:23" ht="30.75" thickBot="1" x14ac:dyDescent="0.3">
      <c r="A1324" s="346">
        <v>42124</v>
      </c>
      <c r="B1324" s="179">
        <v>2012</v>
      </c>
      <c r="C1324" s="178" t="s">
        <v>94</v>
      </c>
      <c r="D1324" s="117" t="s">
        <v>127</v>
      </c>
      <c r="E1324" s="128" t="s">
        <v>21</v>
      </c>
      <c r="F1324" s="180" t="s">
        <v>123</v>
      </c>
      <c r="G1324" s="117" t="s">
        <v>4465</v>
      </c>
      <c r="H1324" s="178" t="s">
        <v>4466</v>
      </c>
      <c r="I1324" s="178"/>
      <c r="J1324" s="242">
        <v>41065</v>
      </c>
      <c r="K1324" s="242">
        <v>41176</v>
      </c>
      <c r="L1324" s="178" t="s">
        <v>4467</v>
      </c>
      <c r="M1324" s="314"/>
      <c r="N1324" s="432">
        <v>32387</v>
      </c>
      <c r="O1324" s="432">
        <v>39495</v>
      </c>
      <c r="P1324" s="242">
        <v>41215</v>
      </c>
      <c r="Q1324" s="242">
        <v>41789</v>
      </c>
      <c r="R1324" s="242">
        <v>41641</v>
      </c>
      <c r="S1324" s="242">
        <v>42035</v>
      </c>
      <c r="T1324" s="444">
        <v>0.99</v>
      </c>
      <c r="U1324" s="432">
        <v>1975</v>
      </c>
      <c r="V1324" s="117" t="s">
        <v>4461</v>
      </c>
      <c r="W1324" s="240" t="s">
        <v>4468</v>
      </c>
    </row>
    <row r="1325" spans="1:23" ht="45.75" thickBot="1" x14ac:dyDescent="0.3">
      <c r="A1325" s="346">
        <v>42124</v>
      </c>
      <c r="B1325" s="179">
        <v>2007</v>
      </c>
      <c r="C1325" s="178" t="s">
        <v>94</v>
      </c>
      <c r="D1325" s="117" t="s">
        <v>77</v>
      </c>
      <c r="E1325" s="128" t="s">
        <v>21</v>
      </c>
      <c r="F1325" s="180" t="s">
        <v>123</v>
      </c>
      <c r="G1325" s="117"/>
      <c r="H1325" s="178" t="s">
        <v>4469</v>
      </c>
      <c r="I1325" s="178"/>
      <c r="J1325" s="242"/>
      <c r="K1325" s="242"/>
      <c r="L1325" s="178"/>
      <c r="M1325" s="314"/>
      <c r="N1325" s="432"/>
      <c r="O1325" s="432"/>
      <c r="P1325" s="242"/>
      <c r="Q1325" s="242">
        <v>40801</v>
      </c>
      <c r="R1325" s="242">
        <v>41440</v>
      </c>
      <c r="S1325" s="242" t="s">
        <v>4470</v>
      </c>
      <c r="T1325" s="444">
        <v>1</v>
      </c>
      <c r="U1325" s="432"/>
      <c r="V1325" s="117"/>
      <c r="W1325" s="240" t="s">
        <v>4471</v>
      </c>
    </row>
    <row r="1326" spans="1:23" ht="15.75" thickBot="1" x14ac:dyDescent="0.3">
      <c r="A1326" s="346">
        <v>42124</v>
      </c>
      <c r="B1326" s="179">
        <v>2008</v>
      </c>
      <c r="C1326" s="178" t="s">
        <v>94</v>
      </c>
      <c r="D1326" s="117" t="s">
        <v>77</v>
      </c>
      <c r="E1326" s="128" t="s">
        <v>21</v>
      </c>
      <c r="F1326" s="180" t="s">
        <v>123</v>
      </c>
      <c r="G1326" s="117" t="s">
        <v>4472</v>
      </c>
      <c r="H1326" s="178" t="s">
        <v>4473</v>
      </c>
      <c r="I1326" s="178"/>
      <c r="J1326" s="242">
        <v>39234</v>
      </c>
      <c r="K1326" s="242">
        <v>39304</v>
      </c>
      <c r="L1326" s="178" t="s">
        <v>4467</v>
      </c>
      <c r="M1326" s="314" t="s">
        <v>4474</v>
      </c>
      <c r="N1326" s="432">
        <v>1409901</v>
      </c>
      <c r="O1326" s="432">
        <v>1467244</v>
      </c>
      <c r="P1326" s="242">
        <v>39331</v>
      </c>
      <c r="Q1326" s="242">
        <v>40652</v>
      </c>
      <c r="R1326" s="242">
        <v>40899</v>
      </c>
      <c r="S1326" s="242">
        <v>42329</v>
      </c>
      <c r="T1326" s="444">
        <v>0.99</v>
      </c>
      <c r="U1326" s="432"/>
      <c r="V1326" s="117"/>
      <c r="W1326" s="240" t="s">
        <v>4475</v>
      </c>
    </row>
    <row r="1327" spans="1:23" ht="6.75" customHeight="1" x14ac:dyDescent="0.25">
      <c r="A1327" s="556"/>
      <c r="B1327" s="557"/>
      <c r="C1327" s="558"/>
      <c r="D1327" s="557"/>
      <c r="E1327" s="559"/>
      <c r="F1327" s="559"/>
      <c r="G1327" s="558"/>
      <c r="H1327" s="558"/>
      <c r="I1327" s="558"/>
      <c r="J1327" s="560"/>
      <c r="K1327" s="560"/>
      <c r="L1327" s="558"/>
      <c r="M1327" s="558"/>
      <c r="N1327" s="561"/>
      <c r="O1327" s="561"/>
      <c r="P1327" s="560"/>
      <c r="Q1327" s="560"/>
      <c r="R1327" s="560"/>
      <c r="S1327" s="560"/>
      <c r="T1327" s="562"/>
      <c r="U1327" s="561"/>
      <c r="V1327" s="558"/>
      <c r="W1327" s="563"/>
    </row>
  </sheetData>
  <sortState ref="B55:AA72">
    <sortCondition ref="G55:G72"/>
  </sortState>
  <mergeCells count="1012">
    <mergeCell ref="H1233:H1234"/>
    <mergeCell ref="I1233:I1234"/>
    <mergeCell ref="V1233:V1234"/>
    <mergeCell ref="A1236:A1237"/>
    <mergeCell ref="B1236:B1237"/>
    <mergeCell ref="C1236:C1237"/>
    <mergeCell ref="D1236:D1237"/>
    <mergeCell ref="E1236:E1237"/>
    <mergeCell ref="F1236:F1237"/>
    <mergeCell ref="G1236:G1237"/>
    <mergeCell ref="H1236:H1237"/>
    <mergeCell ref="I1236:I1237"/>
    <mergeCell ref="V1236:V1237"/>
    <mergeCell ref="A1233:A1234"/>
    <mergeCell ref="B1233:B1234"/>
    <mergeCell ref="C1233:C1234"/>
    <mergeCell ref="D1233:D1234"/>
    <mergeCell ref="E1233:E1234"/>
    <mergeCell ref="F1233:F1234"/>
    <mergeCell ref="G1233:G1234"/>
    <mergeCell ref="U881:U882"/>
    <mergeCell ref="A897:A898"/>
    <mergeCell ref="B897:B898"/>
    <mergeCell ref="C897:C898"/>
    <mergeCell ref="D897:D898"/>
    <mergeCell ref="E897:E898"/>
    <mergeCell ref="F897:F898"/>
    <mergeCell ref="G897:G898"/>
    <mergeCell ref="H897:H898"/>
    <mergeCell ref="U897:U898"/>
    <mergeCell ref="V897:V898"/>
    <mergeCell ref="B881:B882"/>
    <mergeCell ref="C881:C882"/>
    <mergeCell ref="D881:D882"/>
    <mergeCell ref="E881:E882"/>
    <mergeCell ref="F881:F882"/>
    <mergeCell ref="G881:G882"/>
    <mergeCell ref="H881:H882"/>
    <mergeCell ref="I881:I882"/>
    <mergeCell ref="U872:U875"/>
    <mergeCell ref="B877:B880"/>
    <mergeCell ref="C877:C880"/>
    <mergeCell ref="D877:D880"/>
    <mergeCell ref="E877:E880"/>
    <mergeCell ref="F877:F880"/>
    <mergeCell ref="G877:G880"/>
    <mergeCell ref="H877:H880"/>
    <mergeCell ref="I877:I880"/>
    <mergeCell ref="U877:U880"/>
    <mergeCell ref="B872:B875"/>
    <mergeCell ref="C872:C875"/>
    <mergeCell ref="D872:D875"/>
    <mergeCell ref="E872:E875"/>
    <mergeCell ref="F872:F875"/>
    <mergeCell ref="G872:G875"/>
    <mergeCell ref="H872:H875"/>
    <mergeCell ref="I872:I875"/>
    <mergeCell ref="U864:U865"/>
    <mergeCell ref="B867:B868"/>
    <mergeCell ref="C867:C868"/>
    <mergeCell ref="D867:D868"/>
    <mergeCell ref="E867:E868"/>
    <mergeCell ref="F867:F868"/>
    <mergeCell ref="G867:G868"/>
    <mergeCell ref="H867:H868"/>
    <mergeCell ref="I867:I868"/>
    <mergeCell ref="U867:U868"/>
    <mergeCell ref="B864:B865"/>
    <mergeCell ref="C864:C865"/>
    <mergeCell ref="D864:D865"/>
    <mergeCell ref="E864:E865"/>
    <mergeCell ref="F864:F865"/>
    <mergeCell ref="G864:G865"/>
    <mergeCell ref="H864:H865"/>
    <mergeCell ref="I864:I865"/>
    <mergeCell ref="U852:U854"/>
    <mergeCell ref="B856:B858"/>
    <mergeCell ref="C856:C858"/>
    <mergeCell ref="D856:D858"/>
    <mergeCell ref="E856:E858"/>
    <mergeCell ref="F856:F858"/>
    <mergeCell ref="G856:G858"/>
    <mergeCell ref="H856:H858"/>
    <mergeCell ref="I856:I858"/>
    <mergeCell ref="U856:U858"/>
    <mergeCell ref="B852:B854"/>
    <mergeCell ref="C852:C854"/>
    <mergeCell ref="D852:D854"/>
    <mergeCell ref="E852:E854"/>
    <mergeCell ref="F852:F854"/>
    <mergeCell ref="G852:G854"/>
    <mergeCell ref="H852:H854"/>
    <mergeCell ref="I852:I854"/>
    <mergeCell ref="I847:I849"/>
    <mergeCell ref="U847:U849"/>
    <mergeCell ref="B850:B851"/>
    <mergeCell ref="C850:C851"/>
    <mergeCell ref="D850:D851"/>
    <mergeCell ref="E850:E851"/>
    <mergeCell ref="F850:F851"/>
    <mergeCell ref="G850:G851"/>
    <mergeCell ref="H850:H851"/>
    <mergeCell ref="I850:I851"/>
    <mergeCell ref="U850:U851"/>
    <mergeCell ref="H834:H835"/>
    <mergeCell ref="B847:B849"/>
    <mergeCell ref="C847:C849"/>
    <mergeCell ref="D847:D849"/>
    <mergeCell ref="E847:E849"/>
    <mergeCell ref="F847:F849"/>
    <mergeCell ref="G847:G849"/>
    <mergeCell ref="H847:H849"/>
    <mergeCell ref="A834:A835"/>
    <mergeCell ref="B834:B835"/>
    <mergeCell ref="C834:C835"/>
    <mergeCell ref="D834:D835"/>
    <mergeCell ref="E834:E835"/>
    <mergeCell ref="F834:F835"/>
    <mergeCell ref="G834:G835"/>
    <mergeCell ref="H751:H752"/>
    <mergeCell ref="I751:I752"/>
    <mergeCell ref="A801:A804"/>
    <mergeCell ref="C801:C804"/>
    <mergeCell ref="D801:D804"/>
    <mergeCell ref="E801:E804"/>
    <mergeCell ref="F801:F804"/>
    <mergeCell ref="G801:G804"/>
    <mergeCell ref="A751:A752"/>
    <mergeCell ref="B751:B752"/>
    <mergeCell ref="C751:C752"/>
    <mergeCell ref="D751:D752"/>
    <mergeCell ref="E751:E752"/>
    <mergeCell ref="F751:F752"/>
    <mergeCell ref="G751:G752"/>
    <mergeCell ref="H717:H718"/>
    <mergeCell ref="I717:I718"/>
    <mergeCell ref="A725:A726"/>
    <mergeCell ref="B725:B726"/>
    <mergeCell ref="C725:C726"/>
    <mergeCell ref="D725:D726"/>
    <mergeCell ref="E725:E726"/>
    <mergeCell ref="F725:F726"/>
    <mergeCell ref="G725:G726"/>
    <mergeCell ref="H725:H726"/>
    <mergeCell ref="I725:I726"/>
    <mergeCell ref="A717:A718"/>
    <mergeCell ref="B717:B718"/>
    <mergeCell ref="C717:C718"/>
    <mergeCell ref="D717:D718"/>
    <mergeCell ref="E717:E718"/>
    <mergeCell ref="F717:F718"/>
    <mergeCell ref="G717:G718"/>
    <mergeCell ref="H704:H709"/>
    <mergeCell ref="I704:I709"/>
    <mergeCell ref="A710:A712"/>
    <mergeCell ref="B710:B712"/>
    <mergeCell ref="C710:C712"/>
    <mergeCell ref="D710:D712"/>
    <mergeCell ref="E710:E712"/>
    <mergeCell ref="F710:F712"/>
    <mergeCell ref="G710:G712"/>
    <mergeCell ref="H710:H712"/>
    <mergeCell ref="I710:I712"/>
    <mergeCell ref="A704:A709"/>
    <mergeCell ref="B704:B709"/>
    <mergeCell ref="C704:C709"/>
    <mergeCell ref="D704:D709"/>
    <mergeCell ref="E704:E709"/>
    <mergeCell ref="F704:F709"/>
    <mergeCell ref="G704:G709"/>
    <mergeCell ref="H680:H681"/>
    <mergeCell ref="I680:I681"/>
    <mergeCell ref="A700:A702"/>
    <mergeCell ref="B700:B702"/>
    <mergeCell ref="C700:C702"/>
    <mergeCell ref="D700:D702"/>
    <mergeCell ref="E700:E702"/>
    <mergeCell ref="F700:F702"/>
    <mergeCell ref="G700:G702"/>
    <mergeCell ref="H700:H702"/>
    <mergeCell ref="I700:I702"/>
    <mergeCell ref="A680:A681"/>
    <mergeCell ref="B680:B681"/>
    <mergeCell ref="C680:C681"/>
    <mergeCell ref="D680:D681"/>
    <mergeCell ref="E680:E681"/>
    <mergeCell ref="F680:F681"/>
    <mergeCell ref="G680:G681"/>
    <mergeCell ref="H661:H662"/>
    <mergeCell ref="I661:I662"/>
    <mergeCell ref="A665:A675"/>
    <mergeCell ref="B665:B675"/>
    <mergeCell ref="C665:C675"/>
    <mergeCell ref="D665:D675"/>
    <mergeCell ref="E665:E675"/>
    <mergeCell ref="F665:F675"/>
    <mergeCell ref="G665:G675"/>
    <mergeCell ref="H665:H675"/>
    <mergeCell ref="I665:I675"/>
    <mergeCell ref="A661:A662"/>
    <mergeCell ref="B661:B662"/>
    <mergeCell ref="C661:C662"/>
    <mergeCell ref="D661:D662"/>
    <mergeCell ref="E661:E662"/>
    <mergeCell ref="F661:F662"/>
    <mergeCell ref="G661:G662"/>
    <mergeCell ref="H654:H657"/>
    <mergeCell ref="I654:I657"/>
    <mergeCell ref="A658:A660"/>
    <mergeCell ref="B658:B660"/>
    <mergeCell ref="C658:C660"/>
    <mergeCell ref="D658:D660"/>
    <mergeCell ref="E658:E660"/>
    <mergeCell ref="F658:F660"/>
    <mergeCell ref="G658:G660"/>
    <mergeCell ref="H658:H660"/>
    <mergeCell ref="I658:I660"/>
    <mergeCell ref="A654:A657"/>
    <mergeCell ref="B654:B657"/>
    <mergeCell ref="C654:C657"/>
    <mergeCell ref="D654:D657"/>
    <mergeCell ref="E654:E657"/>
    <mergeCell ref="F654:F657"/>
    <mergeCell ref="G654:G657"/>
    <mergeCell ref="H643:H644"/>
    <mergeCell ref="I643:I644"/>
    <mergeCell ref="A645:A651"/>
    <mergeCell ref="B645:B651"/>
    <mergeCell ref="C645:C651"/>
    <mergeCell ref="D645:D651"/>
    <mergeCell ref="E645:E651"/>
    <mergeCell ref="F645:F651"/>
    <mergeCell ref="G645:G651"/>
    <mergeCell ref="H645:H651"/>
    <mergeCell ref="I645:I651"/>
    <mergeCell ref="A643:A644"/>
    <mergeCell ref="B643:B644"/>
    <mergeCell ref="C643:C644"/>
    <mergeCell ref="D643:D644"/>
    <mergeCell ref="E643:E644"/>
    <mergeCell ref="F643:F644"/>
    <mergeCell ref="G643:G644"/>
    <mergeCell ref="H637:H638"/>
    <mergeCell ref="I637:I638"/>
    <mergeCell ref="A639:A640"/>
    <mergeCell ref="B639:B640"/>
    <mergeCell ref="C639:C640"/>
    <mergeCell ref="D639:D640"/>
    <mergeCell ref="E639:E640"/>
    <mergeCell ref="F639:F640"/>
    <mergeCell ref="G639:G640"/>
    <mergeCell ref="H639:H640"/>
    <mergeCell ref="I639:I640"/>
    <mergeCell ref="A637:A638"/>
    <mergeCell ref="B637:B638"/>
    <mergeCell ref="C637:C638"/>
    <mergeCell ref="D637:D638"/>
    <mergeCell ref="E637:E638"/>
    <mergeCell ref="F637:F638"/>
    <mergeCell ref="G637:G638"/>
    <mergeCell ref="H624:H626"/>
    <mergeCell ref="I624:I626"/>
    <mergeCell ref="A629:A634"/>
    <mergeCell ref="B629:B634"/>
    <mergeCell ref="C629:C634"/>
    <mergeCell ref="D629:D634"/>
    <mergeCell ref="E629:E634"/>
    <mergeCell ref="F629:F634"/>
    <mergeCell ref="G629:G634"/>
    <mergeCell ref="H629:H634"/>
    <mergeCell ref="I629:I634"/>
    <mergeCell ref="A624:A626"/>
    <mergeCell ref="B624:B626"/>
    <mergeCell ref="C624:C626"/>
    <mergeCell ref="D624:D626"/>
    <mergeCell ref="E624:E626"/>
    <mergeCell ref="F624:F626"/>
    <mergeCell ref="G624:G626"/>
    <mergeCell ref="H594:H595"/>
    <mergeCell ref="I594:I595"/>
    <mergeCell ref="A622:A623"/>
    <mergeCell ref="B622:B623"/>
    <mergeCell ref="C622:C623"/>
    <mergeCell ref="D622:D623"/>
    <mergeCell ref="E622:E623"/>
    <mergeCell ref="F622:F623"/>
    <mergeCell ref="G622:G623"/>
    <mergeCell ref="H622:H623"/>
    <mergeCell ref="I622:I623"/>
    <mergeCell ref="A594:A595"/>
    <mergeCell ref="B594:B595"/>
    <mergeCell ref="C594:C595"/>
    <mergeCell ref="D594:D595"/>
    <mergeCell ref="E594:E595"/>
    <mergeCell ref="F594:F595"/>
    <mergeCell ref="G594:G595"/>
    <mergeCell ref="B421:B424"/>
    <mergeCell ref="C421:C424"/>
    <mergeCell ref="D421:D424"/>
    <mergeCell ref="E421:E424"/>
    <mergeCell ref="F421:F424"/>
    <mergeCell ref="G421:G424"/>
    <mergeCell ref="H421:H424"/>
    <mergeCell ref="I421:I424"/>
    <mergeCell ref="W425:W428"/>
    <mergeCell ref="A547:A549"/>
    <mergeCell ref="B547:B549"/>
    <mergeCell ref="C547:C549"/>
    <mergeCell ref="D547:D549"/>
    <mergeCell ref="E547:E549"/>
    <mergeCell ref="F547:F549"/>
    <mergeCell ref="G547:G549"/>
    <mergeCell ref="H547:H549"/>
    <mergeCell ref="I547:I549"/>
    <mergeCell ref="U421:U424"/>
    <mergeCell ref="V421:V424"/>
    <mergeCell ref="W421:W424"/>
    <mergeCell ref="B425:B428"/>
    <mergeCell ref="C425:C428"/>
    <mergeCell ref="D425:D428"/>
    <mergeCell ref="E425:E428"/>
    <mergeCell ref="F425:F428"/>
    <mergeCell ref="Q425:Q428"/>
    <mergeCell ref="R425:R428"/>
    <mergeCell ref="S425:S428"/>
    <mergeCell ref="T425:T428"/>
    <mergeCell ref="U425:U428"/>
    <mergeCell ref="V425:V428"/>
    <mergeCell ref="J421:J424"/>
    <mergeCell ref="K421:K424"/>
    <mergeCell ref="M421:M424"/>
    <mergeCell ref="P421:P424"/>
    <mergeCell ref="Q421:Q424"/>
    <mergeCell ref="R421:R423"/>
    <mergeCell ref="S421:S423"/>
    <mergeCell ref="T421:T424"/>
    <mergeCell ref="G425:G428"/>
    <mergeCell ref="H425:H428"/>
    <mergeCell ref="I425:I428"/>
    <mergeCell ref="J425:J428"/>
    <mergeCell ref="K425:K428"/>
    <mergeCell ref="M425:M428"/>
    <mergeCell ref="P425:P428"/>
    <mergeCell ref="U413:U416"/>
    <mergeCell ref="V413:V416"/>
    <mergeCell ref="K413:K416"/>
    <mergeCell ref="M413:M416"/>
    <mergeCell ref="P413:P416"/>
    <mergeCell ref="Q413:Q416"/>
    <mergeCell ref="R413:R415"/>
    <mergeCell ref="S413:S415"/>
    <mergeCell ref="T413:T416"/>
    <mergeCell ref="W413:W416"/>
    <mergeCell ref="H417:H418"/>
    <mergeCell ref="I417:I418"/>
    <mergeCell ref="U417:U418"/>
    <mergeCell ref="V417:V418"/>
    <mergeCell ref="A419:A420"/>
    <mergeCell ref="B419:B420"/>
    <mergeCell ref="C419:C420"/>
    <mergeCell ref="D419:D420"/>
    <mergeCell ref="E419:E420"/>
    <mergeCell ref="F419:F420"/>
    <mergeCell ref="G419:G420"/>
    <mergeCell ref="H419:H420"/>
    <mergeCell ref="I419:I420"/>
    <mergeCell ref="U419:U420"/>
    <mergeCell ref="V419:V420"/>
    <mergeCell ref="A417:A418"/>
    <mergeCell ref="B417:B418"/>
    <mergeCell ref="C417:C418"/>
    <mergeCell ref="D417:D418"/>
    <mergeCell ref="E417:E418"/>
    <mergeCell ref="F417:F418"/>
    <mergeCell ref="G417:G418"/>
    <mergeCell ref="B413:B416"/>
    <mergeCell ref="C413:C416"/>
    <mergeCell ref="D413:D416"/>
    <mergeCell ref="E413:E416"/>
    <mergeCell ref="F413:F416"/>
    <mergeCell ref="G413:G416"/>
    <mergeCell ref="H413:H416"/>
    <mergeCell ref="I413:I416"/>
    <mergeCell ref="J413:J416"/>
    <mergeCell ref="W396:W398"/>
    <mergeCell ref="B402:B404"/>
    <mergeCell ref="C402:C404"/>
    <mergeCell ref="D402:D404"/>
    <mergeCell ref="E402:E404"/>
    <mergeCell ref="F402:F404"/>
    <mergeCell ref="G402:G404"/>
    <mergeCell ref="H402:H404"/>
    <mergeCell ref="I402:I404"/>
    <mergeCell ref="J402:J404"/>
    <mergeCell ref="K402:K404"/>
    <mergeCell ref="M402:M404"/>
    <mergeCell ref="P402:P404"/>
    <mergeCell ref="Q402:Q404"/>
    <mergeCell ref="R402:R404"/>
    <mergeCell ref="S402:S404"/>
    <mergeCell ref="T402:T404"/>
    <mergeCell ref="U402:U404"/>
    <mergeCell ref="V402:V404"/>
    <mergeCell ref="W402:W404"/>
    <mergeCell ref="U389:U391"/>
    <mergeCell ref="V389:V391"/>
    <mergeCell ref="B396:B398"/>
    <mergeCell ref="C396:C398"/>
    <mergeCell ref="D396:D398"/>
    <mergeCell ref="E396:E398"/>
    <mergeCell ref="F396:F398"/>
    <mergeCell ref="G396:G398"/>
    <mergeCell ref="H396:H398"/>
    <mergeCell ref="I396:I398"/>
    <mergeCell ref="J396:J398"/>
    <mergeCell ref="K396:K398"/>
    <mergeCell ref="M396:M398"/>
    <mergeCell ref="P396:P398"/>
    <mergeCell ref="Q396:Q398"/>
    <mergeCell ref="R396:R398"/>
    <mergeCell ref="S396:S398"/>
    <mergeCell ref="T396:T398"/>
    <mergeCell ref="J389:J391"/>
    <mergeCell ref="K389:K391"/>
    <mergeCell ref="L389:L391"/>
    <mergeCell ref="M389:M391"/>
    <mergeCell ref="N389:N391"/>
    <mergeCell ref="O389:O391"/>
    <mergeCell ref="P389:P391"/>
    <mergeCell ref="U396:U398"/>
    <mergeCell ref="V396:V398"/>
    <mergeCell ref="Q389:Q391"/>
    <mergeCell ref="R389:R391"/>
    <mergeCell ref="S389:S391"/>
    <mergeCell ref="T389:T391"/>
    <mergeCell ref="W374:W376"/>
    <mergeCell ref="A383:A384"/>
    <mergeCell ref="B383:B384"/>
    <mergeCell ref="C383:C384"/>
    <mergeCell ref="D383:D384"/>
    <mergeCell ref="E383:E384"/>
    <mergeCell ref="F383:F384"/>
    <mergeCell ref="G383:G384"/>
    <mergeCell ref="H383:H384"/>
    <mergeCell ref="I383:I384"/>
    <mergeCell ref="V383:V384"/>
    <mergeCell ref="V371:V373"/>
    <mergeCell ref="W371:W373"/>
    <mergeCell ref="B374:B376"/>
    <mergeCell ref="C374:C376"/>
    <mergeCell ref="D374:D376"/>
    <mergeCell ref="E374:E376"/>
    <mergeCell ref="F374:F376"/>
    <mergeCell ref="G374:G376"/>
    <mergeCell ref="H374:H376"/>
    <mergeCell ref="I374:I376"/>
    <mergeCell ref="J374:J376"/>
    <mergeCell ref="K374:K376"/>
    <mergeCell ref="M374:M376"/>
    <mergeCell ref="P374:P376"/>
    <mergeCell ref="Q374:Q376"/>
    <mergeCell ref="R374:R376"/>
    <mergeCell ref="S374:S376"/>
    <mergeCell ref="T374:T376"/>
    <mergeCell ref="U374:U376"/>
    <mergeCell ref="V374:V376"/>
    <mergeCell ref="V367:V368"/>
    <mergeCell ref="B371:B373"/>
    <mergeCell ref="C371:C373"/>
    <mergeCell ref="D371:D373"/>
    <mergeCell ref="E371:E373"/>
    <mergeCell ref="F371:F373"/>
    <mergeCell ref="G371:G373"/>
    <mergeCell ref="H371:H373"/>
    <mergeCell ref="I371:I373"/>
    <mergeCell ref="J371:J373"/>
    <mergeCell ref="K371:K373"/>
    <mergeCell ref="M371:M373"/>
    <mergeCell ref="P371:P373"/>
    <mergeCell ref="Q371:Q373"/>
    <mergeCell ref="R371:R373"/>
    <mergeCell ref="S371:S373"/>
    <mergeCell ref="T371:T373"/>
    <mergeCell ref="U371:U373"/>
    <mergeCell ref="A367:A368"/>
    <mergeCell ref="B367:B368"/>
    <mergeCell ref="C367:C368"/>
    <mergeCell ref="D367:D368"/>
    <mergeCell ref="E367:E368"/>
    <mergeCell ref="F367:F368"/>
    <mergeCell ref="G367:G368"/>
    <mergeCell ref="H334:H335"/>
    <mergeCell ref="I334:I335"/>
    <mergeCell ref="A339:A340"/>
    <mergeCell ref="B339:B340"/>
    <mergeCell ref="C339:C340"/>
    <mergeCell ref="D339:D340"/>
    <mergeCell ref="E339:E340"/>
    <mergeCell ref="F339:F340"/>
    <mergeCell ref="G339:G340"/>
    <mergeCell ref="H339:H340"/>
    <mergeCell ref="I339:I340"/>
    <mergeCell ref="A334:A335"/>
    <mergeCell ref="B334:B335"/>
    <mergeCell ref="C334:C335"/>
    <mergeCell ref="D334:D335"/>
    <mergeCell ref="E334:E335"/>
    <mergeCell ref="F334:F335"/>
    <mergeCell ref="G334:G335"/>
    <mergeCell ref="H367:H368"/>
    <mergeCell ref="I367:I368"/>
    <mergeCell ref="H327:H328"/>
    <mergeCell ref="I327:I328"/>
    <mergeCell ref="V327:V328"/>
    <mergeCell ref="A329:A330"/>
    <mergeCell ref="B329:B330"/>
    <mergeCell ref="C329:C330"/>
    <mergeCell ref="D329:D330"/>
    <mergeCell ref="E329:E330"/>
    <mergeCell ref="F329:F330"/>
    <mergeCell ref="G329:G330"/>
    <mergeCell ref="H329:H330"/>
    <mergeCell ref="I329:I330"/>
    <mergeCell ref="V329:V330"/>
    <mergeCell ref="A327:A328"/>
    <mergeCell ref="B327:B328"/>
    <mergeCell ref="C327:C328"/>
    <mergeCell ref="D327:D328"/>
    <mergeCell ref="E327:E328"/>
    <mergeCell ref="F327:F328"/>
    <mergeCell ref="G327:G328"/>
    <mergeCell ref="A325:A326"/>
    <mergeCell ref="B325:B326"/>
    <mergeCell ref="C325:C326"/>
    <mergeCell ref="D325:D326"/>
    <mergeCell ref="E325:E326"/>
    <mergeCell ref="F325:F326"/>
    <mergeCell ref="G325:G326"/>
    <mergeCell ref="H325:H326"/>
    <mergeCell ref="I325:I326"/>
    <mergeCell ref="V325:V326"/>
    <mergeCell ref="A317:A318"/>
    <mergeCell ref="B317:B318"/>
    <mergeCell ref="C317:C318"/>
    <mergeCell ref="D317:D318"/>
    <mergeCell ref="E317:E318"/>
    <mergeCell ref="F317:F318"/>
    <mergeCell ref="G317:G318"/>
    <mergeCell ref="U309:U311"/>
    <mergeCell ref="V309:V311"/>
    <mergeCell ref="W309:W311"/>
    <mergeCell ref="A315:A316"/>
    <mergeCell ref="B315:B316"/>
    <mergeCell ref="C315:C316"/>
    <mergeCell ref="D315:D316"/>
    <mergeCell ref="E315:E316"/>
    <mergeCell ref="F315:F316"/>
    <mergeCell ref="G315:G316"/>
    <mergeCell ref="H315:H316"/>
    <mergeCell ref="I315:I316"/>
    <mergeCell ref="V315:V316"/>
    <mergeCell ref="H317:H318"/>
    <mergeCell ref="I317:I318"/>
    <mergeCell ref="V317:V318"/>
    <mergeCell ref="B309:B311"/>
    <mergeCell ref="C309:C311"/>
    <mergeCell ref="D309:D311"/>
    <mergeCell ref="E309:E311"/>
    <mergeCell ref="F309:F311"/>
    <mergeCell ref="G309:G311"/>
    <mergeCell ref="H309:H311"/>
    <mergeCell ref="I309:I311"/>
    <mergeCell ref="J309:J311"/>
    <mergeCell ref="K309:K311"/>
    <mergeCell ref="M309:M311"/>
    <mergeCell ref="P309:P311"/>
    <mergeCell ref="Q309:Q311"/>
    <mergeCell ref="R309:R311"/>
    <mergeCell ref="S309:S311"/>
    <mergeCell ref="T309:T311"/>
    <mergeCell ref="A307:A308"/>
    <mergeCell ref="B307:B308"/>
    <mergeCell ref="C307:C308"/>
    <mergeCell ref="D307:D308"/>
    <mergeCell ref="E307:E308"/>
    <mergeCell ref="F307:F308"/>
    <mergeCell ref="G307:G308"/>
    <mergeCell ref="H303:H304"/>
    <mergeCell ref="I303:I304"/>
    <mergeCell ref="V303:V304"/>
    <mergeCell ref="A305:A306"/>
    <mergeCell ref="B305:B306"/>
    <mergeCell ref="C305:C306"/>
    <mergeCell ref="D305:D306"/>
    <mergeCell ref="E305:E306"/>
    <mergeCell ref="F305:F306"/>
    <mergeCell ref="G305:G306"/>
    <mergeCell ref="H305:H306"/>
    <mergeCell ref="I305:I306"/>
    <mergeCell ref="V305:V306"/>
    <mergeCell ref="A303:A304"/>
    <mergeCell ref="B303:B304"/>
    <mergeCell ref="C303:C304"/>
    <mergeCell ref="H307:H308"/>
    <mergeCell ref="I307:I308"/>
    <mergeCell ref="V307:V308"/>
    <mergeCell ref="D303:D304"/>
    <mergeCell ref="E303:E304"/>
    <mergeCell ref="F303:F304"/>
    <mergeCell ref="G303:G304"/>
    <mergeCell ref="H299:H300"/>
    <mergeCell ref="I299:I300"/>
    <mergeCell ref="V299:V300"/>
    <mergeCell ref="A301:A302"/>
    <mergeCell ref="B301:B302"/>
    <mergeCell ref="C301:C302"/>
    <mergeCell ref="D301:D302"/>
    <mergeCell ref="E301:E302"/>
    <mergeCell ref="F301:F302"/>
    <mergeCell ref="G301:G302"/>
    <mergeCell ref="H301:H302"/>
    <mergeCell ref="I301:I302"/>
    <mergeCell ref="V301:V302"/>
    <mergeCell ref="A299:A300"/>
    <mergeCell ref="B299:B300"/>
    <mergeCell ref="C299:C300"/>
    <mergeCell ref="D299:D300"/>
    <mergeCell ref="E299:E300"/>
    <mergeCell ref="F299:F300"/>
    <mergeCell ref="G299:G300"/>
    <mergeCell ref="H292:H293"/>
    <mergeCell ref="I292:I293"/>
    <mergeCell ref="V292:V293"/>
    <mergeCell ref="A296:A297"/>
    <mergeCell ref="B296:B297"/>
    <mergeCell ref="C296:C297"/>
    <mergeCell ref="D296:D297"/>
    <mergeCell ref="E296:E297"/>
    <mergeCell ref="F296:F297"/>
    <mergeCell ref="G296:G297"/>
    <mergeCell ref="H296:H297"/>
    <mergeCell ref="I296:I297"/>
    <mergeCell ref="A292:A293"/>
    <mergeCell ref="B292:B293"/>
    <mergeCell ref="C292:C293"/>
    <mergeCell ref="D292:D293"/>
    <mergeCell ref="E292:E293"/>
    <mergeCell ref="F292:F293"/>
    <mergeCell ref="G292:G293"/>
    <mergeCell ref="H287:H288"/>
    <mergeCell ref="I287:I288"/>
    <mergeCell ref="V287:V288"/>
    <mergeCell ref="A290:A291"/>
    <mergeCell ref="B290:B291"/>
    <mergeCell ref="C290:C291"/>
    <mergeCell ref="D290:D291"/>
    <mergeCell ref="E290:E291"/>
    <mergeCell ref="F290:F291"/>
    <mergeCell ref="G290:G291"/>
    <mergeCell ref="H290:H291"/>
    <mergeCell ref="I290:I291"/>
    <mergeCell ref="V290:V291"/>
    <mergeCell ref="A287:A288"/>
    <mergeCell ref="B287:B288"/>
    <mergeCell ref="C287:C288"/>
    <mergeCell ref="D287:D288"/>
    <mergeCell ref="E287:E288"/>
    <mergeCell ref="F287:F288"/>
    <mergeCell ref="G287:G288"/>
    <mergeCell ref="V269:V271"/>
    <mergeCell ref="W269:W271"/>
    <mergeCell ref="B273:B277"/>
    <mergeCell ref="C273:C277"/>
    <mergeCell ref="D273:D277"/>
    <mergeCell ref="E273:E277"/>
    <mergeCell ref="F273:F277"/>
    <mergeCell ref="G273:G277"/>
    <mergeCell ref="H273:H277"/>
    <mergeCell ref="I273:I277"/>
    <mergeCell ref="J273:J277"/>
    <mergeCell ref="K273:K277"/>
    <mergeCell ref="M273:M277"/>
    <mergeCell ref="P273:P277"/>
    <mergeCell ref="Q273:Q277"/>
    <mergeCell ref="R273:R277"/>
    <mergeCell ref="S273:S277"/>
    <mergeCell ref="T273:T277"/>
    <mergeCell ref="U273:U277"/>
    <mergeCell ref="V273:V277"/>
    <mergeCell ref="W273:W277"/>
    <mergeCell ref="B269:B271"/>
    <mergeCell ref="C269:C271"/>
    <mergeCell ref="D269:D271"/>
    <mergeCell ref="E269:E271"/>
    <mergeCell ref="F269:F271"/>
    <mergeCell ref="G269:G271"/>
    <mergeCell ref="H269:H270"/>
    <mergeCell ref="I269:I271"/>
    <mergeCell ref="J269:J271"/>
    <mergeCell ref="K269:K271"/>
    <mergeCell ref="P269:P271"/>
    <mergeCell ref="Q269:Q271"/>
    <mergeCell ref="R269:R271"/>
    <mergeCell ref="S269:S271"/>
    <mergeCell ref="T269:T271"/>
    <mergeCell ref="U269:U270"/>
    <mergeCell ref="A267:A268"/>
    <mergeCell ref="B267:B268"/>
    <mergeCell ref="C267:C268"/>
    <mergeCell ref="D267:D268"/>
    <mergeCell ref="E267:E268"/>
    <mergeCell ref="F267:F268"/>
    <mergeCell ref="G267:G268"/>
    <mergeCell ref="U259:U261"/>
    <mergeCell ref="V259:V261"/>
    <mergeCell ref="W259:W261"/>
    <mergeCell ref="A263:A264"/>
    <mergeCell ref="B263:B264"/>
    <mergeCell ref="C263:C264"/>
    <mergeCell ref="D263:D264"/>
    <mergeCell ref="E263:E264"/>
    <mergeCell ref="F263:F264"/>
    <mergeCell ref="G263:G264"/>
    <mergeCell ref="H263:H264"/>
    <mergeCell ref="I263:I264"/>
    <mergeCell ref="V263:V264"/>
    <mergeCell ref="J259:J261"/>
    <mergeCell ref="K259:K261"/>
    <mergeCell ref="M259:M261"/>
    <mergeCell ref="P259:P261"/>
    <mergeCell ref="H267:H268"/>
    <mergeCell ref="I267:I268"/>
    <mergeCell ref="V267:V268"/>
    <mergeCell ref="Q259:Q261"/>
    <mergeCell ref="R259:R261"/>
    <mergeCell ref="S259:S260"/>
    <mergeCell ref="T259:T260"/>
    <mergeCell ref="B259:B261"/>
    <mergeCell ref="C259:C261"/>
    <mergeCell ref="D259:D261"/>
    <mergeCell ref="E259:E261"/>
    <mergeCell ref="F259:F261"/>
    <mergeCell ref="G259:G261"/>
    <mergeCell ref="H259:H261"/>
    <mergeCell ref="I259:I261"/>
    <mergeCell ref="U231:U233"/>
    <mergeCell ref="V231:V233"/>
    <mergeCell ref="W231:W233"/>
    <mergeCell ref="A251:A252"/>
    <mergeCell ref="B251:B252"/>
    <mergeCell ref="C251:C252"/>
    <mergeCell ref="D251:D252"/>
    <mergeCell ref="E251:E252"/>
    <mergeCell ref="F251:F252"/>
    <mergeCell ref="G251:G252"/>
    <mergeCell ref="H251:H252"/>
    <mergeCell ref="I251:I252"/>
    <mergeCell ref="V251:V252"/>
    <mergeCell ref="J231:J233"/>
    <mergeCell ref="K231:K233"/>
    <mergeCell ref="M231:M233"/>
    <mergeCell ref="P231:P233"/>
    <mergeCell ref="Q231:Q233"/>
    <mergeCell ref="R231:R233"/>
    <mergeCell ref="S231:S232"/>
    <mergeCell ref="T231:T232"/>
    <mergeCell ref="B231:B233"/>
    <mergeCell ref="C231:C233"/>
    <mergeCell ref="D231:D233"/>
    <mergeCell ref="E231:E233"/>
    <mergeCell ref="F231:F233"/>
    <mergeCell ref="G231:G233"/>
    <mergeCell ref="H231:H233"/>
    <mergeCell ref="I231:I233"/>
    <mergeCell ref="A228:A229"/>
    <mergeCell ref="B228:B229"/>
    <mergeCell ref="C228:C229"/>
    <mergeCell ref="D228:D229"/>
    <mergeCell ref="E228:E229"/>
    <mergeCell ref="F228:F229"/>
    <mergeCell ref="G228:G229"/>
    <mergeCell ref="H228:H229"/>
    <mergeCell ref="I228:I229"/>
    <mergeCell ref="V228:V229"/>
    <mergeCell ref="A224:A225"/>
    <mergeCell ref="B224:B225"/>
    <mergeCell ref="C224:C225"/>
    <mergeCell ref="D224:D225"/>
    <mergeCell ref="E224:E225"/>
    <mergeCell ref="F224:F225"/>
    <mergeCell ref="G224:G225"/>
    <mergeCell ref="U217:U218"/>
    <mergeCell ref="V217:V219"/>
    <mergeCell ref="W217:W219"/>
    <mergeCell ref="A220:A221"/>
    <mergeCell ref="B220:B221"/>
    <mergeCell ref="C220:C221"/>
    <mergeCell ref="D220:D221"/>
    <mergeCell ref="E220:E221"/>
    <mergeCell ref="F220:F221"/>
    <mergeCell ref="G220:G221"/>
    <mergeCell ref="H220:H221"/>
    <mergeCell ref="I220:I221"/>
    <mergeCell ref="V220:V221"/>
    <mergeCell ref="H224:H225"/>
    <mergeCell ref="I224:I225"/>
    <mergeCell ref="V224:V225"/>
    <mergeCell ref="B217:B219"/>
    <mergeCell ref="C217:C219"/>
    <mergeCell ref="D217:D219"/>
    <mergeCell ref="E217:E219"/>
    <mergeCell ref="F217:F219"/>
    <mergeCell ref="G217:G219"/>
    <mergeCell ref="H217:H219"/>
    <mergeCell ref="I217:I219"/>
    <mergeCell ref="J217:J219"/>
    <mergeCell ref="K217:K219"/>
    <mergeCell ref="M217:M219"/>
    <mergeCell ref="P217:P219"/>
    <mergeCell ref="Q217:Q219"/>
    <mergeCell ref="R217:R219"/>
    <mergeCell ref="S217:S219"/>
    <mergeCell ref="T217:T219"/>
    <mergeCell ref="A196:A197"/>
    <mergeCell ref="B196:B197"/>
    <mergeCell ref="C196:C197"/>
    <mergeCell ref="D196:D197"/>
    <mergeCell ref="E196:E197"/>
    <mergeCell ref="F196:F197"/>
    <mergeCell ref="G196:G197"/>
    <mergeCell ref="H177:H178"/>
    <mergeCell ref="I177:I178"/>
    <mergeCell ref="V177:V178"/>
    <mergeCell ref="A190:A191"/>
    <mergeCell ref="B190:B191"/>
    <mergeCell ref="C190:C191"/>
    <mergeCell ref="D190:D191"/>
    <mergeCell ref="E190:E191"/>
    <mergeCell ref="F190:F191"/>
    <mergeCell ref="G190:G191"/>
    <mergeCell ref="H190:H191"/>
    <mergeCell ref="I190:I191"/>
    <mergeCell ref="A177:A178"/>
    <mergeCell ref="B177:B178"/>
    <mergeCell ref="C177:C178"/>
    <mergeCell ref="D177:D178"/>
    <mergeCell ref="E177:E178"/>
    <mergeCell ref="H196:H197"/>
    <mergeCell ref="I196:I197"/>
    <mergeCell ref="V196:V197"/>
    <mergeCell ref="F177:F178"/>
    <mergeCell ref="G177:G178"/>
    <mergeCell ref="H156:H159"/>
    <mergeCell ref="I156:I159"/>
    <mergeCell ref="S156:S159"/>
    <mergeCell ref="T156:T159"/>
    <mergeCell ref="U156:U159"/>
    <mergeCell ref="V156:V159"/>
    <mergeCell ref="A169:A170"/>
    <mergeCell ref="B169:B170"/>
    <mergeCell ref="C169:C170"/>
    <mergeCell ref="D169:D170"/>
    <mergeCell ref="E169:E170"/>
    <mergeCell ref="F169:F170"/>
    <mergeCell ref="G169:G170"/>
    <mergeCell ref="H169:H170"/>
    <mergeCell ref="I169:I170"/>
    <mergeCell ref="V169:V170"/>
    <mergeCell ref="A156:A159"/>
    <mergeCell ref="B156:B159"/>
    <mergeCell ref="C156:C159"/>
    <mergeCell ref="D156:D159"/>
    <mergeCell ref="E156:E159"/>
    <mergeCell ref="F156:F159"/>
    <mergeCell ref="G156:G159"/>
    <mergeCell ref="S84:S87"/>
    <mergeCell ref="T84:T87"/>
    <mergeCell ref="U84:U87"/>
    <mergeCell ref="V84:V87"/>
    <mergeCell ref="A122:A123"/>
    <mergeCell ref="B122:B123"/>
    <mergeCell ref="C122:C123"/>
    <mergeCell ref="D122:D123"/>
    <mergeCell ref="E122:E123"/>
    <mergeCell ref="F122:F123"/>
    <mergeCell ref="G122:G123"/>
    <mergeCell ref="H122:H123"/>
    <mergeCell ref="I122:I123"/>
    <mergeCell ref="A84:A87"/>
    <mergeCell ref="B84:B87"/>
    <mergeCell ref="C84:C87"/>
    <mergeCell ref="D84:D87"/>
    <mergeCell ref="E84:E87"/>
    <mergeCell ref="F84:F87"/>
    <mergeCell ref="G84:G87"/>
    <mergeCell ref="I84:I87"/>
    <mergeCell ref="H84:H87"/>
    <mergeCell ref="S53:S58"/>
    <mergeCell ref="T53:T58"/>
    <mergeCell ref="U53:U58"/>
    <mergeCell ref="V53:V58"/>
    <mergeCell ref="A72:A76"/>
    <mergeCell ref="B72:B76"/>
    <mergeCell ref="C72:C76"/>
    <mergeCell ref="D72:D76"/>
    <mergeCell ref="E72:E76"/>
    <mergeCell ref="F72:F76"/>
    <mergeCell ref="G72:G76"/>
    <mergeCell ref="H72:H76"/>
    <mergeCell ref="I72:I76"/>
    <mergeCell ref="S72:S76"/>
    <mergeCell ref="T72:T76"/>
    <mergeCell ref="U72:U76"/>
    <mergeCell ref="V72:V76"/>
    <mergeCell ref="A53:A58"/>
    <mergeCell ref="B53:B58"/>
    <mergeCell ref="C53:C58"/>
    <mergeCell ref="D53:D58"/>
    <mergeCell ref="E53:E58"/>
    <mergeCell ref="F53:F58"/>
    <mergeCell ref="G53:G58"/>
    <mergeCell ref="H53:H58"/>
    <mergeCell ref="I53:I58"/>
    <mergeCell ref="A49:A50"/>
    <mergeCell ref="B49:B50"/>
    <mergeCell ref="C49:C50"/>
    <mergeCell ref="D49:D50"/>
    <mergeCell ref="E49:E50"/>
    <mergeCell ref="F49:F50"/>
    <mergeCell ref="G49:G50"/>
    <mergeCell ref="A46:A47"/>
    <mergeCell ref="B46:B47"/>
    <mergeCell ref="C46:C47"/>
    <mergeCell ref="D46:D47"/>
    <mergeCell ref="E46:E47"/>
    <mergeCell ref="F46:F47"/>
    <mergeCell ref="G46:G47"/>
    <mergeCell ref="H46:H47"/>
    <mergeCell ref="I46:I47"/>
    <mergeCell ref="I49:I50"/>
    <mergeCell ref="H49:H50"/>
    <mergeCell ref="S29:S37"/>
    <mergeCell ref="T29:T37"/>
    <mergeCell ref="U29:U37"/>
    <mergeCell ref="V29:V37"/>
    <mergeCell ref="A38:A43"/>
    <mergeCell ref="B38:B43"/>
    <mergeCell ref="C38:C43"/>
    <mergeCell ref="D38:D43"/>
    <mergeCell ref="E38:E43"/>
    <mergeCell ref="F38:F43"/>
    <mergeCell ref="G38:G43"/>
    <mergeCell ref="H38:H43"/>
    <mergeCell ref="I38:I43"/>
    <mergeCell ref="S38:S43"/>
    <mergeCell ref="T38:T43"/>
    <mergeCell ref="U38:U43"/>
    <mergeCell ref="V38:V43"/>
    <mergeCell ref="A29:A37"/>
    <mergeCell ref="B29:B37"/>
    <mergeCell ref="C29:C37"/>
    <mergeCell ref="D29:D37"/>
    <mergeCell ref="E29:E37"/>
    <mergeCell ref="F29:F37"/>
    <mergeCell ref="G29:G37"/>
    <mergeCell ref="A27:A28"/>
    <mergeCell ref="B27:B28"/>
    <mergeCell ref="C27:C28"/>
    <mergeCell ref="D27:D28"/>
    <mergeCell ref="E27:E28"/>
    <mergeCell ref="F27:F28"/>
    <mergeCell ref="G27:G28"/>
    <mergeCell ref="H20:H21"/>
    <mergeCell ref="A44:A45"/>
    <mergeCell ref="B44:B45"/>
    <mergeCell ref="C44:C45"/>
    <mergeCell ref="D44:D45"/>
    <mergeCell ref="E44:E45"/>
    <mergeCell ref="F44:F45"/>
    <mergeCell ref="G44:G45"/>
    <mergeCell ref="I20:I21"/>
    <mergeCell ref="A13:A14"/>
    <mergeCell ref="B13:B14"/>
    <mergeCell ref="C13:C14"/>
    <mergeCell ref="D13:D14"/>
    <mergeCell ref="E13:E14"/>
    <mergeCell ref="F13:F14"/>
    <mergeCell ref="G13:G14"/>
    <mergeCell ref="I13:I14"/>
    <mergeCell ref="I24:I25"/>
    <mergeCell ref="I27:I28"/>
    <mergeCell ref="I29:I37"/>
    <mergeCell ref="I44:I45"/>
    <mergeCell ref="H13:H14"/>
    <mergeCell ref="H24:H25"/>
    <mergeCell ref="H27:H28"/>
    <mergeCell ref="H29:H37"/>
    <mergeCell ref="H44:H45"/>
    <mergeCell ref="A24:A25"/>
    <mergeCell ref="B24:B25"/>
    <mergeCell ref="C24:C25"/>
    <mergeCell ref="D24:D25"/>
    <mergeCell ref="E24:E25"/>
    <mergeCell ref="F24:F25"/>
    <mergeCell ref="G24:G25"/>
    <mergeCell ref="A20:A21"/>
    <mergeCell ref="B20:B21"/>
    <mergeCell ref="C20:C21"/>
    <mergeCell ref="D20:D21"/>
    <mergeCell ref="E20:E21"/>
    <mergeCell ref="F20:F21"/>
    <mergeCell ref="G20:G21"/>
  </mergeCells>
  <dataValidations xWindow="150" yWindow="256" count="6">
    <dataValidation allowBlank="1" showInputMessage="1" showErrorMessage="1" promptTitle="REMEMBER: Unique Project Number" sqref="G443:G548 G550:G589 G605 G612 G616:G620 G622 G645 G663 G684 G719:G725 G703:G704 G629 H774:I775 G665 H603:I604 G591:G594 G608 G596:G602 G710 G713:G717 G727:G751 G686:G700 G780:G784 G753:G778 I792:I795 G844:G862 G894:G905 G1235:G1237 G1233 I1233 I1235:I1237 G1258:G1262 G1268:G1272 G1287:G1291 G1297:G1301 G1240:G1246 G1248:G1252 G1278:G1281 G1307:G1310 G1312:G1317 G786:G788 G791:G795 G1323:G1326"/>
    <dataValidation type="list" allowBlank="1" showInputMessage="1" showErrorMessage="1" sqref="D1:D1048576">
      <formula1>#REF!</formula1>
    </dataValidation>
    <dataValidation type="list" allowBlank="1" showInputMessage="1" showErrorMessage="1" sqref="F1:F1048576">
      <formula1>#REF!</formula1>
    </dataValidation>
    <dataValidation type="list" allowBlank="1" showInputMessage="1" showErrorMessage="1" sqref="B1:B1048576">
      <formula1>#REF!</formula1>
    </dataValidation>
    <dataValidation type="list" allowBlank="1" showInputMessage="1" showErrorMessage="1" sqref="E1:E1048576">
      <formula1>#REF!</formula1>
    </dataValidation>
    <dataValidation type="list" allowBlank="1" showInputMessage="1" showErrorMessage="1" sqref="C1:C1048576">
      <formula1>#REF!</formula1>
    </dataValidation>
  </dataValidations>
  <printOptions horizontalCentered="1"/>
  <pageMargins left="0.7" right="0.7" top="0.75" bottom="0.75" header="0.3" footer="0.3"/>
  <pageSetup paperSize="17" scale="28" fitToHeight="15"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J243"/>
  <sheetViews>
    <sheetView zoomScale="90" zoomScaleNormal="90" workbookViewId="0">
      <pane ySplit="1" topLeftCell="A2" activePane="bottomLeft" state="frozen"/>
      <selection pane="bottomLeft" sqref="A1:XFD1048576"/>
    </sheetView>
  </sheetViews>
  <sheetFormatPr defaultColWidth="9.140625" defaultRowHeight="15" x14ac:dyDescent="0.25"/>
  <cols>
    <col min="1" max="1" width="11.5703125" style="69" bestFit="1" customWidth="1"/>
    <col min="2" max="2" width="11.140625" style="69" bestFit="1" customWidth="1"/>
    <col min="3" max="3" width="10.28515625" style="79" bestFit="1" customWidth="1"/>
    <col min="4" max="4" width="39.42578125" style="80" bestFit="1" customWidth="1"/>
    <col min="5" max="5" width="61.42578125" style="80" bestFit="1" customWidth="1"/>
    <col min="6" max="6" width="74" style="80" customWidth="1"/>
    <col min="7" max="7" width="20.7109375" style="81" bestFit="1" customWidth="1"/>
    <col min="8" max="8" width="24.85546875" style="81" bestFit="1" customWidth="1"/>
    <col min="9" max="9" width="27.140625" style="81" bestFit="1" customWidth="1"/>
    <col min="10" max="10" width="54.28515625" style="82" customWidth="1"/>
    <col min="11" max="16384" width="9.140625" style="6"/>
  </cols>
  <sheetData>
    <row r="1" spans="1:10" s="3" customFormat="1" ht="30.75" thickBot="1" x14ac:dyDescent="0.3">
      <c r="A1" s="83" t="s">
        <v>9</v>
      </c>
      <c r="B1" s="83" t="s">
        <v>10</v>
      </c>
      <c r="C1" s="84" t="s">
        <v>6</v>
      </c>
      <c r="D1" s="84" t="s">
        <v>5</v>
      </c>
      <c r="E1" s="84" t="s">
        <v>163</v>
      </c>
      <c r="F1" s="84" t="s">
        <v>7</v>
      </c>
      <c r="G1" s="85" t="s">
        <v>294</v>
      </c>
      <c r="H1" s="85" t="s">
        <v>295</v>
      </c>
      <c r="I1" s="85" t="s">
        <v>131</v>
      </c>
      <c r="J1" s="84" t="s">
        <v>73</v>
      </c>
    </row>
    <row r="2" spans="1:10" ht="30.75" thickTop="1" x14ac:dyDescent="0.25">
      <c r="A2" s="42">
        <v>42124</v>
      </c>
      <c r="B2" s="42">
        <v>42135</v>
      </c>
      <c r="C2" s="92">
        <v>2006</v>
      </c>
      <c r="D2" s="40" t="s">
        <v>78</v>
      </c>
      <c r="E2" s="40" t="s">
        <v>167</v>
      </c>
      <c r="F2" s="61" t="s">
        <v>171</v>
      </c>
      <c r="G2" s="62">
        <v>292773.86</v>
      </c>
      <c r="H2" s="62">
        <v>281664.95523999998</v>
      </c>
      <c r="I2" s="62">
        <v>281662.87286</v>
      </c>
      <c r="J2" s="61"/>
    </row>
    <row r="3" spans="1:10" ht="60" x14ac:dyDescent="0.25">
      <c r="A3" s="43">
        <v>42124</v>
      </c>
      <c r="B3" s="43">
        <v>42135</v>
      </c>
      <c r="C3" s="93">
        <v>2006</v>
      </c>
      <c r="D3" s="41" t="s">
        <v>78</v>
      </c>
      <c r="E3" s="41" t="s">
        <v>169</v>
      </c>
      <c r="F3" s="59" t="s">
        <v>172</v>
      </c>
      <c r="G3" s="21">
        <v>63753.947999999997</v>
      </c>
      <c r="H3" s="21">
        <v>57863.338609999999</v>
      </c>
      <c r="I3" s="21">
        <v>57489.333720000002</v>
      </c>
      <c r="J3" s="59"/>
    </row>
    <row r="4" spans="1:10" ht="60" x14ac:dyDescent="0.25">
      <c r="A4" s="43">
        <v>42124</v>
      </c>
      <c r="B4" s="43">
        <v>42135</v>
      </c>
      <c r="C4" s="93">
        <v>2006</v>
      </c>
      <c r="D4" s="41" t="s">
        <v>78</v>
      </c>
      <c r="E4" s="41" t="s">
        <v>170</v>
      </c>
      <c r="F4" s="59" t="s">
        <v>173</v>
      </c>
      <c r="G4" s="21">
        <v>27782.959999999999</v>
      </c>
      <c r="H4" s="21">
        <v>26615.505000000001</v>
      </c>
      <c r="I4" s="21">
        <v>26416.375030000003</v>
      </c>
      <c r="J4" s="59"/>
    </row>
    <row r="5" spans="1:10" ht="30" x14ac:dyDescent="0.25">
      <c r="A5" s="43">
        <v>42124</v>
      </c>
      <c r="B5" s="43">
        <v>42135</v>
      </c>
      <c r="C5" s="93">
        <v>2006</v>
      </c>
      <c r="D5" s="41" t="s">
        <v>78</v>
      </c>
      <c r="E5" s="41" t="s">
        <v>166</v>
      </c>
      <c r="F5" s="59" t="s">
        <v>174</v>
      </c>
      <c r="G5" s="21">
        <v>15769.71</v>
      </c>
      <c r="H5" s="21">
        <v>15283.071550000001</v>
      </c>
      <c r="I5" s="21">
        <v>15073.87743</v>
      </c>
      <c r="J5" s="59"/>
    </row>
    <row r="6" spans="1:10" ht="30" x14ac:dyDescent="0.25">
      <c r="A6" s="43">
        <v>42124</v>
      </c>
      <c r="B6" s="43">
        <v>42135</v>
      </c>
      <c r="C6" s="93">
        <v>2006</v>
      </c>
      <c r="D6" s="41" t="s">
        <v>64</v>
      </c>
      <c r="E6" s="41" t="s">
        <v>169</v>
      </c>
      <c r="F6" s="59" t="s">
        <v>175</v>
      </c>
      <c r="G6" s="21">
        <v>5289.57</v>
      </c>
      <c r="H6" s="21">
        <v>5289.1201200000005</v>
      </c>
      <c r="I6" s="21">
        <v>5289.1201200000005</v>
      </c>
      <c r="J6" s="59"/>
    </row>
    <row r="7" spans="1:10" ht="30" x14ac:dyDescent="0.25">
      <c r="A7" s="43">
        <v>42124</v>
      </c>
      <c r="B7" s="43">
        <v>42135</v>
      </c>
      <c r="C7" s="93">
        <v>2006</v>
      </c>
      <c r="D7" s="41" t="s">
        <v>64</v>
      </c>
      <c r="E7" s="41" t="s">
        <v>166</v>
      </c>
      <c r="F7" s="59" t="s">
        <v>174</v>
      </c>
      <c r="G7" s="21">
        <v>3960</v>
      </c>
      <c r="H7" s="21">
        <v>3959.9995699999999</v>
      </c>
      <c r="I7" s="21">
        <v>3959.9995699999999</v>
      </c>
      <c r="J7" s="59"/>
    </row>
    <row r="8" spans="1:10" ht="30" x14ac:dyDescent="0.25">
      <c r="A8" s="43">
        <v>42124</v>
      </c>
      <c r="B8" s="43">
        <v>42135</v>
      </c>
      <c r="C8" s="93">
        <v>2006</v>
      </c>
      <c r="D8" s="41" t="s">
        <v>65</v>
      </c>
      <c r="E8" s="41" t="s">
        <v>169</v>
      </c>
      <c r="F8" s="59" t="s">
        <v>175</v>
      </c>
      <c r="G8" s="21">
        <v>30006</v>
      </c>
      <c r="H8" s="21">
        <v>28018.596989999998</v>
      </c>
      <c r="I8" s="21">
        <v>28018.596989999998</v>
      </c>
      <c r="J8" s="59"/>
    </row>
    <row r="9" spans="1:10" ht="30" x14ac:dyDescent="0.25">
      <c r="A9" s="43">
        <v>42124</v>
      </c>
      <c r="B9" s="43">
        <v>42135</v>
      </c>
      <c r="C9" s="93">
        <v>2006</v>
      </c>
      <c r="D9" s="41" t="s">
        <v>65</v>
      </c>
      <c r="E9" s="41" t="s">
        <v>166</v>
      </c>
      <c r="F9" s="59" t="s">
        <v>174</v>
      </c>
      <c r="G9" s="21">
        <v>6882</v>
      </c>
      <c r="H9" s="21">
        <v>6882</v>
      </c>
      <c r="I9" s="21">
        <v>6882</v>
      </c>
      <c r="J9" s="59"/>
    </row>
    <row r="10" spans="1:10" ht="30" x14ac:dyDescent="0.25">
      <c r="A10" s="43">
        <v>42124</v>
      </c>
      <c r="B10" s="43">
        <v>42135</v>
      </c>
      <c r="C10" s="93">
        <v>2007</v>
      </c>
      <c r="D10" s="41" t="s">
        <v>78</v>
      </c>
      <c r="E10" s="41" t="s">
        <v>167</v>
      </c>
      <c r="F10" s="59" t="s">
        <v>171</v>
      </c>
      <c r="G10" s="21">
        <v>385232</v>
      </c>
      <c r="H10" s="21">
        <v>329306.47845999995</v>
      </c>
      <c r="I10" s="21">
        <v>329289.33400999999</v>
      </c>
      <c r="J10" s="59"/>
    </row>
    <row r="11" spans="1:10" ht="60" x14ac:dyDescent="0.25">
      <c r="A11" s="43">
        <v>42124</v>
      </c>
      <c r="B11" s="43">
        <v>42135</v>
      </c>
      <c r="C11" s="93">
        <v>2007</v>
      </c>
      <c r="D11" s="41" t="s">
        <v>78</v>
      </c>
      <c r="E11" s="41" t="s">
        <v>169</v>
      </c>
      <c r="F11" s="59" t="s">
        <v>176</v>
      </c>
      <c r="G11" s="21">
        <v>74021</v>
      </c>
      <c r="H11" s="21">
        <v>72885.970560000002</v>
      </c>
      <c r="I11" s="21">
        <v>72115.9571</v>
      </c>
      <c r="J11" s="59"/>
    </row>
    <row r="12" spans="1:10" ht="60" x14ac:dyDescent="0.25">
      <c r="A12" s="43">
        <v>42124</v>
      </c>
      <c r="B12" s="43">
        <v>42135</v>
      </c>
      <c r="C12" s="93">
        <v>2007</v>
      </c>
      <c r="D12" s="41" t="s">
        <v>78</v>
      </c>
      <c r="E12" s="41" t="s">
        <v>170</v>
      </c>
      <c r="F12" s="59" t="s">
        <v>177</v>
      </c>
      <c r="G12" s="21">
        <v>13064</v>
      </c>
      <c r="H12" s="21">
        <v>12889.092980000001</v>
      </c>
      <c r="I12" s="21">
        <v>12677.29169</v>
      </c>
      <c r="J12" s="59"/>
    </row>
    <row r="13" spans="1:10" ht="30" x14ac:dyDescent="0.25">
      <c r="A13" s="43">
        <v>42124</v>
      </c>
      <c r="B13" s="43">
        <v>42135</v>
      </c>
      <c r="C13" s="93">
        <v>2007</v>
      </c>
      <c r="D13" s="41" t="s">
        <v>78</v>
      </c>
      <c r="E13" s="41" t="s">
        <v>166</v>
      </c>
      <c r="F13" s="59" t="s">
        <v>174</v>
      </c>
      <c r="G13" s="21">
        <v>15000</v>
      </c>
      <c r="H13" s="21">
        <v>14163.277679999999</v>
      </c>
      <c r="I13" s="21">
        <v>14163.277679999999</v>
      </c>
      <c r="J13" s="59"/>
    </row>
    <row r="14" spans="1:10" ht="30" x14ac:dyDescent="0.25">
      <c r="A14" s="43">
        <v>42124</v>
      </c>
      <c r="B14" s="43">
        <v>42135</v>
      </c>
      <c r="C14" s="93">
        <v>2007</v>
      </c>
      <c r="D14" s="41" t="s">
        <v>64</v>
      </c>
      <c r="E14" s="41" t="s">
        <v>169</v>
      </c>
      <c r="F14" s="59" t="s">
        <v>178</v>
      </c>
      <c r="G14" s="21">
        <v>5109</v>
      </c>
      <c r="H14" s="21">
        <v>5072.4629400000003</v>
      </c>
      <c r="I14" s="21">
        <v>5072.4629400000003</v>
      </c>
      <c r="J14" s="59"/>
    </row>
    <row r="15" spans="1:10" ht="30" x14ac:dyDescent="0.25">
      <c r="A15" s="43">
        <v>42124</v>
      </c>
      <c r="B15" s="43">
        <v>42135</v>
      </c>
      <c r="C15" s="93">
        <v>2007</v>
      </c>
      <c r="D15" s="41" t="s">
        <v>64</v>
      </c>
      <c r="E15" s="41" t="s">
        <v>166</v>
      </c>
      <c r="F15" s="59" t="s">
        <v>174</v>
      </c>
      <c r="G15" s="21">
        <v>4477</v>
      </c>
      <c r="H15" s="21">
        <v>4476.9715800000004</v>
      </c>
      <c r="I15" s="21">
        <v>4476.9715800000004</v>
      </c>
      <c r="J15" s="59"/>
    </row>
    <row r="16" spans="1:10" ht="30" x14ac:dyDescent="0.25">
      <c r="A16" s="43">
        <v>42124</v>
      </c>
      <c r="B16" s="43">
        <v>42135</v>
      </c>
      <c r="C16" s="93">
        <v>2007</v>
      </c>
      <c r="D16" s="41" t="s">
        <v>65</v>
      </c>
      <c r="E16" s="41" t="s">
        <v>169</v>
      </c>
      <c r="F16" s="59" t="s">
        <v>178</v>
      </c>
      <c r="G16" s="21">
        <v>19050</v>
      </c>
      <c r="H16" s="21">
        <v>19043.34</v>
      </c>
      <c r="I16" s="21">
        <v>19043.339390000001</v>
      </c>
      <c r="J16" s="59"/>
    </row>
    <row r="17" spans="1:10" ht="30" x14ac:dyDescent="0.25">
      <c r="A17" s="43">
        <v>42124</v>
      </c>
      <c r="B17" s="43">
        <v>42135</v>
      </c>
      <c r="C17" s="93">
        <v>2007</v>
      </c>
      <c r="D17" s="41" t="s">
        <v>65</v>
      </c>
      <c r="E17" s="41" t="s">
        <v>166</v>
      </c>
      <c r="F17" s="59" t="s">
        <v>174</v>
      </c>
      <c r="G17" s="21">
        <v>6000</v>
      </c>
      <c r="H17" s="21">
        <v>5999.9998800000003</v>
      </c>
      <c r="I17" s="21">
        <v>5999.9998800000003</v>
      </c>
      <c r="J17" s="59"/>
    </row>
    <row r="18" spans="1:10" ht="30" x14ac:dyDescent="0.25">
      <c r="A18" s="43">
        <v>42124</v>
      </c>
      <c r="B18" s="43">
        <v>42135</v>
      </c>
      <c r="C18" s="93">
        <v>2008</v>
      </c>
      <c r="D18" s="41" t="s">
        <v>78</v>
      </c>
      <c r="E18" s="41" t="s">
        <v>167</v>
      </c>
      <c r="F18" s="59" t="s">
        <v>171</v>
      </c>
      <c r="G18" s="21">
        <v>259262</v>
      </c>
      <c r="H18" s="21">
        <v>238592.89496999999</v>
      </c>
      <c r="I18" s="21">
        <v>233331.83494</v>
      </c>
      <c r="J18" s="59"/>
    </row>
    <row r="19" spans="1:10" ht="60" x14ac:dyDescent="0.25">
      <c r="A19" s="43">
        <v>42124</v>
      </c>
      <c r="B19" s="43">
        <v>42135</v>
      </c>
      <c r="C19" s="93">
        <v>2008</v>
      </c>
      <c r="D19" s="41" t="s">
        <v>78</v>
      </c>
      <c r="E19" s="41" t="s">
        <v>169</v>
      </c>
      <c r="F19" s="59" t="s">
        <v>179</v>
      </c>
      <c r="G19" s="21">
        <v>30148</v>
      </c>
      <c r="H19" s="21">
        <v>29576.067289999999</v>
      </c>
      <c r="I19" s="21">
        <v>29188.61118</v>
      </c>
      <c r="J19" s="59"/>
    </row>
    <row r="20" spans="1:10" ht="60" x14ac:dyDescent="0.25">
      <c r="A20" s="43">
        <v>42124</v>
      </c>
      <c r="B20" s="43">
        <v>42135</v>
      </c>
      <c r="C20" s="93">
        <v>2008</v>
      </c>
      <c r="D20" s="41" t="s">
        <v>78</v>
      </c>
      <c r="E20" s="41" t="s">
        <v>170</v>
      </c>
      <c r="F20" s="59" t="s">
        <v>180</v>
      </c>
      <c r="G20" s="21">
        <v>12210</v>
      </c>
      <c r="H20" s="21">
        <v>12161.82302</v>
      </c>
      <c r="I20" s="21">
        <v>12161.82302</v>
      </c>
      <c r="J20" s="59"/>
    </row>
    <row r="21" spans="1:10" ht="30" x14ac:dyDescent="0.25">
      <c r="A21" s="43">
        <v>42124</v>
      </c>
      <c r="B21" s="43">
        <v>42135</v>
      </c>
      <c r="C21" s="93">
        <v>2008</v>
      </c>
      <c r="D21" s="41" t="s">
        <v>78</v>
      </c>
      <c r="E21" s="41" t="s">
        <v>166</v>
      </c>
      <c r="F21" s="59" t="s">
        <v>174</v>
      </c>
      <c r="G21" s="21">
        <v>15000</v>
      </c>
      <c r="H21" s="21">
        <v>14081.477500000001</v>
      </c>
      <c r="I21" s="21">
        <v>13525.72075</v>
      </c>
      <c r="J21" s="59"/>
    </row>
    <row r="22" spans="1:10" ht="30" x14ac:dyDescent="0.25">
      <c r="A22" s="43">
        <v>42124</v>
      </c>
      <c r="B22" s="43">
        <v>42135</v>
      </c>
      <c r="C22" s="93">
        <v>2008</v>
      </c>
      <c r="D22" s="41" t="s">
        <v>64</v>
      </c>
      <c r="E22" s="41" t="s">
        <v>169</v>
      </c>
      <c r="F22" s="59" t="s">
        <v>181</v>
      </c>
      <c r="G22" s="21">
        <v>5300</v>
      </c>
      <c r="H22" s="21">
        <v>5270.7977599999995</v>
      </c>
      <c r="I22" s="21">
        <v>5270.7977599999995</v>
      </c>
      <c r="J22" s="59"/>
    </row>
    <row r="23" spans="1:10" ht="30" x14ac:dyDescent="0.25">
      <c r="A23" s="43">
        <v>42124</v>
      </c>
      <c r="B23" s="43">
        <v>42135</v>
      </c>
      <c r="C23" s="93">
        <v>2008</v>
      </c>
      <c r="D23" s="41" t="s">
        <v>64</v>
      </c>
      <c r="E23" s="41" t="s">
        <v>166</v>
      </c>
      <c r="F23" s="59" t="s">
        <v>174</v>
      </c>
      <c r="G23" s="21">
        <v>4909</v>
      </c>
      <c r="H23" s="21">
        <v>4909</v>
      </c>
      <c r="I23" s="21">
        <v>4909</v>
      </c>
      <c r="J23" s="59"/>
    </row>
    <row r="24" spans="1:10" ht="30" x14ac:dyDescent="0.25">
      <c r="A24" s="43">
        <v>42124</v>
      </c>
      <c r="B24" s="43">
        <v>42135</v>
      </c>
      <c r="C24" s="93">
        <v>2008</v>
      </c>
      <c r="D24" s="41" t="s">
        <v>65</v>
      </c>
      <c r="E24" s="41" t="s">
        <v>169</v>
      </c>
      <c r="F24" s="59" t="s">
        <v>181</v>
      </c>
      <c r="G24" s="21">
        <v>10721</v>
      </c>
      <c r="H24" s="21">
        <v>10619.035330000001</v>
      </c>
      <c r="I24" s="21">
        <v>10619.035330000001</v>
      </c>
      <c r="J24" s="59"/>
    </row>
    <row r="25" spans="1:10" ht="30" x14ac:dyDescent="0.25">
      <c r="A25" s="43">
        <v>42124</v>
      </c>
      <c r="B25" s="43">
        <v>42135</v>
      </c>
      <c r="C25" s="93">
        <v>2008</v>
      </c>
      <c r="D25" s="41" t="s">
        <v>65</v>
      </c>
      <c r="E25" s="41" t="s">
        <v>166</v>
      </c>
      <c r="F25" s="59" t="s">
        <v>174</v>
      </c>
      <c r="G25" s="21">
        <v>14184</v>
      </c>
      <c r="H25" s="21">
        <v>14184</v>
      </c>
      <c r="I25" s="21">
        <v>14174.00045</v>
      </c>
      <c r="J25" s="59"/>
    </row>
    <row r="26" spans="1:10" ht="30" x14ac:dyDescent="0.25">
      <c r="A26" s="43">
        <v>42124</v>
      </c>
      <c r="B26" s="43">
        <v>42135</v>
      </c>
      <c r="C26" s="93">
        <v>2009</v>
      </c>
      <c r="D26" s="41" t="s">
        <v>78</v>
      </c>
      <c r="E26" s="41" t="s">
        <v>167</v>
      </c>
      <c r="F26" s="59" t="s">
        <v>171</v>
      </c>
      <c r="G26" s="21">
        <v>26162.727999999999</v>
      </c>
      <c r="H26" s="21">
        <v>26162.727510000001</v>
      </c>
      <c r="I26" s="21">
        <v>26162.727510000001</v>
      </c>
      <c r="J26" s="59"/>
    </row>
    <row r="27" spans="1:10" ht="60" x14ac:dyDescent="0.25">
      <c r="A27" s="43">
        <v>42124</v>
      </c>
      <c r="B27" s="43">
        <v>42135</v>
      </c>
      <c r="C27" s="93">
        <v>2009</v>
      </c>
      <c r="D27" s="41" t="s">
        <v>78</v>
      </c>
      <c r="E27" s="41" t="s">
        <v>99</v>
      </c>
      <c r="F27" s="59" t="s">
        <v>182</v>
      </c>
      <c r="G27" s="21">
        <v>609075</v>
      </c>
      <c r="H27" s="21">
        <v>608958</v>
      </c>
      <c r="I27" s="21">
        <v>608958</v>
      </c>
      <c r="J27" s="59"/>
    </row>
    <row r="28" spans="1:10" ht="45" x14ac:dyDescent="0.25">
      <c r="A28" s="43">
        <v>42124</v>
      </c>
      <c r="B28" s="43">
        <v>42135</v>
      </c>
      <c r="C28" s="93">
        <v>2009</v>
      </c>
      <c r="D28" s="41" t="s">
        <v>78</v>
      </c>
      <c r="E28" s="41" t="s">
        <v>169</v>
      </c>
      <c r="F28" s="59" t="s">
        <v>183</v>
      </c>
      <c r="G28" s="21">
        <v>105196.18724</v>
      </c>
      <c r="H28" s="21">
        <v>103702.63215</v>
      </c>
      <c r="I28" s="21">
        <v>102233.84746999999</v>
      </c>
      <c r="J28" s="59"/>
    </row>
    <row r="29" spans="1:10" ht="60" x14ac:dyDescent="0.25">
      <c r="A29" s="43">
        <v>42124</v>
      </c>
      <c r="B29" s="43">
        <v>42135</v>
      </c>
      <c r="C29" s="93">
        <v>2009</v>
      </c>
      <c r="D29" s="41" t="s">
        <v>78</v>
      </c>
      <c r="E29" s="41" t="s">
        <v>170</v>
      </c>
      <c r="F29" s="59" t="s">
        <v>184</v>
      </c>
      <c r="G29" s="21">
        <v>7703</v>
      </c>
      <c r="H29" s="21">
        <v>7559.9995799999997</v>
      </c>
      <c r="I29" s="21">
        <v>7524.9477999999999</v>
      </c>
      <c r="J29" s="59"/>
    </row>
    <row r="30" spans="1:10" ht="30" x14ac:dyDescent="0.25">
      <c r="A30" s="43">
        <v>42124</v>
      </c>
      <c r="B30" s="43">
        <v>42135</v>
      </c>
      <c r="C30" s="93">
        <v>2009</v>
      </c>
      <c r="D30" s="41" t="s">
        <v>78</v>
      </c>
      <c r="E30" s="41" t="s">
        <v>166</v>
      </c>
      <c r="F30" s="59" t="s">
        <v>174</v>
      </c>
      <c r="G30" s="21">
        <v>15000</v>
      </c>
      <c r="H30" s="21">
        <v>14857.869130000001</v>
      </c>
      <c r="I30" s="21">
        <v>14738.761970000001</v>
      </c>
      <c r="J30" s="59"/>
    </row>
    <row r="31" spans="1:10" ht="30" x14ac:dyDescent="0.25">
      <c r="A31" s="43">
        <v>42124</v>
      </c>
      <c r="B31" s="43">
        <v>42135</v>
      </c>
      <c r="C31" s="93">
        <v>2009</v>
      </c>
      <c r="D31" s="41" t="s">
        <v>64</v>
      </c>
      <c r="E31" s="41" t="s">
        <v>169</v>
      </c>
      <c r="F31" s="59" t="s">
        <v>185</v>
      </c>
      <c r="G31" s="21">
        <v>6165</v>
      </c>
      <c r="H31" s="21">
        <v>6133.58338</v>
      </c>
      <c r="I31" s="21">
        <v>6123.2564699999994</v>
      </c>
      <c r="J31" s="59"/>
    </row>
    <row r="32" spans="1:10" ht="30" x14ac:dyDescent="0.25">
      <c r="A32" s="43">
        <v>42124</v>
      </c>
      <c r="B32" s="43">
        <v>42135</v>
      </c>
      <c r="C32" s="93">
        <v>2009</v>
      </c>
      <c r="D32" s="41" t="s">
        <v>64</v>
      </c>
      <c r="E32" s="41" t="s">
        <v>166</v>
      </c>
      <c r="F32" s="59" t="s">
        <v>174</v>
      </c>
      <c r="G32" s="21">
        <v>5443</v>
      </c>
      <c r="H32" s="21">
        <v>5442.9269999999997</v>
      </c>
      <c r="I32" s="21">
        <v>5442.9269999999997</v>
      </c>
      <c r="J32" s="59"/>
    </row>
    <row r="33" spans="1:10" ht="30" x14ac:dyDescent="0.25">
      <c r="A33" s="43">
        <v>42124</v>
      </c>
      <c r="B33" s="43">
        <v>42135</v>
      </c>
      <c r="C33" s="93">
        <v>2009</v>
      </c>
      <c r="D33" s="41" t="s">
        <v>65</v>
      </c>
      <c r="E33" s="41" t="s">
        <v>169</v>
      </c>
      <c r="F33" s="59" t="s">
        <v>185</v>
      </c>
      <c r="G33" s="21">
        <v>19056</v>
      </c>
      <c r="H33" s="21">
        <v>19056</v>
      </c>
      <c r="I33" s="21">
        <v>18984.45995</v>
      </c>
      <c r="J33" s="59"/>
    </row>
    <row r="34" spans="1:10" ht="30" x14ac:dyDescent="0.25">
      <c r="A34" s="43">
        <v>42124</v>
      </c>
      <c r="B34" s="43">
        <v>42135</v>
      </c>
      <c r="C34" s="93">
        <v>2009</v>
      </c>
      <c r="D34" s="41" t="s">
        <v>65</v>
      </c>
      <c r="E34" s="41" t="s">
        <v>166</v>
      </c>
      <c r="F34" s="59" t="s">
        <v>174</v>
      </c>
      <c r="G34" s="21">
        <v>34243</v>
      </c>
      <c r="H34" s="21">
        <v>34243</v>
      </c>
      <c r="I34" s="21">
        <v>34140.01122</v>
      </c>
      <c r="J34" s="59"/>
    </row>
    <row r="35" spans="1:10" ht="30" x14ac:dyDescent="0.25">
      <c r="A35" s="43">
        <v>42124</v>
      </c>
      <c r="B35" s="43">
        <v>42135</v>
      </c>
      <c r="C35" s="93">
        <v>2010</v>
      </c>
      <c r="D35" s="41" t="s">
        <v>78</v>
      </c>
      <c r="E35" s="41" t="s">
        <v>167</v>
      </c>
      <c r="F35" s="59" t="s">
        <v>171</v>
      </c>
      <c r="G35" s="21">
        <v>61558</v>
      </c>
      <c r="H35" s="21">
        <v>59491.556629999999</v>
      </c>
      <c r="I35" s="21">
        <v>59488.561809999999</v>
      </c>
      <c r="J35" s="59"/>
    </row>
    <row r="36" spans="1:10" ht="30" x14ac:dyDescent="0.25">
      <c r="A36" s="43">
        <v>42124</v>
      </c>
      <c r="B36" s="43">
        <v>42135</v>
      </c>
      <c r="C36" s="93">
        <v>2010</v>
      </c>
      <c r="D36" s="41" t="s">
        <v>78</v>
      </c>
      <c r="E36" s="41" t="s">
        <v>99</v>
      </c>
      <c r="F36" s="59" t="s">
        <v>186</v>
      </c>
      <c r="G36" s="21">
        <v>529950</v>
      </c>
      <c r="H36" s="21">
        <v>510499</v>
      </c>
      <c r="I36" s="21">
        <v>508572</v>
      </c>
      <c r="J36" s="59"/>
    </row>
    <row r="37" spans="1:10" ht="60" x14ac:dyDescent="0.25">
      <c r="A37" s="43">
        <v>42124</v>
      </c>
      <c r="B37" s="43">
        <v>42135</v>
      </c>
      <c r="C37" s="93">
        <v>2010</v>
      </c>
      <c r="D37" s="41" t="s">
        <v>78</v>
      </c>
      <c r="E37" s="41" t="s">
        <v>169</v>
      </c>
      <c r="F37" s="59" t="s">
        <v>187</v>
      </c>
      <c r="G37" s="21">
        <v>87562</v>
      </c>
      <c r="H37" s="21">
        <v>87254.406959999993</v>
      </c>
      <c r="I37" s="21">
        <v>85020.711989999996</v>
      </c>
      <c r="J37" s="59"/>
    </row>
    <row r="38" spans="1:10" ht="60" x14ac:dyDescent="0.25">
      <c r="A38" s="43">
        <v>42124</v>
      </c>
      <c r="B38" s="43">
        <v>42135</v>
      </c>
      <c r="C38" s="93">
        <v>2010</v>
      </c>
      <c r="D38" s="41" t="s">
        <v>78</v>
      </c>
      <c r="E38" s="41" t="s">
        <v>170</v>
      </c>
      <c r="F38" s="59" t="s">
        <v>188</v>
      </c>
      <c r="G38" s="21">
        <v>4302</v>
      </c>
      <c r="H38" s="21">
        <v>1440.5783200000001</v>
      </c>
      <c r="I38" s="21">
        <v>1396.5783200000001</v>
      </c>
      <c r="J38" s="59"/>
    </row>
    <row r="39" spans="1:10" ht="45" x14ac:dyDescent="0.25">
      <c r="A39" s="43">
        <v>42124</v>
      </c>
      <c r="B39" s="43">
        <v>42135</v>
      </c>
      <c r="C39" s="93">
        <v>2010</v>
      </c>
      <c r="D39" s="41" t="s">
        <v>78</v>
      </c>
      <c r="E39" s="41" t="s">
        <v>166</v>
      </c>
      <c r="F39" s="59" t="s">
        <v>189</v>
      </c>
      <c r="G39" s="21">
        <v>20000</v>
      </c>
      <c r="H39" s="21">
        <v>19887.85727</v>
      </c>
      <c r="I39" s="21">
        <v>19887.85727</v>
      </c>
      <c r="J39" s="59"/>
    </row>
    <row r="40" spans="1:10" ht="30" x14ac:dyDescent="0.25">
      <c r="A40" s="43">
        <v>42124</v>
      </c>
      <c r="B40" s="43">
        <v>42135</v>
      </c>
      <c r="C40" s="93">
        <v>2010</v>
      </c>
      <c r="D40" s="41" t="s">
        <v>64</v>
      </c>
      <c r="E40" s="41" t="s">
        <v>169</v>
      </c>
      <c r="F40" s="59" t="s">
        <v>190</v>
      </c>
      <c r="G40" s="21">
        <v>8139</v>
      </c>
      <c r="H40" s="21">
        <v>8001.7192500000001</v>
      </c>
      <c r="I40" s="21">
        <v>4057.7779</v>
      </c>
      <c r="J40" s="59"/>
    </row>
    <row r="41" spans="1:10" ht="30" x14ac:dyDescent="0.25">
      <c r="A41" s="43">
        <v>42124</v>
      </c>
      <c r="B41" s="43">
        <v>42135</v>
      </c>
      <c r="C41" s="93">
        <v>2010</v>
      </c>
      <c r="D41" s="41" t="s">
        <v>64</v>
      </c>
      <c r="E41" s="41" t="s">
        <v>166</v>
      </c>
      <c r="F41" s="59" t="s">
        <v>174</v>
      </c>
      <c r="G41" s="21">
        <v>752.88981000000001</v>
      </c>
      <c r="H41" s="21">
        <v>752.88981000000001</v>
      </c>
      <c r="I41" s="21">
        <v>752.88981000000001</v>
      </c>
      <c r="J41" s="59"/>
    </row>
    <row r="42" spans="1:10" ht="30" x14ac:dyDescent="0.25">
      <c r="A42" s="43">
        <v>42124</v>
      </c>
      <c r="B42" s="43">
        <v>42135</v>
      </c>
      <c r="C42" s="93">
        <v>2010</v>
      </c>
      <c r="D42" s="41" t="s">
        <v>65</v>
      </c>
      <c r="E42" s="41" t="s">
        <v>169</v>
      </c>
      <c r="F42" s="59" t="s">
        <v>190</v>
      </c>
      <c r="G42" s="21">
        <v>19670.440999999999</v>
      </c>
      <c r="H42" s="21">
        <v>19574.210930000001</v>
      </c>
      <c r="I42" s="21">
        <v>19430.402730000002</v>
      </c>
      <c r="J42" s="59"/>
    </row>
    <row r="43" spans="1:10" ht="30" x14ac:dyDescent="0.25">
      <c r="A43" s="43">
        <v>42124</v>
      </c>
      <c r="B43" s="43">
        <v>42135</v>
      </c>
      <c r="C43" s="93">
        <v>2010</v>
      </c>
      <c r="D43" s="41" t="s">
        <v>65</v>
      </c>
      <c r="E43" s="41" t="s">
        <v>166</v>
      </c>
      <c r="F43" s="59" t="s">
        <v>174</v>
      </c>
      <c r="G43" s="21">
        <v>44913.559000000001</v>
      </c>
      <c r="H43" s="21">
        <v>44948.461009999999</v>
      </c>
      <c r="I43" s="21">
        <v>41087.512600000002</v>
      </c>
      <c r="J43" s="59"/>
    </row>
    <row r="44" spans="1:10" ht="30" x14ac:dyDescent="0.25">
      <c r="A44" s="43">
        <v>42124</v>
      </c>
      <c r="B44" s="43">
        <v>42135</v>
      </c>
      <c r="C44" s="93">
        <v>2011</v>
      </c>
      <c r="D44" s="41" t="s">
        <v>78</v>
      </c>
      <c r="E44" s="41" t="s">
        <v>167</v>
      </c>
      <c r="F44" s="59" t="s">
        <v>171</v>
      </c>
      <c r="G44" s="21">
        <v>72192.95</v>
      </c>
      <c r="H44" s="21">
        <v>54410.572</v>
      </c>
      <c r="I44" s="21">
        <v>45570.841220000002</v>
      </c>
      <c r="J44" s="59"/>
    </row>
    <row r="45" spans="1:10" ht="30" x14ac:dyDescent="0.25">
      <c r="A45" s="43">
        <v>42124</v>
      </c>
      <c r="B45" s="43">
        <v>42135</v>
      </c>
      <c r="C45" s="93">
        <v>2011</v>
      </c>
      <c r="D45" s="41" t="s">
        <v>78</v>
      </c>
      <c r="E45" s="41" t="s">
        <v>99</v>
      </c>
      <c r="F45" s="59" t="s">
        <v>186</v>
      </c>
      <c r="G45" s="21">
        <v>544424</v>
      </c>
      <c r="H45" s="21">
        <v>514017</v>
      </c>
      <c r="I45" s="21">
        <v>512601</v>
      </c>
      <c r="J45" s="59"/>
    </row>
    <row r="46" spans="1:10" ht="60" x14ac:dyDescent="0.25">
      <c r="A46" s="43">
        <v>42124</v>
      </c>
      <c r="B46" s="43">
        <v>42135</v>
      </c>
      <c r="C46" s="93">
        <v>2011</v>
      </c>
      <c r="D46" s="41" t="s">
        <v>78</v>
      </c>
      <c r="E46" s="41" t="s">
        <v>169</v>
      </c>
      <c r="F46" s="59" t="s">
        <v>191</v>
      </c>
      <c r="G46" s="21">
        <v>63903.328000000001</v>
      </c>
      <c r="H46" s="21">
        <v>61868.400950000003</v>
      </c>
      <c r="I46" s="21">
        <v>58611.654619999994</v>
      </c>
      <c r="J46" s="59"/>
    </row>
    <row r="47" spans="1:10" ht="60" x14ac:dyDescent="0.25">
      <c r="A47" s="43">
        <v>42124</v>
      </c>
      <c r="B47" s="43">
        <v>42135</v>
      </c>
      <c r="C47" s="93">
        <v>2011</v>
      </c>
      <c r="D47" s="41" t="s">
        <v>78</v>
      </c>
      <c r="E47" s="41" t="s">
        <v>170</v>
      </c>
      <c r="F47" s="59" t="s">
        <v>192</v>
      </c>
      <c r="G47" s="21">
        <v>4153</v>
      </c>
      <c r="H47" s="21">
        <v>3921.5679700000001</v>
      </c>
      <c r="I47" s="21">
        <v>3921.5679700000001</v>
      </c>
      <c r="J47" s="59"/>
    </row>
    <row r="48" spans="1:10" ht="45" x14ac:dyDescent="0.25">
      <c r="A48" s="43">
        <v>42124</v>
      </c>
      <c r="B48" s="43">
        <v>42135</v>
      </c>
      <c r="C48" s="93">
        <v>2011</v>
      </c>
      <c r="D48" s="41" t="s">
        <v>78</v>
      </c>
      <c r="E48" s="41" t="s">
        <v>166</v>
      </c>
      <c r="F48" s="59" t="s">
        <v>189</v>
      </c>
      <c r="G48" s="21">
        <v>17964</v>
      </c>
      <c r="H48" s="21">
        <v>17502.464609999999</v>
      </c>
      <c r="I48" s="21">
        <v>17014.84475</v>
      </c>
      <c r="J48" s="59"/>
    </row>
    <row r="49" spans="1:10" ht="30" x14ac:dyDescent="0.25">
      <c r="A49" s="43">
        <v>42124</v>
      </c>
      <c r="B49" s="43">
        <v>42135</v>
      </c>
      <c r="C49" s="93">
        <v>2011</v>
      </c>
      <c r="D49" s="41" t="s">
        <v>64</v>
      </c>
      <c r="E49" s="41" t="s">
        <v>169</v>
      </c>
      <c r="F49" s="59" t="s">
        <v>193</v>
      </c>
      <c r="G49" s="21">
        <v>1649.694</v>
      </c>
      <c r="H49" s="21">
        <v>1521.06104</v>
      </c>
      <c r="I49" s="21">
        <v>1521.06104</v>
      </c>
      <c r="J49" s="59"/>
    </row>
    <row r="50" spans="1:10" ht="30" x14ac:dyDescent="0.25">
      <c r="A50" s="43">
        <v>42124</v>
      </c>
      <c r="B50" s="43">
        <v>42135</v>
      </c>
      <c r="C50" s="93">
        <v>2011</v>
      </c>
      <c r="D50" s="41" t="s">
        <v>64</v>
      </c>
      <c r="E50" s="41" t="s">
        <v>166</v>
      </c>
      <c r="F50" s="59" t="s">
        <v>174</v>
      </c>
      <c r="G50" s="21">
        <v>2745.8190399999999</v>
      </c>
      <c r="H50" s="21">
        <v>2728.9493700000003</v>
      </c>
      <c r="I50" s="21">
        <v>2651.5972200000001</v>
      </c>
      <c r="J50" s="59"/>
    </row>
    <row r="51" spans="1:10" ht="30" x14ac:dyDescent="0.25">
      <c r="A51" s="43">
        <v>42124</v>
      </c>
      <c r="B51" s="43">
        <v>42135</v>
      </c>
      <c r="C51" s="93">
        <v>2011</v>
      </c>
      <c r="D51" s="41" t="s">
        <v>65</v>
      </c>
      <c r="E51" s="41" t="s">
        <v>169</v>
      </c>
      <c r="F51" s="59" t="s">
        <v>193</v>
      </c>
      <c r="G51" s="21">
        <v>9195.5720000000001</v>
      </c>
      <c r="H51" s="21">
        <v>8686.5321500000009</v>
      </c>
      <c r="I51" s="21">
        <v>8587.3911399999997</v>
      </c>
      <c r="J51" s="59"/>
    </row>
    <row r="52" spans="1:10" ht="30" x14ac:dyDescent="0.25">
      <c r="A52" s="43">
        <v>42124</v>
      </c>
      <c r="B52" s="43">
        <v>42135</v>
      </c>
      <c r="C52" s="93">
        <v>2011</v>
      </c>
      <c r="D52" s="41" t="s">
        <v>65</v>
      </c>
      <c r="E52" s="41" t="s">
        <v>166</v>
      </c>
      <c r="F52" s="59" t="s">
        <v>174</v>
      </c>
      <c r="G52" s="21">
        <v>7984</v>
      </c>
      <c r="H52" s="21">
        <v>7912.6193700000003</v>
      </c>
      <c r="I52" s="21">
        <v>6121.4464900000003</v>
      </c>
      <c r="J52" s="59"/>
    </row>
    <row r="53" spans="1:10" ht="30" x14ac:dyDescent="0.25">
      <c r="A53" s="43">
        <v>42124</v>
      </c>
      <c r="B53" s="43">
        <v>42135</v>
      </c>
      <c r="C53" s="93">
        <v>2012</v>
      </c>
      <c r="D53" s="41" t="s">
        <v>78</v>
      </c>
      <c r="E53" s="41" t="s">
        <v>167</v>
      </c>
      <c r="F53" s="59" t="s">
        <v>171</v>
      </c>
      <c r="G53" s="21">
        <v>53407</v>
      </c>
      <c r="H53" s="21">
        <v>22177.376829999997</v>
      </c>
      <c r="I53" s="21">
        <v>21084.366329999997</v>
      </c>
      <c r="J53" s="59"/>
    </row>
    <row r="54" spans="1:10" ht="30" x14ac:dyDescent="0.25">
      <c r="A54" s="43">
        <v>42124</v>
      </c>
      <c r="B54" s="43">
        <v>42135</v>
      </c>
      <c r="C54" s="93">
        <v>2012</v>
      </c>
      <c r="D54" s="41" t="s">
        <v>78</v>
      </c>
      <c r="E54" s="41" t="s">
        <v>99</v>
      </c>
      <c r="F54" s="59" t="s">
        <v>186</v>
      </c>
      <c r="G54" s="21">
        <v>448450</v>
      </c>
      <c r="H54" s="21">
        <v>434099</v>
      </c>
      <c r="I54" s="21">
        <v>428829</v>
      </c>
      <c r="J54" s="59"/>
    </row>
    <row r="55" spans="1:10" ht="45" x14ac:dyDescent="0.25">
      <c r="A55" s="43">
        <v>42124</v>
      </c>
      <c r="B55" s="43">
        <v>42135</v>
      </c>
      <c r="C55" s="93">
        <v>2012</v>
      </c>
      <c r="D55" s="41" t="s">
        <v>78</v>
      </c>
      <c r="E55" s="41" t="s">
        <v>169</v>
      </c>
      <c r="F55" s="59" t="s">
        <v>194</v>
      </c>
      <c r="G55" s="21">
        <v>78413</v>
      </c>
      <c r="H55" s="21">
        <v>73693.301200000002</v>
      </c>
      <c r="I55" s="21">
        <v>69094.069400000008</v>
      </c>
      <c r="J55" s="59"/>
    </row>
    <row r="56" spans="1:10" ht="60" x14ac:dyDescent="0.25">
      <c r="A56" s="43">
        <v>42124</v>
      </c>
      <c r="B56" s="43">
        <v>42135</v>
      </c>
      <c r="C56" s="93">
        <v>2012</v>
      </c>
      <c r="D56" s="41" t="s">
        <v>78</v>
      </c>
      <c r="E56" s="41" t="s">
        <v>170</v>
      </c>
      <c r="F56" s="59" t="s">
        <v>195</v>
      </c>
      <c r="G56" s="21">
        <v>4056</v>
      </c>
      <c r="H56" s="21">
        <v>4031.2982099999999</v>
      </c>
      <c r="I56" s="21">
        <v>4031.2982099999999</v>
      </c>
      <c r="J56" s="59"/>
    </row>
    <row r="57" spans="1:10" ht="30" x14ac:dyDescent="0.25">
      <c r="A57" s="43">
        <v>42124</v>
      </c>
      <c r="B57" s="43">
        <v>42135</v>
      </c>
      <c r="C57" s="93">
        <v>2012</v>
      </c>
      <c r="D57" s="41" t="s">
        <v>78</v>
      </c>
      <c r="E57" s="41" t="s">
        <v>166</v>
      </c>
      <c r="F57" s="59" t="s">
        <v>174</v>
      </c>
      <c r="G57" s="21">
        <v>19844.55949</v>
      </c>
      <c r="H57" s="21">
        <v>19466.821199999998</v>
      </c>
      <c r="I57" s="21">
        <v>15451.174419999999</v>
      </c>
      <c r="J57" s="59"/>
    </row>
    <row r="58" spans="1:10" ht="30" x14ac:dyDescent="0.25">
      <c r="A58" s="43">
        <v>42124</v>
      </c>
      <c r="B58" s="43">
        <v>42135</v>
      </c>
      <c r="C58" s="93">
        <v>2012</v>
      </c>
      <c r="D58" s="41" t="s">
        <v>64</v>
      </c>
      <c r="E58" s="41" t="s">
        <v>169</v>
      </c>
      <c r="F58" s="59" t="s">
        <v>196</v>
      </c>
      <c r="G58" s="21">
        <v>2200</v>
      </c>
      <c r="H58" s="21">
        <v>2093.6352299999999</v>
      </c>
      <c r="I58" s="21">
        <v>1590.82953</v>
      </c>
      <c r="J58" s="59"/>
    </row>
    <row r="59" spans="1:10" ht="30" x14ac:dyDescent="0.25">
      <c r="A59" s="43">
        <v>42124</v>
      </c>
      <c r="B59" s="43">
        <v>42135</v>
      </c>
      <c r="C59" s="93">
        <v>2012</v>
      </c>
      <c r="D59" s="41" t="s">
        <v>64</v>
      </c>
      <c r="E59" s="41" t="s">
        <v>166</v>
      </c>
      <c r="F59" s="59" t="s">
        <v>174</v>
      </c>
      <c r="G59" s="21">
        <v>4594.3731900000002</v>
      </c>
      <c r="H59" s="21">
        <v>4216.3095899999998</v>
      </c>
      <c r="I59" s="21">
        <v>3616.7326200000002</v>
      </c>
      <c r="J59" s="59"/>
    </row>
    <row r="60" spans="1:10" ht="30" x14ac:dyDescent="0.25">
      <c r="A60" s="43">
        <v>42124</v>
      </c>
      <c r="B60" s="43">
        <v>42135</v>
      </c>
      <c r="C60" s="93">
        <v>2012</v>
      </c>
      <c r="D60" s="41" t="s">
        <v>65</v>
      </c>
      <c r="E60" s="41" t="s">
        <v>169</v>
      </c>
      <c r="F60" s="59" t="s">
        <v>196</v>
      </c>
      <c r="G60" s="21">
        <v>12225</v>
      </c>
      <c r="H60" s="21">
        <v>12024.94095</v>
      </c>
      <c r="I60" s="21">
        <v>11577.279859999999</v>
      </c>
      <c r="J60" s="59"/>
    </row>
    <row r="61" spans="1:10" ht="30" x14ac:dyDescent="0.25">
      <c r="A61" s="43">
        <v>42124</v>
      </c>
      <c r="B61" s="43">
        <v>42135</v>
      </c>
      <c r="C61" s="93">
        <v>2012</v>
      </c>
      <c r="D61" s="41" t="s">
        <v>65</v>
      </c>
      <c r="E61" s="41" t="s">
        <v>166</v>
      </c>
      <c r="F61" s="59" t="s">
        <v>174</v>
      </c>
      <c r="G61" s="21">
        <v>9000</v>
      </c>
      <c r="H61" s="21">
        <v>8879.4342100000013</v>
      </c>
      <c r="I61" s="21">
        <v>5113.4801500000003</v>
      </c>
      <c r="J61" s="59"/>
    </row>
    <row r="62" spans="1:10" ht="30" x14ac:dyDescent="0.25">
      <c r="A62" s="43">
        <v>42124</v>
      </c>
      <c r="B62" s="43">
        <v>42135</v>
      </c>
      <c r="C62" s="93">
        <v>2013</v>
      </c>
      <c r="D62" s="41" t="s">
        <v>78</v>
      </c>
      <c r="E62" s="41" t="s">
        <v>167</v>
      </c>
      <c r="F62" s="59" t="s">
        <v>171</v>
      </c>
      <c r="G62" s="21">
        <v>73936.577000000005</v>
      </c>
      <c r="H62" s="21">
        <v>2584.4924799999999</v>
      </c>
      <c r="I62" s="21">
        <v>1465.33096</v>
      </c>
      <c r="J62" s="59"/>
    </row>
    <row r="63" spans="1:10" ht="30" x14ac:dyDescent="0.25">
      <c r="A63" s="43">
        <v>42124</v>
      </c>
      <c r="B63" s="43">
        <v>42135</v>
      </c>
      <c r="C63" s="93">
        <v>2013</v>
      </c>
      <c r="D63" s="41" t="s">
        <v>78</v>
      </c>
      <c r="E63" s="41" t="s">
        <v>99</v>
      </c>
      <c r="F63" s="59" t="s">
        <v>186</v>
      </c>
      <c r="G63" s="21">
        <v>468478</v>
      </c>
      <c r="H63" s="21">
        <v>444703</v>
      </c>
      <c r="I63" s="21">
        <v>410246</v>
      </c>
      <c r="J63" s="59"/>
    </row>
    <row r="64" spans="1:10" ht="45" x14ac:dyDescent="0.25">
      <c r="A64" s="43">
        <v>42124</v>
      </c>
      <c r="B64" s="43">
        <v>42135</v>
      </c>
      <c r="C64" s="93">
        <v>2013</v>
      </c>
      <c r="D64" s="41" t="s">
        <v>78</v>
      </c>
      <c r="E64" s="41" t="s">
        <v>169</v>
      </c>
      <c r="F64" s="59" t="s">
        <v>197</v>
      </c>
      <c r="G64" s="21">
        <v>410.40800000000002</v>
      </c>
      <c r="H64" s="21">
        <v>367.93402000000003</v>
      </c>
      <c r="I64" s="21">
        <v>156.42429999999999</v>
      </c>
      <c r="J64" s="59"/>
    </row>
    <row r="65" spans="1:10" ht="60" x14ac:dyDescent="0.25">
      <c r="A65" s="43">
        <v>42124</v>
      </c>
      <c r="B65" s="43">
        <v>42135</v>
      </c>
      <c r="C65" s="93">
        <v>2013</v>
      </c>
      <c r="D65" s="41" t="s">
        <v>78</v>
      </c>
      <c r="E65" s="41" t="s">
        <v>170</v>
      </c>
      <c r="F65" s="59" t="s">
        <v>198</v>
      </c>
      <c r="G65" s="21">
        <v>493.63799999999998</v>
      </c>
      <c r="H65" s="21">
        <v>0</v>
      </c>
      <c r="I65" s="21">
        <v>0</v>
      </c>
      <c r="J65" s="59"/>
    </row>
    <row r="66" spans="1:10" ht="30" x14ac:dyDescent="0.25">
      <c r="A66" s="43">
        <v>42124</v>
      </c>
      <c r="B66" s="43">
        <v>42135</v>
      </c>
      <c r="C66" s="93">
        <v>2013</v>
      </c>
      <c r="D66" s="41" t="s">
        <v>78</v>
      </c>
      <c r="E66" s="41" t="s">
        <v>166</v>
      </c>
      <c r="F66" s="59" t="s">
        <v>174</v>
      </c>
      <c r="G66" s="21">
        <v>5037.9987799999999</v>
      </c>
      <c r="H66" s="21">
        <v>3990.0604700000004</v>
      </c>
      <c r="I66" s="21">
        <v>1951.8390300000001</v>
      </c>
      <c r="J66" s="59"/>
    </row>
    <row r="67" spans="1:10" ht="30" x14ac:dyDescent="0.25">
      <c r="A67" s="43">
        <v>42124</v>
      </c>
      <c r="B67" s="43">
        <v>42135</v>
      </c>
      <c r="C67" s="93">
        <v>2013</v>
      </c>
      <c r="D67" s="41" t="s">
        <v>64</v>
      </c>
      <c r="E67" s="41" t="s">
        <v>169</v>
      </c>
      <c r="F67" s="59" t="s">
        <v>199</v>
      </c>
      <c r="G67" s="21">
        <v>2875.201</v>
      </c>
      <c r="H67" s="21">
        <v>2059.29063</v>
      </c>
      <c r="I67" s="21">
        <v>811.23494999999991</v>
      </c>
      <c r="J67" s="59"/>
    </row>
    <row r="68" spans="1:10" ht="30" x14ac:dyDescent="0.25">
      <c r="A68" s="43">
        <v>42124</v>
      </c>
      <c r="B68" s="43">
        <v>42135</v>
      </c>
      <c r="C68" s="93">
        <v>2013</v>
      </c>
      <c r="D68" s="41" t="s">
        <v>64</v>
      </c>
      <c r="E68" s="41" t="s">
        <v>166</v>
      </c>
      <c r="F68" s="59" t="s">
        <v>174</v>
      </c>
      <c r="G68" s="21">
        <v>1997.3610000000001</v>
      </c>
      <c r="H68" s="21">
        <v>355.60003999999998</v>
      </c>
      <c r="I68" s="21">
        <v>13.252979999999999</v>
      </c>
      <c r="J68" s="59"/>
    </row>
    <row r="69" spans="1:10" ht="30" x14ac:dyDescent="0.25">
      <c r="A69" s="43">
        <v>42124</v>
      </c>
      <c r="B69" s="43">
        <v>42135</v>
      </c>
      <c r="C69" s="93">
        <v>2013</v>
      </c>
      <c r="D69" s="41" t="s">
        <v>65</v>
      </c>
      <c r="E69" s="41" t="s">
        <v>169</v>
      </c>
      <c r="F69" s="59" t="s">
        <v>199</v>
      </c>
      <c r="G69" s="21">
        <v>3994.721</v>
      </c>
      <c r="H69" s="21">
        <v>3698.98306</v>
      </c>
      <c r="I69" s="21">
        <v>3218.2910299999999</v>
      </c>
      <c r="J69" s="59"/>
    </row>
    <row r="70" spans="1:10" ht="30" x14ac:dyDescent="0.25">
      <c r="A70" s="43">
        <v>42124</v>
      </c>
      <c r="B70" s="43">
        <v>42135</v>
      </c>
      <c r="C70" s="93">
        <v>2013</v>
      </c>
      <c r="D70" s="41" t="s">
        <v>65</v>
      </c>
      <c r="E70" s="41" t="s">
        <v>166</v>
      </c>
      <c r="F70" s="59" t="s">
        <v>174</v>
      </c>
      <c r="G70" s="21">
        <v>5892.2139999999999</v>
      </c>
      <c r="H70" s="21">
        <v>4274.2803800000002</v>
      </c>
      <c r="I70" s="21">
        <v>1484.1314600000001</v>
      </c>
      <c r="J70" s="59"/>
    </row>
    <row r="71" spans="1:10" ht="30" x14ac:dyDescent="0.25">
      <c r="A71" s="43">
        <v>42124</v>
      </c>
      <c r="B71" s="43">
        <v>42135</v>
      </c>
      <c r="C71" s="93">
        <v>2014</v>
      </c>
      <c r="D71" s="41" t="s">
        <v>78</v>
      </c>
      <c r="E71" s="41" t="s">
        <v>167</v>
      </c>
      <c r="F71" s="59" t="s">
        <v>171</v>
      </c>
      <c r="G71" s="21">
        <v>72093</v>
      </c>
      <c r="H71" s="21">
        <v>40753.876420000001</v>
      </c>
      <c r="I71" s="21">
        <v>1122.6953999999998</v>
      </c>
      <c r="J71" s="59"/>
    </row>
    <row r="72" spans="1:10" ht="30" x14ac:dyDescent="0.25">
      <c r="A72" s="43">
        <v>42124</v>
      </c>
      <c r="B72" s="43">
        <v>42135</v>
      </c>
      <c r="C72" s="93">
        <v>2014</v>
      </c>
      <c r="D72" s="41" t="s">
        <v>78</v>
      </c>
      <c r="E72" s="41" t="s">
        <v>99</v>
      </c>
      <c r="F72" s="59" t="s">
        <v>186</v>
      </c>
      <c r="G72" s="21">
        <v>399595</v>
      </c>
      <c r="H72" s="21">
        <v>313955</v>
      </c>
      <c r="I72" s="21">
        <v>208277</v>
      </c>
      <c r="J72" s="59"/>
    </row>
    <row r="73" spans="1:10" ht="45" x14ac:dyDescent="0.25">
      <c r="A73" s="43">
        <v>42124</v>
      </c>
      <c r="B73" s="43">
        <v>42135</v>
      </c>
      <c r="C73" s="93">
        <v>2014</v>
      </c>
      <c r="D73" s="41" t="s">
        <v>78</v>
      </c>
      <c r="E73" s="41" t="s">
        <v>169</v>
      </c>
      <c r="F73" s="59" t="s">
        <v>200</v>
      </c>
      <c r="G73" s="21">
        <v>11314</v>
      </c>
      <c r="H73" s="21">
        <v>10248.353949999999</v>
      </c>
      <c r="I73" s="21">
        <v>8880.7401399999999</v>
      </c>
      <c r="J73" s="59"/>
    </row>
    <row r="74" spans="1:10" ht="60" x14ac:dyDescent="0.25">
      <c r="A74" s="43">
        <v>42124</v>
      </c>
      <c r="B74" s="43">
        <v>42135</v>
      </c>
      <c r="C74" s="93">
        <v>2014</v>
      </c>
      <c r="D74" s="41" t="s">
        <v>78</v>
      </c>
      <c r="E74" s="41" t="s">
        <v>170</v>
      </c>
      <c r="F74" s="59" t="s">
        <v>198</v>
      </c>
      <c r="G74" s="21">
        <v>4267</v>
      </c>
      <c r="H74" s="21">
        <v>0</v>
      </c>
      <c r="I74" s="21">
        <v>0</v>
      </c>
      <c r="J74" s="59"/>
    </row>
    <row r="75" spans="1:10" ht="30" x14ac:dyDescent="0.25">
      <c r="A75" s="43">
        <v>42124</v>
      </c>
      <c r="B75" s="43">
        <v>42135</v>
      </c>
      <c r="C75" s="93">
        <v>2014</v>
      </c>
      <c r="D75" s="41" t="s">
        <v>78</v>
      </c>
      <c r="E75" s="41" t="s">
        <v>166</v>
      </c>
      <c r="F75" s="59" t="s">
        <v>174</v>
      </c>
      <c r="G75" s="21">
        <v>18334.234</v>
      </c>
      <c r="H75" s="21">
        <v>1693.1663500000002</v>
      </c>
      <c r="I75" s="21">
        <v>2.1431399999999998</v>
      </c>
      <c r="J75" s="59"/>
    </row>
    <row r="76" spans="1:10" ht="30" x14ac:dyDescent="0.25">
      <c r="A76" s="43">
        <v>42124</v>
      </c>
      <c r="B76" s="43">
        <v>42135</v>
      </c>
      <c r="C76" s="93">
        <v>2014</v>
      </c>
      <c r="D76" s="41" t="s">
        <v>64</v>
      </c>
      <c r="E76" s="41" t="s">
        <v>169</v>
      </c>
      <c r="F76" s="59" t="s">
        <v>199</v>
      </c>
      <c r="G76" s="21">
        <v>2229</v>
      </c>
      <c r="H76" s="21">
        <v>930.62800000000004</v>
      </c>
      <c r="I76" s="21">
        <v>0</v>
      </c>
      <c r="J76" s="59"/>
    </row>
    <row r="77" spans="1:10" ht="30" x14ac:dyDescent="0.25">
      <c r="A77" s="43">
        <v>42124</v>
      </c>
      <c r="B77" s="43">
        <v>42135</v>
      </c>
      <c r="C77" s="93">
        <v>2014</v>
      </c>
      <c r="D77" s="41" t="s">
        <v>64</v>
      </c>
      <c r="E77" s="41" t="s">
        <v>166</v>
      </c>
      <c r="F77" s="59" t="s">
        <v>174</v>
      </c>
      <c r="G77" s="21">
        <v>1530</v>
      </c>
      <c r="H77" s="21">
        <v>0</v>
      </c>
      <c r="I77" s="21">
        <v>0</v>
      </c>
      <c r="J77" s="59"/>
    </row>
    <row r="78" spans="1:10" ht="30" x14ac:dyDescent="0.25">
      <c r="A78" s="43">
        <v>42124</v>
      </c>
      <c r="B78" s="43">
        <v>42135</v>
      </c>
      <c r="C78" s="93">
        <v>2014</v>
      </c>
      <c r="D78" s="41" t="s">
        <v>65</v>
      </c>
      <c r="E78" s="41" t="s">
        <v>169</v>
      </c>
      <c r="F78" s="59" t="s">
        <v>199</v>
      </c>
      <c r="G78" s="21">
        <v>13400</v>
      </c>
      <c r="H78" s="21">
        <v>5814.9188899999999</v>
      </c>
      <c r="I78" s="21">
        <v>1442.11599</v>
      </c>
      <c r="J78" s="59"/>
    </row>
    <row r="79" spans="1:10" ht="30" x14ac:dyDescent="0.25">
      <c r="A79" s="43">
        <v>42124</v>
      </c>
      <c r="B79" s="43">
        <v>42135</v>
      </c>
      <c r="C79" s="93">
        <v>2014</v>
      </c>
      <c r="D79" s="41" t="s">
        <v>65</v>
      </c>
      <c r="E79" s="41" t="s">
        <v>166</v>
      </c>
      <c r="F79" s="59" t="s">
        <v>174</v>
      </c>
      <c r="G79" s="21">
        <v>13000</v>
      </c>
      <c r="H79" s="21">
        <v>4159.3176700000004</v>
      </c>
      <c r="I79" s="21">
        <v>39.49051</v>
      </c>
      <c r="J79" s="59"/>
    </row>
    <row r="80" spans="1:10" ht="30" x14ac:dyDescent="0.25">
      <c r="A80" s="43">
        <v>42124</v>
      </c>
      <c r="B80" s="43">
        <v>42135</v>
      </c>
      <c r="C80" s="93">
        <v>2015</v>
      </c>
      <c r="D80" s="41" t="s">
        <v>78</v>
      </c>
      <c r="E80" s="41" t="s">
        <v>99</v>
      </c>
      <c r="F80" s="59" t="s">
        <v>186</v>
      </c>
      <c r="G80" s="21">
        <v>352062</v>
      </c>
      <c r="H80" s="21">
        <v>59.493000000000002</v>
      </c>
      <c r="I80" s="21">
        <v>1.1819999999999999</v>
      </c>
      <c r="J80" s="59"/>
    </row>
    <row r="81" spans="1:10" ht="45" x14ac:dyDescent="0.25">
      <c r="A81" s="43">
        <v>42124</v>
      </c>
      <c r="B81" s="43">
        <v>42135</v>
      </c>
      <c r="C81" s="93">
        <v>2015</v>
      </c>
      <c r="D81" s="41" t="s">
        <v>78</v>
      </c>
      <c r="E81" s="41" t="s">
        <v>169</v>
      </c>
      <c r="F81" s="59" t="s">
        <v>201</v>
      </c>
      <c r="G81" s="21">
        <v>16738</v>
      </c>
      <c r="H81" s="21">
        <v>3064.5514700000003</v>
      </c>
      <c r="I81" s="21">
        <v>502.47919000000002</v>
      </c>
      <c r="J81" s="59"/>
    </row>
    <row r="82" spans="1:10" ht="30" x14ac:dyDescent="0.25">
      <c r="A82" s="43">
        <v>42124</v>
      </c>
      <c r="B82" s="43">
        <v>42135</v>
      </c>
      <c r="C82" s="93">
        <v>2015</v>
      </c>
      <c r="D82" s="41" t="s">
        <v>78</v>
      </c>
      <c r="E82" s="41" t="s">
        <v>166</v>
      </c>
      <c r="F82" s="59" t="s">
        <v>174</v>
      </c>
      <c r="G82" s="21">
        <v>22613</v>
      </c>
      <c r="H82" s="21">
        <v>0</v>
      </c>
      <c r="I82" s="21">
        <v>0</v>
      </c>
      <c r="J82" s="59"/>
    </row>
    <row r="83" spans="1:10" ht="30" x14ac:dyDescent="0.25">
      <c r="A83" s="43">
        <v>42124</v>
      </c>
      <c r="B83" s="43">
        <v>42135</v>
      </c>
      <c r="C83" s="93">
        <v>2015</v>
      </c>
      <c r="D83" s="41" t="s">
        <v>64</v>
      </c>
      <c r="E83" s="41" t="s">
        <v>169</v>
      </c>
      <c r="F83" s="59" t="s">
        <v>202</v>
      </c>
      <c r="G83" s="21">
        <v>6892</v>
      </c>
      <c r="H83" s="21">
        <v>0</v>
      </c>
      <c r="I83" s="21">
        <v>0</v>
      </c>
      <c r="J83" s="59"/>
    </row>
    <row r="84" spans="1:10" ht="30" x14ac:dyDescent="0.25">
      <c r="A84" s="43">
        <v>42124</v>
      </c>
      <c r="B84" s="43">
        <v>42135</v>
      </c>
      <c r="C84" s="93">
        <v>2015</v>
      </c>
      <c r="D84" s="41" t="s">
        <v>64</v>
      </c>
      <c r="E84" s="41" t="s">
        <v>166</v>
      </c>
      <c r="F84" s="59" t="s">
        <v>174</v>
      </c>
      <c r="G84" s="21">
        <v>1400</v>
      </c>
      <c r="H84" s="21">
        <v>0</v>
      </c>
      <c r="I84" s="21">
        <v>0</v>
      </c>
      <c r="J84" s="59"/>
    </row>
    <row r="85" spans="1:10" ht="30" x14ac:dyDescent="0.25">
      <c r="A85" s="43">
        <v>42124</v>
      </c>
      <c r="B85" s="43">
        <v>42135</v>
      </c>
      <c r="C85" s="93">
        <v>2015</v>
      </c>
      <c r="D85" s="41" t="s">
        <v>65</v>
      </c>
      <c r="E85" s="41" t="s">
        <v>169</v>
      </c>
      <c r="F85" s="59" t="s">
        <v>202</v>
      </c>
      <c r="G85" s="21">
        <v>7700</v>
      </c>
      <c r="H85" s="21">
        <v>0</v>
      </c>
      <c r="I85" s="21">
        <v>0</v>
      </c>
      <c r="J85" s="59"/>
    </row>
    <row r="86" spans="1:10" ht="30" x14ac:dyDescent="0.25">
      <c r="A86" s="43">
        <v>42124</v>
      </c>
      <c r="B86" s="43">
        <v>42135</v>
      </c>
      <c r="C86" s="93">
        <v>2015</v>
      </c>
      <c r="D86" s="41" t="s">
        <v>65</v>
      </c>
      <c r="E86" s="41" t="s">
        <v>166</v>
      </c>
      <c r="F86" s="59" t="s">
        <v>174</v>
      </c>
      <c r="G86" s="21">
        <v>6100</v>
      </c>
      <c r="H86" s="21">
        <v>0</v>
      </c>
      <c r="I86" s="21">
        <v>0</v>
      </c>
      <c r="J86" s="59"/>
    </row>
    <row r="87" spans="1:10" s="67" customFormat="1" ht="45" x14ac:dyDescent="0.25">
      <c r="A87" s="16">
        <v>42124</v>
      </c>
      <c r="B87" s="16">
        <v>42138</v>
      </c>
      <c r="C87" s="91">
        <v>2009</v>
      </c>
      <c r="D87" s="63" t="s">
        <v>67</v>
      </c>
      <c r="E87" s="63" t="s">
        <v>101</v>
      </c>
      <c r="F87" s="64" t="s">
        <v>203</v>
      </c>
      <c r="G87" s="65">
        <v>24000</v>
      </c>
      <c r="H87" s="65">
        <v>24000</v>
      </c>
      <c r="I87" s="65">
        <v>24000</v>
      </c>
      <c r="J87" s="66" t="s">
        <v>160</v>
      </c>
    </row>
    <row r="88" spans="1:10" s="67" customFormat="1" ht="45" x14ac:dyDescent="0.25">
      <c r="A88" s="16">
        <v>42124</v>
      </c>
      <c r="B88" s="16">
        <v>42138</v>
      </c>
      <c r="C88" s="95">
        <v>2010</v>
      </c>
      <c r="D88" s="63" t="s">
        <v>67</v>
      </c>
      <c r="E88" s="63" t="s">
        <v>101</v>
      </c>
      <c r="F88" s="64" t="s">
        <v>203</v>
      </c>
      <c r="G88" s="65">
        <v>25000</v>
      </c>
      <c r="H88" s="65">
        <v>25000</v>
      </c>
      <c r="I88" s="65">
        <v>25000</v>
      </c>
      <c r="J88" s="66" t="s">
        <v>160</v>
      </c>
    </row>
    <row r="89" spans="1:10" s="67" customFormat="1" ht="45" x14ac:dyDescent="0.25">
      <c r="A89" s="16">
        <v>42124</v>
      </c>
      <c r="B89" s="16">
        <v>42138</v>
      </c>
      <c r="C89" s="95">
        <v>2011</v>
      </c>
      <c r="D89" s="63" t="s">
        <v>67</v>
      </c>
      <c r="E89" s="63" t="s">
        <v>101</v>
      </c>
      <c r="F89" s="64" t="s">
        <v>204</v>
      </c>
      <c r="G89" s="65">
        <v>42944</v>
      </c>
      <c r="H89" s="65">
        <v>42933</v>
      </c>
      <c r="I89" s="65">
        <v>42905</v>
      </c>
      <c r="J89" s="66" t="s">
        <v>160</v>
      </c>
    </row>
    <row r="90" spans="1:10" s="67" customFormat="1" ht="45" x14ac:dyDescent="0.25">
      <c r="A90" s="16">
        <v>42124</v>
      </c>
      <c r="B90" s="16">
        <v>42138</v>
      </c>
      <c r="C90" s="95">
        <v>2012</v>
      </c>
      <c r="D90" s="63" t="s">
        <v>67</v>
      </c>
      <c r="E90" s="63" t="s">
        <v>101</v>
      </c>
      <c r="F90" s="64" t="s">
        <v>205</v>
      </c>
      <c r="G90" s="65">
        <v>36000</v>
      </c>
      <c r="H90" s="65">
        <v>35726</v>
      </c>
      <c r="I90" s="65">
        <v>34765</v>
      </c>
      <c r="J90" s="66" t="s">
        <v>160</v>
      </c>
    </row>
    <row r="91" spans="1:10" s="67" customFormat="1" ht="45" x14ac:dyDescent="0.25">
      <c r="A91" s="16">
        <v>42124</v>
      </c>
      <c r="B91" s="16">
        <v>42138</v>
      </c>
      <c r="C91" s="95">
        <v>2013</v>
      </c>
      <c r="D91" s="63" t="s">
        <v>67</v>
      </c>
      <c r="E91" s="63" t="s">
        <v>101</v>
      </c>
      <c r="F91" s="64" t="s">
        <v>203</v>
      </c>
      <c r="G91" s="65">
        <v>33954</v>
      </c>
      <c r="H91" s="65">
        <v>33871</v>
      </c>
      <c r="I91" s="65">
        <v>33444</v>
      </c>
      <c r="J91" s="66" t="s">
        <v>160</v>
      </c>
    </row>
    <row r="92" spans="1:10" s="67" customFormat="1" ht="45" x14ac:dyDescent="0.25">
      <c r="A92" s="16">
        <v>42124</v>
      </c>
      <c r="B92" s="16">
        <v>42138</v>
      </c>
      <c r="C92" s="95">
        <v>2014</v>
      </c>
      <c r="D92" s="63" t="s">
        <v>67</v>
      </c>
      <c r="E92" s="63" t="s">
        <v>101</v>
      </c>
      <c r="F92" s="64" t="s">
        <v>203</v>
      </c>
      <c r="G92" s="65">
        <v>23000</v>
      </c>
      <c r="H92" s="65">
        <v>22839</v>
      </c>
      <c r="I92" s="65">
        <v>21842</v>
      </c>
      <c r="J92" s="66" t="s">
        <v>160</v>
      </c>
    </row>
    <row r="93" spans="1:10" s="67" customFormat="1" ht="45" x14ac:dyDescent="0.25">
      <c r="A93" s="16">
        <v>42124</v>
      </c>
      <c r="B93" s="16">
        <v>42138</v>
      </c>
      <c r="C93" s="95">
        <v>2015</v>
      </c>
      <c r="D93" s="63" t="s">
        <v>67</v>
      </c>
      <c r="E93" s="63" t="s">
        <v>101</v>
      </c>
      <c r="F93" s="64" t="s">
        <v>203</v>
      </c>
      <c r="G93" s="65">
        <v>33000</v>
      </c>
      <c r="H93" s="65">
        <v>9707</v>
      </c>
      <c r="I93" s="65">
        <v>8374</v>
      </c>
      <c r="J93" s="66" t="s">
        <v>160</v>
      </c>
    </row>
    <row r="94" spans="1:10" s="67" customFormat="1" x14ac:dyDescent="0.25">
      <c r="A94" s="16">
        <v>42124</v>
      </c>
      <c r="B94" s="16">
        <v>42138</v>
      </c>
      <c r="C94" s="95">
        <v>2009</v>
      </c>
      <c r="D94" s="63" t="s">
        <v>67</v>
      </c>
      <c r="E94" s="63" t="s">
        <v>99</v>
      </c>
      <c r="F94" s="64" t="s">
        <v>206</v>
      </c>
      <c r="G94" s="65">
        <v>21855</v>
      </c>
      <c r="H94" s="65">
        <v>21855</v>
      </c>
      <c r="I94" s="65">
        <v>21855</v>
      </c>
      <c r="J94" s="66" t="s">
        <v>160</v>
      </c>
    </row>
    <row r="95" spans="1:10" s="67" customFormat="1" x14ac:dyDescent="0.25">
      <c r="A95" s="16">
        <v>42124</v>
      </c>
      <c r="B95" s="16">
        <v>42138</v>
      </c>
      <c r="C95" s="91">
        <v>2010</v>
      </c>
      <c r="D95" s="63" t="s">
        <v>67</v>
      </c>
      <c r="E95" s="63" t="s">
        <v>99</v>
      </c>
      <c r="F95" s="64" t="s">
        <v>206</v>
      </c>
      <c r="G95" s="65">
        <v>28393</v>
      </c>
      <c r="H95" s="65">
        <v>28392</v>
      </c>
      <c r="I95" s="65">
        <v>28387</v>
      </c>
      <c r="J95" s="66" t="s">
        <v>160</v>
      </c>
    </row>
    <row r="96" spans="1:10" s="67" customFormat="1" x14ac:dyDescent="0.25">
      <c r="A96" s="16">
        <v>42124</v>
      </c>
      <c r="B96" s="16">
        <v>42138</v>
      </c>
      <c r="C96" s="95">
        <v>2011</v>
      </c>
      <c r="D96" s="63" t="s">
        <v>67</v>
      </c>
      <c r="E96" s="63" t="s">
        <v>99</v>
      </c>
      <c r="F96" s="64" t="s">
        <v>206</v>
      </c>
      <c r="G96" s="65">
        <v>37328</v>
      </c>
      <c r="H96" s="65">
        <v>37317</v>
      </c>
      <c r="I96" s="65">
        <v>37311</v>
      </c>
      <c r="J96" s="66" t="s">
        <v>160</v>
      </c>
    </row>
    <row r="97" spans="1:10" s="67" customFormat="1" x14ac:dyDescent="0.25">
      <c r="A97" s="16">
        <v>42124</v>
      </c>
      <c r="B97" s="16">
        <v>42138</v>
      </c>
      <c r="C97" s="95">
        <v>2012</v>
      </c>
      <c r="D97" s="63" t="s">
        <v>67</v>
      </c>
      <c r="E97" s="63" t="s">
        <v>99</v>
      </c>
      <c r="F97" s="64" t="s">
        <v>206</v>
      </c>
      <c r="G97" s="65">
        <v>34282</v>
      </c>
      <c r="H97" s="65">
        <v>34262</v>
      </c>
      <c r="I97" s="65">
        <v>34262</v>
      </c>
      <c r="J97" s="66" t="s">
        <v>160</v>
      </c>
    </row>
    <row r="98" spans="1:10" s="67" customFormat="1" x14ac:dyDescent="0.25">
      <c r="A98" s="16">
        <v>42124</v>
      </c>
      <c r="B98" s="16">
        <v>42138</v>
      </c>
      <c r="C98" s="95">
        <v>2013</v>
      </c>
      <c r="D98" s="63" t="s">
        <v>67</v>
      </c>
      <c r="E98" s="63" t="s">
        <v>99</v>
      </c>
      <c r="F98" s="64" t="s">
        <v>206</v>
      </c>
      <c r="G98" s="65">
        <v>28086</v>
      </c>
      <c r="H98" s="65">
        <v>27894</v>
      </c>
      <c r="I98" s="65">
        <v>27857</v>
      </c>
      <c r="J98" s="66" t="s">
        <v>160</v>
      </c>
    </row>
    <row r="99" spans="1:10" s="67" customFormat="1" x14ac:dyDescent="0.25">
      <c r="A99" s="16">
        <v>42124</v>
      </c>
      <c r="B99" s="16">
        <v>42138</v>
      </c>
      <c r="C99" s="95">
        <v>2014</v>
      </c>
      <c r="D99" s="63" t="s">
        <v>67</v>
      </c>
      <c r="E99" s="63" t="s">
        <v>99</v>
      </c>
      <c r="F99" s="64" t="s">
        <v>206</v>
      </c>
      <c r="G99" s="65">
        <v>20228</v>
      </c>
      <c r="H99" s="65">
        <v>19821</v>
      </c>
      <c r="I99" s="65">
        <v>18453</v>
      </c>
      <c r="J99" s="66" t="s">
        <v>160</v>
      </c>
    </row>
    <row r="100" spans="1:10" s="67" customFormat="1" x14ac:dyDescent="0.25">
      <c r="A100" s="16">
        <v>42124</v>
      </c>
      <c r="B100" s="16">
        <v>42138</v>
      </c>
      <c r="C100" s="95">
        <v>2015</v>
      </c>
      <c r="D100" s="63" t="s">
        <v>67</v>
      </c>
      <c r="E100" s="63" t="s">
        <v>99</v>
      </c>
      <c r="F100" s="64" t="s">
        <v>206</v>
      </c>
      <c r="G100" s="65">
        <v>6000</v>
      </c>
      <c r="H100" s="65">
        <v>5585</v>
      </c>
      <c r="I100" s="65">
        <v>3616</v>
      </c>
      <c r="J100" s="66" t="s">
        <v>160</v>
      </c>
    </row>
    <row r="101" spans="1:10" s="67" customFormat="1" x14ac:dyDescent="0.25">
      <c r="A101" s="16">
        <v>42124</v>
      </c>
      <c r="B101" s="16">
        <v>42138</v>
      </c>
      <c r="C101" s="95">
        <v>2010</v>
      </c>
      <c r="D101" s="63" t="s">
        <v>67</v>
      </c>
      <c r="E101" s="63" t="s">
        <v>100</v>
      </c>
      <c r="F101" s="64" t="s">
        <v>207</v>
      </c>
      <c r="G101" s="65">
        <v>60100</v>
      </c>
      <c r="H101" s="65">
        <v>15687</v>
      </c>
      <c r="I101" s="65">
        <v>15686</v>
      </c>
      <c r="J101" s="66" t="s">
        <v>160</v>
      </c>
    </row>
    <row r="102" spans="1:10" s="67" customFormat="1" x14ac:dyDescent="0.25">
      <c r="A102" s="16">
        <v>42124</v>
      </c>
      <c r="B102" s="16">
        <v>42138</v>
      </c>
      <c r="C102" s="95">
        <v>2011</v>
      </c>
      <c r="D102" s="63" t="s">
        <v>67</v>
      </c>
      <c r="E102" s="63" t="s">
        <v>100</v>
      </c>
      <c r="F102" s="64" t="s">
        <v>207</v>
      </c>
      <c r="G102" s="65">
        <v>78330</v>
      </c>
      <c r="H102" s="65">
        <v>1274</v>
      </c>
      <c r="I102" s="65">
        <v>1274</v>
      </c>
      <c r="J102" s="66" t="s">
        <v>160</v>
      </c>
    </row>
    <row r="103" spans="1:10" s="67" customFormat="1" ht="45" x14ac:dyDescent="0.25">
      <c r="A103" s="16">
        <v>42124</v>
      </c>
      <c r="B103" s="16">
        <v>42138</v>
      </c>
      <c r="C103" s="95">
        <v>2009</v>
      </c>
      <c r="D103" s="63" t="s">
        <v>67</v>
      </c>
      <c r="E103" s="63" t="s">
        <v>169</v>
      </c>
      <c r="F103" s="64" t="s">
        <v>208</v>
      </c>
      <c r="G103" s="65">
        <v>222766</v>
      </c>
      <c r="H103" s="65">
        <v>220287</v>
      </c>
      <c r="I103" s="65">
        <v>219226</v>
      </c>
      <c r="J103" s="66" t="s">
        <v>160</v>
      </c>
    </row>
    <row r="104" spans="1:10" s="67" customFormat="1" ht="45" x14ac:dyDescent="0.25">
      <c r="A104" s="16">
        <v>42124</v>
      </c>
      <c r="B104" s="16">
        <v>42138</v>
      </c>
      <c r="C104" s="95">
        <v>2010</v>
      </c>
      <c r="D104" s="63" t="s">
        <v>67</v>
      </c>
      <c r="E104" s="63" t="s">
        <v>169</v>
      </c>
      <c r="F104" s="64" t="s">
        <v>209</v>
      </c>
      <c r="G104" s="65">
        <v>252499</v>
      </c>
      <c r="H104" s="65">
        <v>250432</v>
      </c>
      <c r="I104" s="65">
        <v>247937</v>
      </c>
      <c r="J104" s="66" t="s">
        <v>160</v>
      </c>
    </row>
    <row r="105" spans="1:10" s="67" customFormat="1" ht="45" x14ac:dyDescent="0.25">
      <c r="A105" s="16">
        <v>42124</v>
      </c>
      <c r="B105" s="16">
        <v>42138</v>
      </c>
      <c r="C105" s="95">
        <v>2011</v>
      </c>
      <c r="D105" s="63" t="s">
        <v>67</v>
      </c>
      <c r="E105" s="63" t="s">
        <v>169</v>
      </c>
      <c r="F105" s="64" t="s">
        <v>210</v>
      </c>
      <c r="G105" s="65">
        <v>308676</v>
      </c>
      <c r="H105" s="65">
        <v>263049</v>
      </c>
      <c r="I105" s="65">
        <v>257503</v>
      </c>
      <c r="J105" s="66" t="s">
        <v>160</v>
      </c>
    </row>
    <row r="106" spans="1:10" s="67" customFormat="1" ht="45" x14ac:dyDescent="0.25">
      <c r="A106" s="16">
        <v>42124</v>
      </c>
      <c r="B106" s="16">
        <v>42138</v>
      </c>
      <c r="C106" s="95">
        <v>2012</v>
      </c>
      <c r="D106" s="63" t="s">
        <v>67</v>
      </c>
      <c r="E106" s="63" t="s">
        <v>169</v>
      </c>
      <c r="F106" s="64" t="s">
        <v>211</v>
      </c>
      <c r="G106" s="65">
        <v>229741</v>
      </c>
      <c r="H106" s="65">
        <v>203581</v>
      </c>
      <c r="I106" s="65">
        <v>184514</v>
      </c>
      <c r="J106" s="66" t="s">
        <v>160</v>
      </c>
    </row>
    <row r="107" spans="1:10" s="67" customFormat="1" ht="45" x14ac:dyDescent="0.25">
      <c r="A107" s="16">
        <v>42124</v>
      </c>
      <c r="B107" s="16">
        <v>42138</v>
      </c>
      <c r="C107" s="95">
        <v>2013</v>
      </c>
      <c r="D107" s="63" t="s">
        <v>67</v>
      </c>
      <c r="E107" s="63" t="s">
        <v>169</v>
      </c>
      <c r="F107" s="64" t="s">
        <v>212</v>
      </c>
      <c r="G107" s="65">
        <v>46112</v>
      </c>
      <c r="H107" s="65">
        <v>45660</v>
      </c>
      <c r="I107" s="65">
        <v>43001</v>
      </c>
      <c r="J107" s="66" t="s">
        <v>160</v>
      </c>
    </row>
    <row r="108" spans="1:10" s="67" customFormat="1" ht="45" x14ac:dyDescent="0.25">
      <c r="A108" s="16">
        <v>42124</v>
      </c>
      <c r="B108" s="16">
        <v>42138</v>
      </c>
      <c r="C108" s="95">
        <v>2014</v>
      </c>
      <c r="D108" s="63" t="s">
        <v>67</v>
      </c>
      <c r="E108" s="63" t="s">
        <v>169</v>
      </c>
      <c r="F108" s="64" t="s">
        <v>213</v>
      </c>
      <c r="G108" s="65">
        <v>41575</v>
      </c>
      <c r="H108" s="65">
        <v>38382</v>
      </c>
      <c r="I108" s="65">
        <v>32744</v>
      </c>
      <c r="J108" s="66" t="s">
        <v>160</v>
      </c>
    </row>
    <row r="109" spans="1:10" s="67" customFormat="1" ht="45" x14ac:dyDescent="0.25">
      <c r="A109" s="16">
        <v>42124</v>
      </c>
      <c r="B109" s="16">
        <v>42138</v>
      </c>
      <c r="C109" s="95">
        <v>2015</v>
      </c>
      <c r="D109" s="63" t="s">
        <v>67</v>
      </c>
      <c r="E109" s="63" t="s">
        <v>169</v>
      </c>
      <c r="F109" s="64" t="s">
        <v>214</v>
      </c>
      <c r="G109" s="65">
        <v>18127</v>
      </c>
      <c r="H109" s="65">
        <v>8671</v>
      </c>
      <c r="I109" s="65">
        <v>7185</v>
      </c>
      <c r="J109" s="66" t="s">
        <v>160</v>
      </c>
    </row>
    <row r="110" spans="1:10" s="67" customFormat="1" x14ac:dyDescent="0.25">
      <c r="A110" s="16">
        <v>42124</v>
      </c>
      <c r="B110" s="16">
        <v>42138</v>
      </c>
      <c r="C110" s="95">
        <v>2009</v>
      </c>
      <c r="D110" s="63" t="s">
        <v>67</v>
      </c>
      <c r="E110" s="63" t="s">
        <v>170</v>
      </c>
      <c r="F110" s="64" t="s">
        <v>215</v>
      </c>
      <c r="G110" s="65">
        <v>576</v>
      </c>
      <c r="H110" s="65">
        <v>576</v>
      </c>
      <c r="I110" s="65">
        <v>524</v>
      </c>
      <c r="J110" s="66" t="s">
        <v>160</v>
      </c>
    </row>
    <row r="111" spans="1:10" s="67" customFormat="1" x14ac:dyDescent="0.25">
      <c r="A111" s="16">
        <v>42124</v>
      </c>
      <c r="B111" s="16">
        <v>42138</v>
      </c>
      <c r="C111" s="95">
        <v>2010</v>
      </c>
      <c r="D111" s="63" t="s">
        <v>67</v>
      </c>
      <c r="E111" s="63" t="s">
        <v>170</v>
      </c>
      <c r="F111" s="64" t="s">
        <v>215</v>
      </c>
      <c r="G111" s="65">
        <v>3936</v>
      </c>
      <c r="H111" s="65">
        <v>3935</v>
      </c>
      <c r="I111" s="65">
        <v>2503</v>
      </c>
      <c r="J111" s="66" t="s">
        <v>160</v>
      </c>
    </row>
    <row r="112" spans="1:10" s="67" customFormat="1" x14ac:dyDescent="0.25">
      <c r="A112" s="16">
        <v>42124</v>
      </c>
      <c r="B112" s="16">
        <v>42138</v>
      </c>
      <c r="C112" s="95">
        <v>2011</v>
      </c>
      <c r="D112" s="63" t="s">
        <v>67</v>
      </c>
      <c r="E112" s="63" t="s">
        <v>170</v>
      </c>
      <c r="F112" s="64" t="s">
        <v>215</v>
      </c>
      <c r="G112" s="65">
        <v>2036</v>
      </c>
      <c r="H112" s="65">
        <v>1990</v>
      </c>
      <c r="I112" s="65">
        <v>1367</v>
      </c>
      <c r="J112" s="66" t="s">
        <v>160</v>
      </c>
    </row>
    <row r="113" spans="1:10" s="67" customFormat="1" x14ac:dyDescent="0.25">
      <c r="A113" s="16">
        <v>42124</v>
      </c>
      <c r="B113" s="16">
        <v>42138</v>
      </c>
      <c r="C113" s="95">
        <v>2012</v>
      </c>
      <c r="D113" s="63" t="s">
        <v>67</v>
      </c>
      <c r="E113" s="63" t="s">
        <v>170</v>
      </c>
      <c r="F113" s="64" t="s">
        <v>215</v>
      </c>
      <c r="G113" s="65">
        <v>7897</v>
      </c>
      <c r="H113" s="65">
        <v>7593</v>
      </c>
      <c r="I113" s="65">
        <v>7244</v>
      </c>
      <c r="J113" s="66" t="s">
        <v>160</v>
      </c>
    </row>
    <row r="114" spans="1:10" s="67" customFormat="1" x14ac:dyDescent="0.25">
      <c r="A114" s="16">
        <v>42124</v>
      </c>
      <c r="B114" s="16">
        <v>42138</v>
      </c>
      <c r="C114" s="95">
        <v>2013</v>
      </c>
      <c r="D114" s="63" t="s">
        <v>67</v>
      </c>
      <c r="E114" s="63" t="s">
        <v>170</v>
      </c>
      <c r="F114" s="64" t="s">
        <v>215</v>
      </c>
      <c r="G114" s="65">
        <v>4635</v>
      </c>
      <c r="H114" s="65">
        <v>1081</v>
      </c>
      <c r="I114" s="65">
        <v>1081</v>
      </c>
      <c r="J114" s="66" t="s">
        <v>160</v>
      </c>
    </row>
    <row r="115" spans="1:10" s="67" customFormat="1" x14ac:dyDescent="0.25">
      <c r="A115" s="16">
        <v>42124</v>
      </c>
      <c r="B115" s="16">
        <v>42138</v>
      </c>
      <c r="C115" s="95">
        <v>2014</v>
      </c>
      <c r="D115" s="63" t="s">
        <v>67</v>
      </c>
      <c r="E115" s="63" t="s">
        <v>170</v>
      </c>
      <c r="F115" s="64" t="s">
        <v>215</v>
      </c>
      <c r="G115" s="65">
        <v>4408</v>
      </c>
      <c r="H115" s="65">
        <v>0</v>
      </c>
      <c r="I115" s="65">
        <v>0</v>
      </c>
      <c r="J115" s="66" t="s">
        <v>160</v>
      </c>
    </row>
    <row r="116" spans="1:10" s="67" customFormat="1" x14ac:dyDescent="0.25">
      <c r="A116" s="16">
        <v>42124</v>
      </c>
      <c r="B116" s="16">
        <v>42138</v>
      </c>
      <c r="C116" s="95">
        <v>2015</v>
      </c>
      <c r="D116" s="63" t="s">
        <v>67</v>
      </c>
      <c r="E116" s="63" t="s">
        <v>170</v>
      </c>
      <c r="F116" s="64" t="s">
        <v>215</v>
      </c>
      <c r="G116" s="65">
        <v>1309</v>
      </c>
      <c r="H116" s="65">
        <v>0</v>
      </c>
      <c r="I116" s="65">
        <v>0</v>
      </c>
      <c r="J116" s="66" t="s">
        <v>160</v>
      </c>
    </row>
    <row r="117" spans="1:10" s="67" customFormat="1" x14ac:dyDescent="0.25">
      <c r="A117" s="16">
        <v>42124</v>
      </c>
      <c r="B117" s="16">
        <v>42138</v>
      </c>
      <c r="C117" s="95">
        <v>2009</v>
      </c>
      <c r="D117" s="63" t="s">
        <v>67</v>
      </c>
      <c r="E117" s="63" t="s">
        <v>216</v>
      </c>
      <c r="F117" s="64" t="s">
        <v>207</v>
      </c>
      <c r="G117" s="65">
        <v>28750</v>
      </c>
      <c r="H117" s="65">
        <v>28394</v>
      </c>
      <c r="I117" s="65">
        <v>26129</v>
      </c>
      <c r="J117" s="66" t="s">
        <v>160</v>
      </c>
    </row>
    <row r="118" spans="1:10" s="67" customFormat="1" x14ac:dyDescent="0.25">
      <c r="A118" s="16">
        <v>42124</v>
      </c>
      <c r="B118" s="16">
        <v>42138</v>
      </c>
      <c r="C118" s="95">
        <v>2010</v>
      </c>
      <c r="D118" s="63" t="s">
        <v>67</v>
      </c>
      <c r="E118" s="63" t="s">
        <v>216</v>
      </c>
      <c r="F118" s="64" t="s">
        <v>207</v>
      </c>
      <c r="G118" s="65">
        <v>31250</v>
      </c>
      <c r="H118" s="65">
        <v>31149</v>
      </c>
      <c r="I118" s="65">
        <v>30010</v>
      </c>
      <c r="J118" s="66" t="s">
        <v>160</v>
      </c>
    </row>
    <row r="119" spans="1:10" s="67" customFormat="1" x14ac:dyDescent="0.25">
      <c r="A119" s="16">
        <v>42124</v>
      </c>
      <c r="B119" s="16">
        <v>42138</v>
      </c>
      <c r="C119" s="95">
        <v>2011</v>
      </c>
      <c r="D119" s="63" t="s">
        <v>67</v>
      </c>
      <c r="E119" s="63" t="s">
        <v>216</v>
      </c>
      <c r="F119" s="64" t="s">
        <v>207</v>
      </c>
      <c r="G119" s="65">
        <v>28704</v>
      </c>
      <c r="H119" s="65">
        <v>27043</v>
      </c>
      <c r="I119" s="65">
        <v>27007</v>
      </c>
      <c r="J119" s="66" t="s">
        <v>160</v>
      </c>
    </row>
    <row r="120" spans="1:10" s="67" customFormat="1" x14ac:dyDescent="0.25">
      <c r="A120" s="16">
        <v>42124</v>
      </c>
      <c r="B120" s="16">
        <v>42138</v>
      </c>
      <c r="C120" s="95">
        <v>2012</v>
      </c>
      <c r="D120" s="63" t="s">
        <v>67</v>
      </c>
      <c r="E120" s="63" t="s">
        <v>216</v>
      </c>
      <c r="F120" s="64" t="s">
        <v>207</v>
      </c>
      <c r="G120" s="65">
        <v>20000</v>
      </c>
      <c r="H120" s="65">
        <v>19685</v>
      </c>
      <c r="I120" s="65">
        <v>19394</v>
      </c>
      <c r="J120" s="66" t="s">
        <v>160</v>
      </c>
    </row>
    <row r="121" spans="1:10" s="67" customFormat="1" x14ac:dyDescent="0.25">
      <c r="A121" s="16">
        <v>42124</v>
      </c>
      <c r="B121" s="16">
        <v>42138</v>
      </c>
      <c r="C121" s="95">
        <v>2013</v>
      </c>
      <c r="D121" s="63" t="s">
        <v>67</v>
      </c>
      <c r="E121" s="63" t="s">
        <v>216</v>
      </c>
      <c r="F121" s="64" t="s">
        <v>207</v>
      </c>
      <c r="G121" s="65">
        <v>25000</v>
      </c>
      <c r="H121" s="65">
        <v>23630</v>
      </c>
      <c r="I121" s="65">
        <v>18675</v>
      </c>
      <c r="J121" s="66" t="s">
        <v>160</v>
      </c>
    </row>
    <row r="122" spans="1:10" s="67" customFormat="1" x14ac:dyDescent="0.25">
      <c r="A122" s="16">
        <v>42124</v>
      </c>
      <c r="B122" s="16">
        <v>42138</v>
      </c>
      <c r="C122" s="95">
        <v>2014</v>
      </c>
      <c r="D122" s="63" t="s">
        <v>67</v>
      </c>
      <c r="E122" s="63" t="s">
        <v>216</v>
      </c>
      <c r="F122" s="64" t="s">
        <v>207</v>
      </c>
      <c r="G122" s="65">
        <v>25000</v>
      </c>
      <c r="H122" s="65">
        <v>22291</v>
      </c>
      <c r="I122" s="65">
        <v>5349</v>
      </c>
      <c r="J122" s="66" t="s">
        <v>160</v>
      </c>
    </row>
    <row r="123" spans="1:10" s="67" customFormat="1" x14ac:dyDescent="0.25">
      <c r="A123" s="16">
        <v>42124</v>
      </c>
      <c r="B123" s="16">
        <v>42138</v>
      </c>
      <c r="C123" s="95">
        <v>2015</v>
      </c>
      <c r="D123" s="63" t="s">
        <v>67</v>
      </c>
      <c r="E123" s="63" t="s">
        <v>216</v>
      </c>
      <c r="F123" s="64" t="s">
        <v>207</v>
      </c>
      <c r="G123" s="65">
        <v>25000</v>
      </c>
      <c r="H123" s="65">
        <v>1806</v>
      </c>
      <c r="I123" s="65">
        <v>0</v>
      </c>
      <c r="J123" s="66" t="s">
        <v>160</v>
      </c>
    </row>
    <row r="124" spans="1:10" s="4" customFormat="1" ht="45" x14ac:dyDescent="0.25">
      <c r="A124" s="16">
        <v>42124</v>
      </c>
      <c r="B124" s="16">
        <v>42129</v>
      </c>
      <c r="C124" s="60">
        <v>2011</v>
      </c>
      <c r="D124" s="18" t="s">
        <v>46</v>
      </c>
      <c r="E124" s="44" t="s">
        <v>169</v>
      </c>
      <c r="F124" s="9" t="s">
        <v>217</v>
      </c>
      <c r="G124" s="17">
        <v>25604</v>
      </c>
      <c r="H124" s="17">
        <v>24287</v>
      </c>
      <c r="I124" s="17">
        <v>24287</v>
      </c>
      <c r="J124" s="9" t="s">
        <v>218</v>
      </c>
    </row>
    <row r="125" spans="1:10" s="4" customFormat="1" ht="30" x14ac:dyDescent="0.25">
      <c r="A125" s="16">
        <v>42124</v>
      </c>
      <c r="B125" s="16">
        <v>42129</v>
      </c>
      <c r="C125" s="60">
        <v>2011</v>
      </c>
      <c r="D125" s="18" t="s">
        <v>46</v>
      </c>
      <c r="E125" s="44" t="s">
        <v>166</v>
      </c>
      <c r="F125" s="9" t="s">
        <v>219</v>
      </c>
      <c r="G125" s="17">
        <v>14215</v>
      </c>
      <c r="H125" s="17">
        <v>11523</v>
      </c>
      <c r="I125" s="17">
        <v>11523</v>
      </c>
      <c r="J125" s="9" t="s">
        <v>218</v>
      </c>
    </row>
    <row r="126" spans="1:10" s="4" customFormat="1" ht="45" x14ac:dyDescent="0.25">
      <c r="A126" s="16">
        <v>42124</v>
      </c>
      <c r="B126" s="16">
        <v>42129</v>
      </c>
      <c r="C126" s="60">
        <v>2012</v>
      </c>
      <c r="D126" s="18" t="s">
        <v>46</v>
      </c>
      <c r="E126" s="44" t="s">
        <v>169</v>
      </c>
      <c r="F126" s="9" t="s">
        <v>220</v>
      </c>
      <c r="G126" s="17">
        <v>20191</v>
      </c>
      <c r="H126" s="17">
        <v>19162</v>
      </c>
      <c r="I126" s="17">
        <v>19162</v>
      </c>
      <c r="J126" s="11" t="s">
        <v>221</v>
      </c>
    </row>
    <row r="127" spans="1:10" s="4" customFormat="1" x14ac:dyDescent="0.25">
      <c r="A127" s="16">
        <v>42124</v>
      </c>
      <c r="B127" s="16">
        <v>42129</v>
      </c>
      <c r="C127" s="60">
        <v>2012</v>
      </c>
      <c r="D127" s="18" t="s">
        <v>46</v>
      </c>
      <c r="E127" s="44" t="s">
        <v>166</v>
      </c>
      <c r="F127" s="9" t="s">
        <v>219</v>
      </c>
      <c r="G127" s="17">
        <v>14149</v>
      </c>
      <c r="H127" s="17">
        <v>11520</v>
      </c>
      <c r="I127" s="17">
        <v>11520</v>
      </c>
      <c r="J127" s="11" t="s">
        <v>221</v>
      </c>
    </row>
    <row r="128" spans="1:10" s="4" customFormat="1" ht="75" x14ac:dyDescent="0.25">
      <c r="A128" s="16">
        <v>42124</v>
      </c>
      <c r="B128" s="16">
        <v>42129</v>
      </c>
      <c r="C128" s="60">
        <v>2013</v>
      </c>
      <c r="D128" s="18" t="s">
        <v>46</v>
      </c>
      <c r="E128" s="44" t="s">
        <v>169</v>
      </c>
      <c r="F128" s="9" t="s">
        <v>222</v>
      </c>
      <c r="G128" s="17">
        <f>2407+25748</f>
        <v>28155</v>
      </c>
      <c r="H128" s="17">
        <v>6229</v>
      </c>
      <c r="I128" s="17">
        <v>6229</v>
      </c>
      <c r="J128" s="19" t="s">
        <v>223</v>
      </c>
    </row>
    <row r="129" spans="1:10" s="4" customFormat="1" ht="45" x14ac:dyDescent="0.25">
      <c r="A129" s="16">
        <v>42124</v>
      </c>
      <c r="B129" s="16">
        <v>42129</v>
      </c>
      <c r="C129" s="60">
        <v>2013</v>
      </c>
      <c r="D129" s="18" t="s">
        <v>46</v>
      </c>
      <c r="E129" s="44" t="s">
        <v>166</v>
      </c>
      <c r="F129" s="9" t="s">
        <v>219</v>
      </c>
      <c r="G129" s="17">
        <v>14562</v>
      </c>
      <c r="H129" s="17">
        <v>14562</v>
      </c>
      <c r="I129" s="17">
        <v>14562</v>
      </c>
      <c r="J129" s="19" t="s">
        <v>224</v>
      </c>
    </row>
    <row r="130" spans="1:10" s="4" customFormat="1" ht="45" x14ac:dyDescent="0.25">
      <c r="A130" s="16">
        <v>42124</v>
      </c>
      <c r="B130" s="16">
        <v>42129</v>
      </c>
      <c r="C130" s="60">
        <v>2014</v>
      </c>
      <c r="D130" s="18" t="s">
        <v>46</v>
      </c>
      <c r="E130" s="44" t="s">
        <v>169</v>
      </c>
      <c r="F130" s="9" t="s">
        <v>225</v>
      </c>
      <c r="G130" s="17">
        <v>22930</v>
      </c>
      <c r="H130" s="17">
        <v>2727</v>
      </c>
      <c r="I130" s="17">
        <v>2727</v>
      </c>
      <c r="J130" s="20" t="s">
        <v>226</v>
      </c>
    </row>
    <row r="131" spans="1:10" s="4" customFormat="1" x14ac:dyDescent="0.25">
      <c r="A131" s="16">
        <v>42124</v>
      </c>
      <c r="B131" s="16">
        <v>42129</v>
      </c>
      <c r="C131" s="60">
        <v>2014</v>
      </c>
      <c r="D131" s="18" t="s">
        <v>46</v>
      </c>
      <c r="E131" s="44" t="s">
        <v>166</v>
      </c>
      <c r="F131" s="9" t="s">
        <v>219</v>
      </c>
      <c r="G131" s="17">
        <v>12240</v>
      </c>
      <c r="H131" s="17">
        <v>2120</v>
      </c>
      <c r="I131" s="17">
        <v>2120</v>
      </c>
      <c r="J131" s="5"/>
    </row>
    <row r="132" spans="1:10" s="4" customFormat="1" ht="45" x14ac:dyDescent="0.25">
      <c r="A132" s="16">
        <v>42124</v>
      </c>
      <c r="B132" s="16">
        <v>42129</v>
      </c>
      <c r="C132" s="23">
        <v>2015</v>
      </c>
      <c r="D132" s="18" t="s">
        <v>46</v>
      </c>
      <c r="E132" s="44" t="s">
        <v>169</v>
      </c>
      <c r="F132" s="9" t="s">
        <v>227</v>
      </c>
      <c r="G132" s="17">
        <v>17600</v>
      </c>
      <c r="H132" s="17">
        <v>265</v>
      </c>
      <c r="I132" s="17">
        <v>265</v>
      </c>
      <c r="J132" s="20"/>
    </row>
    <row r="133" spans="1:10" s="4" customFormat="1" x14ac:dyDescent="0.25">
      <c r="A133" s="16">
        <v>42124</v>
      </c>
      <c r="B133" s="16">
        <v>42129</v>
      </c>
      <c r="C133" s="23">
        <v>2015</v>
      </c>
      <c r="D133" s="18" t="s">
        <v>46</v>
      </c>
      <c r="E133" s="44" t="s">
        <v>166</v>
      </c>
      <c r="F133" s="9" t="s">
        <v>228</v>
      </c>
      <c r="G133" s="17">
        <v>13720</v>
      </c>
      <c r="H133" s="17">
        <v>0</v>
      </c>
      <c r="I133" s="17">
        <v>0</v>
      </c>
      <c r="J133" s="5"/>
    </row>
    <row r="134" spans="1:10" x14ac:dyDescent="0.25">
      <c r="A134" s="16">
        <v>42124</v>
      </c>
      <c r="B134" s="16">
        <v>42135</v>
      </c>
      <c r="C134" s="60">
        <v>2012</v>
      </c>
      <c r="D134" s="18" t="s">
        <v>85</v>
      </c>
      <c r="E134" s="44" t="s">
        <v>169</v>
      </c>
      <c r="F134" s="45" t="s">
        <v>229</v>
      </c>
      <c r="G134" s="21">
        <v>1992</v>
      </c>
      <c r="H134" s="21">
        <v>748</v>
      </c>
      <c r="I134" s="21">
        <v>709</v>
      </c>
      <c r="J134" s="2"/>
    </row>
    <row r="135" spans="1:10" x14ac:dyDescent="0.25">
      <c r="A135" s="16">
        <v>42124</v>
      </c>
      <c r="B135" s="16">
        <v>42135</v>
      </c>
      <c r="C135" s="60">
        <v>2013</v>
      </c>
      <c r="D135" s="18" t="s">
        <v>85</v>
      </c>
      <c r="E135" s="44" t="s">
        <v>166</v>
      </c>
      <c r="F135" s="45" t="s">
        <v>230</v>
      </c>
      <c r="G135" s="21">
        <v>15404</v>
      </c>
      <c r="H135" s="21">
        <f>14350859/1000</f>
        <v>14350.859</v>
      </c>
      <c r="I135" s="21">
        <v>5052</v>
      </c>
      <c r="J135" s="2"/>
    </row>
    <row r="136" spans="1:10" s="69" customFormat="1" x14ac:dyDescent="0.25">
      <c r="A136" s="22">
        <v>42124</v>
      </c>
      <c r="B136" s="22">
        <v>42142</v>
      </c>
      <c r="C136" s="60">
        <v>2009</v>
      </c>
      <c r="D136" s="46" t="s">
        <v>126</v>
      </c>
      <c r="E136" s="47" t="s">
        <v>166</v>
      </c>
      <c r="F136" s="8" t="s">
        <v>231</v>
      </c>
      <c r="G136" s="24">
        <v>3979</v>
      </c>
      <c r="H136" s="24">
        <v>3979</v>
      </c>
      <c r="I136" s="24">
        <v>3979</v>
      </c>
      <c r="J136" s="68"/>
    </row>
    <row r="137" spans="1:10" s="69" customFormat="1" x14ac:dyDescent="0.25">
      <c r="A137" s="22">
        <v>42124</v>
      </c>
      <c r="B137" s="22">
        <v>42142</v>
      </c>
      <c r="C137" s="60">
        <v>2010</v>
      </c>
      <c r="D137" s="46" t="s">
        <v>126</v>
      </c>
      <c r="E137" s="47" t="s">
        <v>166</v>
      </c>
      <c r="F137" s="8" t="s">
        <v>231</v>
      </c>
      <c r="G137" s="24">
        <v>5547</v>
      </c>
      <c r="H137" s="24">
        <v>3984</v>
      </c>
      <c r="I137" s="24">
        <v>3984</v>
      </c>
      <c r="J137" s="68"/>
    </row>
    <row r="138" spans="1:10" s="69" customFormat="1" x14ac:dyDescent="0.25">
      <c r="A138" s="22">
        <v>42124</v>
      </c>
      <c r="B138" s="22">
        <v>42142</v>
      </c>
      <c r="C138" s="60">
        <v>2011</v>
      </c>
      <c r="D138" s="46" t="s">
        <v>126</v>
      </c>
      <c r="E138" s="47" t="s">
        <v>166</v>
      </c>
      <c r="F138" s="8" t="s">
        <v>231</v>
      </c>
      <c r="G138" s="24">
        <v>4673</v>
      </c>
      <c r="H138" s="24">
        <v>2734</v>
      </c>
      <c r="I138" s="24">
        <v>2706</v>
      </c>
      <c r="J138" s="68"/>
    </row>
    <row r="139" spans="1:10" s="69" customFormat="1" x14ac:dyDescent="0.25">
      <c r="A139" s="22">
        <v>42124</v>
      </c>
      <c r="B139" s="22">
        <v>42142</v>
      </c>
      <c r="C139" s="60">
        <v>2012</v>
      </c>
      <c r="D139" s="46" t="s">
        <v>126</v>
      </c>
      <c r="E139" s="47" t="s">
        <v>166</v>
      </c>
      <c r="F139" s="8" t="s">
        <v>231</v>
      </c>
      <c r="G139" s="24">
        <v>5930</v>
      </c>
      <c r="H139" s="24">
        <v>4756</v>
      </c>
      <c r="I139" s="24">
        <v>4715</v>
      </c>
      <c r="J139" s="68"/>
    </row>
    <row r="140" spans="1:10" s="69" customFormat="1" x14ac:dyDescent="0.25">
      <c r="A140" s="22">
        <v>42124</v>
      </c>
      <c r="B140" s="22">
        <v>42142</v>
      </c>
      <c r="C140" s="60">
        <v>2013</v>
      </c>
      <c r="D140" s="46" t="s">
        <v>126</v>
      </c>
      <c r="E140" s="47" t="s">
        <v>166</v>
      </c>
      <c r="F140" s="8" t="s">
        <v>231</v>
      </c>
      <c r="G140" s="24">
        <v>4608</v>
      </c>
      <c r="H140" s="24">
        <v>3055</v>
      </c>
      <c r="I140" s="24">
        <v>2377</v>
      </c>
      <c r="J140" s="68"/>
    </row>
    <row r="141" spans="1:10" s="69" customFormat="1" x14ac:dyDescent="0.25">
      <c r="A141" s="22">
        <v>42124</v>
      </c>
      <c r="B141" s="22">
        <v>42142</v>
      </c>
      <c r="C141" s="60">
        <v>2014</v>
      </c>
      <c r="D141" s="46" t="s">
        <v>126</v>
      </c>
      <c r="E141" s="47" t="s">
        <v>166</v>
      </c>
      <c r="F141" s="8" t="s">
        <v>231</v>
      </c>
      <c r="G141" s="24">
        <v>9578</v>
      </c>
      <c r="H141" s="24">
        <v>525</v>
      </c>
      <c r="I141" s="24">
        <v>165</v>
      </c>
      <c r="J141" s="68"/>
    </row>
    <row r="142" spans="1:10" s="69" customFormat="1" x14ac:dyDescent="0.25">
      <c r="A142" s="22">
        <v>42124</v>
      </c>
      <c r="B142" s="22">
        <v>42142</v>
      </c>
      <c r="C142" s="60">
        <v>2015</v>
      </c>
      <c r="D142" s="46" t="s">
        <v>126</v>
      </c>
      <c r="E142" s="47" t="s">
        <v>166</v>
      </c>
      <c r="F142" s="8" t="s">
        <v>231</v>
      </c>
      <c r="G142" s="24">
        <v>4100</v>
      </c>
      <c r="H142" s="24">
        <v>0</v>
      </c>
      <c r="I142" s="24">
        <v>0</v>
      </c>
      <c r="J142" s="68"/>
    </row>
    <row r="143" spans="1:10" s="69" customFormat="1" x14ac:dyDescent="0.25">
      <c r="A143" s="22">
        <v>42124</v>
      </c>
      <c r="B143" s="22">
        <v>42142</v>
      </c>
      <c r="C143" s="60">
        <v>2009</v>
      </c>
      <c r="D143" s="46" t="s">
        <v>126</v>
      </c>
      <c r="E143" s="47" t="s">
        <v>169</v>
      </c>
      <c r="F143" s="8" t="s">
        <v>232</v>
      </c>
      <c r="G143" s="24">
        <v>171255</v>
      </c>
      <c r="H143" s="24">
        <v>170637</v>
      </c>
      <c r="I143" s="24">
        <v>166046</v>
      </c>
      <c r="J143" s="68"/>
    </row>
    <row r="144" spans="1:10" s="69" customFormat="1" x14ac:dyDescent="0.25">
      <c r="A144" s="22">
        <v>42124</v>
      </c>
      <c r="B144" s="22">
        <v>42142</v>
      </c>
      <c r="C144" s="60">
        <v>2010</v>
      </c>
      <c r="D144" s="46" t="s">
        <v>126</v>
      </c>
      <c r="E144" s="47" t="s">
        <v>169</v>
      </c>
      <c r="F144" s="8" t="s">
        <v>232</v>
      </c>
      <c r="G144" s="24">
        <v>72679</v>
      </c>
      <c r="H144" s="24">
        <v>72543</v>
      </c>
      <c r="I144" s="24">
        <v>69030</v>
      </c>
      <c r="J144" s="68"/>
    </row>
    <row r="145" spans="1:10" s="69" customFormat="1" x14ac:dyDescent="0.25">
      <c r="A145" s="22">
        <v>42124</v>
      </c>
      <c r="B145" s="22">
        <v>42142</v>
      </c>
      <c r="C145" s="60">
        <v>2011</v>
      </c>
      <c r="D145" s="46" t="s">
        <v>126</v>
      </c>
      <c r="E145" s="47" t="s">
        <v>169</v>
      </c>
      <c r="F145" s="8" t="s">
        <v>232</v>
      </c>
      <c r="G145" s="24">
        <v>193126</v>
      </c>
      <c r="H145" s="24">
        <v>139610</v>
      </c>
      <c r="I145" s="24">
        <v>105561</v>
      </c>
      <c r="J145" s="68"/>
    </row>
    <row r="146" spans="1:10" s="69" customFormat="1" x14ac:dyDescent="0.25">
      <c r="A146" s="22">
        <v>42124</v>
      </c>
      <c r="B146" s="22">
        <v>42142</v>
      </c>
      <c r="C146" s="60">
        <v>2012</v>
      </c>
      <c r="D146" s="46" t="s">
        <v>126</v>
      </c>
      <c r="E146" s="47" t="s">
        <v>169</v>
      </c>
      <c r="F146" s="8" t="s">
        <v>232</v>
      </c>
      <c r="G146" s="24">
        <v>209957</v>
      </c>
      <c r="H146" s="24">
        <v>4177</v>
      </c>
      <c r="I146" s="24">
        <v>4018</v>
      </c>
      <c r="J146" s="68"/>
    </row>
    <row r="147" spans="1:10" s="69" customFormat="1" x14ac:dyDescent="0.25">
      <c r="A147" s="22">
        <v>42124</v>
      </c>
      <c r="B147" s="22">
        <v>42142</v>
      </c>
      <c r="C147" s="60">
        <v>2013</v>
      </c>
      <c r="D147" s="46" t="s">
        <v>126</v>
      </c>
      <c r="E147" s="47" t="s">
        <v>169</v>
      </c>
      <c r="F147" s="8" t="s">
        <v>232</v>
      </c>
      <c r="G147" s="24">
        <v>97411</v>
      </c>
      <c r="H147" s="24">
        <v>0</v>
      </c>
      <c r="I147" s="24">
        <v>0</v>
      </c>
      <c r="J147" s="68"/>
    </row>
    <row r="148" spans="1:10" s="69" customFormat="1" x14ac:dyDescent="0.25">
      <c r="A148" s="22">
        <v>42124</v>
      </c>
      <c r="B148" s="22">
        <v>42142</v>
      </c>
      <c r="C148" s="60">
        <v>2014</v>
      </c>
      <c r="D148" s="46" t="s">
        <v>126</v>
      </c>
      <c r="E148" s="47" t="s">
        <v>169</v>
      </c>
      <c r="F148" s="8" t="s">
        <v>232</v>
      </c>
      <c r="G148" s="24">
        <v>244</v>
      </c>
      <c r="H148" s="24">
        <v>0</v>
      </c>
      <c r="I148" s="24">
        <v>0</v>
      </c>
      <c r="J148" s="68"/>
    </row>
    <row r="149" spans="1:10" s="69" customFormat="1" x14ac:dyDescent="0.25">
      <c r="A149" s="22">
        <v>42124</v>
      </c>
      <c r="B149" s="22">
        <v>42142</v>
      </c>
      <c r="C149" s="60">
        <v>2015</v>
      </c>
      <c r="D149" s="46" t="s">
        <v>126</v>
      </c>
      <c r="E149" s="47" t="s">
        <v>169</v>
      </c>
      <c r="F149" s="8" t="s">
        <v>232</v>
      </c>
      <c r="G149" s="24"/>
      <c r="H149" s="24">
        <v>0</v>
      </c>
      <c r="I149" s="24">
        <v>0</v>
      </c>
      <c r="J149" s="68"/>
    </row>
    <row r="150" spans="1:10" ht="45" x14ac:dyDescent="0.25">
      <c r="A150" s="16">
        <v>42124</v>
      </c>
      <c r="B150" s="16">
        <v>42130</v>
      </c>
      <c r="C150" s="23">
        <v>2010</v>
      </c>
      <c r="D150" s="18" t="s">
        <v>87</v>
      </c>
      <c r="E150" s="44" t="s">
        <v>169</v>
      </c>
      <c r="F150" s="45" t="s">
        <v>233</v>
      </c>
      <c r="G150" s="21">
        <v>442</v>
      </c>
      <c r="H150" s="21">
        <v>0</v>
      </c>
      <c r="I150" s="21">
        <v>442</v>
      </c>
      <c r="J150" s="59" t="s">
        <v>234</v>
      </c>
    </row>
    <row r="151" spans="1:10" ht="135" x14ac:dyDescent="0.25">
      <c r="A151" s="16">
        <v>42124</v>
      </c>
      <c r="B151" s="16">
        <v>42130</v>
      </c>
      <c r="C151" s="23">
        <v>2012</v>
      </c>
      <c r="D151" s="18" t="s">
        <v>87</v>
      </c>
      <c r="E151" s="44" t="s">
        <v>169</v>
      </c>
      <c r="F151" s="45" t="s">
        <v>235</v>
      </c>
      <c r="G151" s="21">
        <f>1498+73+302+230+162+995</f>
        <v>3260</v>
      </c>
      <c r="H151" s="21">
        <v>437</v>
      </c>
      <c r="I151" s="21">
        <v>2807</v>
      </c>
      <c r="J151" s="10" t="s">
        <v>236</v>
      </c>
    </row>
    <row r="152" spans="1:10" s="4" customFormat="1" ht="30" x14ac:dyDescent="0.25">
      <c r="A152" s="16">
        <v>42124</v>
      </c>
      <c r="B152" s="16">
        <v>42142</v>
      </c>
      <c r="C152" s="23">
        <v>2013</v>
      </c>
      <c r="D152" s="18" t="s">
        <v>86</v>
      </c>
      <c r="E152" s="44" t="s">
        <v>168</v>
      </c>
      <c r="F152" s="45"/>
      <c r="G152" s="21">
        <f>2224+77515</f>
        <v>79739</v>
      </c>
      <c r="H152" s="21">
        <f>0+62283</f>
        <v>62283</v>
      </c>
      <c r="I152" s="21">
        <f>0+19486</f>
        <v>19486</v>
      </c>
      <c r="J152" s="45" t="s">
        <v>237</v>
      </c>
    </row>
    <row r="153" spans="1:10" s="4" customFormat="1" x14ac:dyDescent="0.25">
      <c r="A153" s="16">
        <v>42124</v>
      </c>
      <c r="B153" s="16">
        <v>42142</v>
      </c>
      <c r="C153" s="23">
        <v>2014</v>
      </c>
      <c r="D153" s="18" t="s">
        <v>86</v>
      </c>
      <c r="E153" s="44" t="s">
        <v>168</v>
      </c>
      <c r="F153" s="45"/>
      <c r="G153" s="21">
        <v>2616</v>
      </c>
      <c r="H153" s="21"/>
      <c r="I153" s="21"/>
      <c r="J153" s="5" t="s">
        <v>238</v>
      </c>
    </row>
    <row r="154" spans="1:10" s="4" customFormat="1" ht="60" x14ac:dyDescent="0.25">
      <c r="A154" s="16">
        <v>42124</v>
      </c>
      <c r="B154" s="16">
        <v>42142</v>
      </c>
      <c r="C154" s="23">
        <v>2015</v>
      </c>
      <c r="D154" s="18" t="s">
        <v>86</v>
      </c>
      <c r="E154" s="44" t="s">
        <v>168</v>
      </c>
      <c r="F154" s="45"/>
      <c r="G154" s="21">
        <v>12216</v>
      </c>
      <c r="H154" s="21"/>
      <c r="I154" s="21"/>
      <c r="J154" s="45" t="s">
        <v>239</v>
      </c>
    </row>
    <row r="155" spans="1:10" s="71" customFormat="1" x14ac:dyDescent="0.25">
      <c r="A155" s="22">
        <v>42124</v>
      </c>
      <c r="B155" s="22">
        <v>42130</v>
      </c>
      <c r="C155" s="60">
        <v>2011</v>
      </c>
      <c r="D155" s="46" t="s">
        <v>88</v>
      </c>
      <c r="E155" s="48" t="s">
        <v>169</v>
      </c>
      <c r="F155" s="8" t="s">
        <v>240</v>
      </c>
      <c r="G155" s="70">
        <v>36093</v>
      </c>
      <c r="H155" s="70">
        <v>35970</v>
      </c>
      <c r="I155" s="70">
        <v>35970</v>
      </c>
      <c r="J155" s="47"/>
    </row>
    <row r="156" spans="1:10" s="71" customFormat="1" x14ac:dyDescent="0.25">
      <c r="A156" s="22">
        <v>42124</v>
      </c>
      <c r="B156" s="22">
        <v>42130</v>
      </c>
      <c r="C156" s="60">
        <v>2011</v>
      </c>
      <c r="D156" s="46" t="s">
        <v>88</v>
      </c>
      <c r="E156" s="48" t="s">
        <v>166</v>
      </c>
      <c r="F156" s="8" t="s">
        <v>241</v>
      </c>
      <c r="G156" s="70">
        <v>4968</v>
      </c>
      <c r="H156" s="70">
        <v>4569</v>
      </c>
      <c r="I156" s="70">
        <v>4569</v>
      </c>
      <c r="J156" s="47"/>
    </row>
    <row r="157" spans="1:10" s="71" customFormat="1" x14ac:dyDescent="0.25">
      <c r="A157" s="22">
        <v>42124</v>
      </c>
      <c r="B157" s="22">
        <v>42130</v>
      </c>
      <c r="C157" s="60">
        <v>2012</v>
      </c>
      <c r="D157" s="46" t="s">
        <v>88</v>
      </c>
      <c r="E157" s="48" t="s">
        <v>169</v>
      </c>
      <c r="F157" s="8" t="s">
        <v>242</v>
      </c>
      <c r="G157" s="70">
        <v>34331</v>
      </c>
      <c r="H157" s="70">
        <v>34131</v>
      </c>
      <c r="I157" s="70">
        <v>34131</v>
      </c>
      <c r="J157" s="47"/>
    </row>
    <row r="158" spans="1:10" s="71" customFormat="1" x14ac:dyDescent="0.25">
      <c r="A158" s="22">
        <v>42124</v>
      </c>
      <c r="B158" s="22">
        <v>42130</v>
      </c>
      <c r="C158" s="60">
        <v>2012</v>
      </c>
      <c r="D158" s="46" t="s">
        <v>88</v>
      </c>
      <c r="E158" s="48" t="s">
        <v>166</v>
      </c>
      <c r="F158" s="8" t="s">
        <v>243</v>
      </c>
      <c r="G158" s="70">
        <v>6312</v>
      </c>
      <c r="H158" s="70">
        <v>6312</v>
      </c>
      <c r="I158" s="70">
        <v>6312</v>
      </c>
      <c r="J158" s="47"/>
    </row>
    <row r="159" spans="1:10" s="71" customFormat="1" x14ac:dyDescent="0.25">
      <c r="A159" s="22">
        <v>42124</v>
      </c>
      <c r="B159" s="22">
        <v>42130</v>
      </c>
      <c r="C159" s="60">
        <v>2013</v>
      </c>
      <c r="D159" s="46" t="s">
        <v>88</v>
      </c>
      <c r="E159" s="48" t="s">
        <v>169</v>
      </c>
      <c r="F159" s="8" t="s">
        <v>244</v>
      </c>
      <c r="G159" s="70">
        <v>30636</v>
      </c>
      <c r="H159" s="70">
        <v>25943</v>
      </c>
      <c r="I159" s="70">
        <v>25943</v>
      </c>
      <c r="J159" s="47"/>
    </row>
    <row r="160" spans="1:10" s="71" customFormat="1" x14ac:dyDescent="0.25">
      <c r="A160" s="22">
        <v>42124</v>
      </c>
      <c r="B160" s="22">
        <v>42130</v>
      </c>
      <c r="C160" s="60">
        <v>2013</v>
      </c>
      <c r="D160" s="46" t="s">
        <v>88</v>
      </c>
      <c r="E160" s="48" t="s">
        <v>166</v>
      </c>
      <c r="F160" s="8"/>
      <c r="G160" s="70">
        <v>6686</v>
      </c>
      <c r="H160" s="70">
        <v>1951</v>
      </c>
      <c r="I160" s="70">
        <v>1951</v>
      </c>
      <c r="J160" s="47"/>
    </row>
    <row r="161" spans="1:10" s="71" customFormat="1" x14ac:dyDescent="0.25">
      <c r="A161" s="22">
        <v>42124</v>
      </c>
      <c r="B161" s="22">
        <v>42130</v>
      </c>
      <c r="C161" s="60">
        <v>2014</v>
      </c>
      <c r="D161" s="46" t="s">
        <v>88</v>
      </c>
      <c r="E161" s="48" t="s">
        <v>169</v>
      </c>
      <c r="F161" s="8"/>
      <c r="G161" s="70">
        <v>6978</v>
      </c>
      <c r="H161" s="70">
        <v>0</v>
      </c>
      <c r="I161" s="70">
        <v>0</v>
      </c>
      <c r="J161" s="47"/>
    </row>
    <row r="162" spans="1:10" s="71" customFormat="1" x14ac:dyDescent="0.25">
      <c r="A162" s="22">
        <v>42124</v>
      </c>
      <c r="B162" s="22">
        <v>42130</v>
      </c>
      <c r="C162" s="60">
        <v>2014</v>
      </c>
      <c r="D162" s="46" t="s">
        <v>88</v>
      </c>
      <c r="E162" s="48" t="s">
        <v>166</v>
      </c>
      <c r="F162" s="8"/>
      <c r="G162" s="70">
        <v>7430</v>
      </c>
      <c r="H162" s="70">
        <v>0</v>
      </c>
      <c r="I162" s="70">
        <v>0</v>
      </c>
      <c r="J162" s="47"/>
    </row>
    <row r="163" spans="1:10" s="71" customFormat="1" x14ac:dyDescent="0.25">
      <c r="A163" s="22">
        <v>42124</v>
      </c>
      <c r="B163" s="22">
        <v>42130</v>
      </c>
      <c r="C163" s="60">
        <v>2015</v>
      </c>
      <c r="D163" s="46" t="s">
        <v>88</v>
      </c>
      <c r="E163" s="48" t="s">
        <v>169</v>
      </c>
      <c r="F163" s="8"/>
      <c r="G163" s="70">
        <v>0</v>
      </c>
      <c r="H163" s="70">
        <v>0</v>
      </c>
      <c r="I163" s="70">
        <v>0</v>
      </c>
      <c r="J163" s="47"/>
    </row>
    <row r="164" spans="1:10" s="71" customFormat="1" x14ac:dyDescent="0.25">
      <c r="A164" s="22">
        <v>42124</v>
      </c>
      <c r="B164" s="22">
        <v>42130</v>
      </c>
      <c r="C164" s="60">
        <v>2015</v>
      </c>
      <c r="D164" s="46" t="s">
        <v>88</v>
      </c>
      <c r="E164" s="48" t="s">
        <v>166</v>
      </c>
      <c r="F164" s="8"/>
      <c r="G164" s="70">
        <v>5932</v>
      </c>
      <c r="H164" s="70">
        <v>0</v>
      </c>
      <c r="I164" s="70">
        <v>0</v>
      </c>
      <c r="J164" s="47"/>
    </row>
    <row r="165" spans="1:10" x14ac:dyDescent="0.25">
      <c r="A165" s="72">
        <v>42125</v>
      </c>
      <c r="B165" s="72">
        <v>42128</v>
      </c>
      <c r="C165" s="94">
        <v>2008</v>
      </c>
      <c r="D165" s="49" t="s">
        <v>97</v>
      </c>
      <c r="E165" s="50" t="s">
        <v>169</v>
      </c>
      <c r="F165" s="51" t="s">
        <v>245</v>
      </c>
      <c r="G165" s="26">
        <v>5161</v>
      </c>
      <c r="H165" s="26">
        <v>5161</v>
      </c>
      <c r="I165" s="26">
        <v>5158</v>
      </c>
      <c r="J165" s="25" t="s">
        <v>246</v>
      </c>
    </row>
    <row r="166" spans="1:10" x14ac:dyDescent="0.25">
      <c r="A166" s="72">
        <v>42125</v>
      </c>
      <c r="B166" s="72">
        <v>42128</v>
      </c>
      <c r="C166" s="94">
        <v>2009</v>
      </c>
      <c r="D166" s="49" t="s">
        <v>97</v>
      </c>
      <c r="E166" s="50" t="s">
        <v>169</v>
      </c>
      <c r="F166" s="52" t="s">
        <v>247</v>
      </c>
      <c r="G166" s="26">
        <v>13623</v>
      </c>
      <c r="H166" s="26">
        <v>13623</v>
      </c>
      <c r="I166" s="26">
        <v>12452</v>
      </c>
      <c r="J166" s="27"/>
    </row>
    <row r="167" spans="1:10" x14ac:dyDescent="0.25">
      <c r="A167" s="72">
        <v>42125</v>
      </c>
      <c r="B167" s="72">
        <v>42128</v>
      </c>
      <c r="C167" s="94">
        <v>2010</v>
      </c>
      <c r="D167" s="49" t="s">
        <v>97</v>
      </c>
      <c r="E167" s="50" t="s">
        <v>169</v>
      </c>
      <c r="F167" s="53" t="s">
        <v>248</v>
      </c>
      <c r="G167" s="26">
        <v>8829</v>
      </c>
      <c r="H167" s="26">
        <v>8764</v>
      </c>
      <c r="I167" s="26">
        <v>8721</v>
      </c>
      <c r="J167" s="28" t="s">
        <v>249</v>
      </c>
    </row>
    <row r="168" spans="1:10" x14ac:dyDescent="0.25">
      <c r="A168" s="72">
        <v>42125</v>
      </c>
      <c r="B168" s="72">
        <v>42128</v>
      </c>
      <c r="C168" s="94">
        <v>2011</v>
      </c>
      <c r="D168" s="49" t="s">
        <v>97</v>
      </c>
      <c r="E168" s="50" t="s">
        <v>169</v>
      </c>
      <c r="F168" s="54" t="s">
        <v>250</v>
      </c>
      <c r="G168" s="26">
        <v>78666</v>
      </c>
      <c r="H168" s="26">
        <v>78081</v>
      </c>
      <c r="I168" s="26">
        <v>62267</v>
      </c>
      <c r="J168" s="29" t="s">
        <v>249</v>
      </c>
    </row>
    <row r="169" spans="1:10" x14ac:dyDescent="0.25">
      <c r="A169" s="72">
        <v>42125</v>
      </c>
      <c r="B169" s="72">
        <v>42128</v>
      </c>
      <c r="C169" s="94">
        <v>2012</v>
      </c>
      <c r="D169" s="49" t="s">
        <v>97</v>
      </c>
      <c r="E169" s="50" t="s">
        <v>169</v>
      </c>
      <c r="F169" s="55" t="s">
        <v>251</v>
      </c>
      <c r="G169" s="26">
        <v>64551</v>
      </c>
      <c r="H169" s="26">
        <v>63810</v>
      </c>
      <c r="I169" s="26">
        <v>47170</v>
      </c>
      <c r="J169" s="30" t="s">
        <v>249</v>
      </c>
    </row>
    <row r="170" spans="1:10" x14ac:dyDescent="0.25">
      <c r="A170" s="72">
        <v>42125</v>
      </c>
      <c r="B170" s="72">
        <v>42128</v>
      </c>
      <c r="C170" s="94">
        <v>2013</v>
      </c>
      <c r="D170" s="49" t="s">
        <v>97</v>
      </c>
      <c r="E170" s="50" t="s">
        <v>169</v>
      </c>
      <c r="F170" s="56" t="s">
        <v>252</v>
      </c>
      <c r="G170" s="26">
        <v>97290</v>
      </c>
      <c r="H170" s="26">
        <v>94451</v>
      </c>
      <c r="I170" s="26">
        <v>36082</v>
      </c>
      <c r="J170" s="31" t="s">
        <v>249</v>
      </c>
    </row>
    <row r="171" spans="1:10" x14ac:dyDescent="0.25">
      <c r="A171" s="72">
        <v>42125</v>
      </c>
      <c r="B171" s="72">
        <v>42128</v>
      </c>
      <c r="C171" s="94">
        <v>2014</v>
      </c>
      <c r="D171" s="49" t="s">
        <v>97</v>
      </c>
      <c r="E171" s="50" t="s">
        <v>169</v>
      </c>
      <c r="F171" s="57" t="s">
        <v>253</v>
      </c>
      <c r="G171" s="26">
        <v>75905</v>
      </c>
      <c r="H171" s="26">
        <v>3569</v>
      </c>
      <c r="I171" s="26">
        <v>0</v>
      </c>
      <c r="J171" s="32" t="s">
        <v>8</v>
      </c>
    </row>
    <row r="172" spans="1:10" x14ac:dyDescent="0.25">
      <c r="A172" s="72">
        <v>42125</v>
      </c>
      <c r="B172" s="72">
        <v>42128</v>
      </c>
      <c r="C172" s="94">
        <v>2015</v>
      </c>
      <c r="D172" s="49" t="s">
        <v>97</v>
      </c>
      <c r="E172" s="50" t="s">
        <v>169</v>
      </c>
      <c r="F172" s="58" t="s">
        <v>254</v>
      </c>
      <c r="G172" s="26">
        <v>42387</v>
      </c>
      <c r="H172" s="26">
        <v>0</v>
      </c>
      <c r="I172" s="26"/>
      <c r="J172" s="33" t="s">
        <v>8</v>
      </c>
    </row>
    <row r="173" spans="1:10" ht="30" x14ac:dyDescent="0.25">
      <c r="A173" s="72">
        <v>42125</v>
      </c>
      <c r="B173" s="72">
        <v>42128</v>
      </c>
      <c r="C173" s="94">
        <v>2009</v>
      </c>
      <c r="D173" s="49" t="s">
        <v>97</v>
      </c>
      <c r="E173" s="50" t="s">
        <v>166</v>
      </c>
      <c r="F173" s="34" t="s">
        <v>255</v>
      </c>
      <c r="G173" s="26">
        <v>5</v>
      </c>
      <c r="H173" s="26">
        <v>4</v>
      </c>
      <c r="I173" s="26">
        <v>4</v>
      </c>
      <c r="J173" s="34" t="s">
        <v>256</v>
      </c>
    </row>
    <row r="174" spans="1:10" x14ac:dyDescent="0.25">
      <c r="A174" s="72">
        <v>42125</v>
      </c>
      <c r="B174" s="72">
        <v>42128</v>
      </c>
      <c r="C174" s="94">
        <v>2013</v>
      </c>
      <c r="D174" s="49" t="s">
        <v>97</v>
      </c>
      <c r="E174" s="50" t="s">
        <v>166</v>
      </c>
      <c r="F174" s="35" t="s">
        <v>255</v>
      </c>
      <c r="G174" s="26">
        <v>3771</v>
      </c>
      <c r="H174" s="26">
        <v>0</v>
      </c>
      <c r="I174" s="26"/>
      <c r="J174" s="35" t="s">
        <v>249</v>
      </c>
    </row>
    <row r="175" spans="1:10" x14ac:dyDescent="0.25">
      <c r="A175" s="72">
        <v>42125</v>
      </c>
      <c r="B175" s="72">
        <v>42128</v>
      </c>
      <c r="C175" s="94">
        <v>2014</v>
      </c>
      <c r="D175" s="49" t="s">
        <v>97</v>
      </c>
      <c r="E175" s="50" t="s">
        <v>166</v>
      </c>
      <c r="F175" s="36" t="s">
        <v>255</v>
      </c>
      <c r="G175" s="26">
        <v>5409</v>
      </c>
      <c r="H175" s="26">
        <v>0</v>
      </c>
      <c r="I175" s="26"/>
      <c r="J175" s="36" t="s">
        <v>8</v>
      </c>
    </row>
    <row r="176" spans="1:10" x14ac:dyDescent="0.25">
      <c r="A176" s="72">
        <v>42125</v>
      </c>
      <c r="B176" s="72">
        <v>42128</v>
      </c>
      <c r="C176" s="94">
        <v>2015</v>
      </c>
      <c r="D176" s="49" t="s">
        <v>97</v>
      </c>
      <c r="E176" s="50" t="s">
        <v>166</v>
      </c>
      <c r="F176" s="37" t="s">
        <v>255</v>
      </c>
      <c r="G176" s="26">
        <v>6846</v>
      </c>
      <c r="H176" s="26">
        <v>0</v>
      </c>
      <c r="I176" s="26"/>
      <c r="J176" s="37" t="s">
        <v>8</v>
      </c>
    </row>
    <row r="177" spans="1:10" s="4" customFormat="1" ht="30" x14ac:dyDescent="0.25">
      <c r="A177" s="73">
        <v>42124</v>
      </c>
      <c r="B177" s="73">
        <v>42130</v>
      </c>
      <c r="C177" s="14">
        <v>2011</v>
      </c>
      <c r="D177" s="7" t="s">
        <v>84</v>
      </c>
      <c r="E177" s="7" t="s">
        <v>169</v>
      </c>
      <c r="F177" s="8" t="s">
        <v>257</v>
      </c>
      <c r="G177" s="38">
        <v>1186</v>
      </c>
      <c r="H177" s="38">
        <v>1186</v>
      </c>
      <c r="I177" s="38">
        <v>1186</v>
      </c>
      <c r="J177" s="8" t="s">
        <v>258</v>
      </c>
    </row>
    <row r="178" spans="1:10" s="4" customFormat="1" ht="45" x14ac:dyDescent="0.25">
      <c r="A178" s="73">
        <v>42124</v>
      </c>
      <c r="B178" s="73">
        <v>42130</v>
      </c>
      <c r="C178" s="14">
        <v>2012</v>
      </c>
      <c r="D178" s="7" t="s">
        <v>84</v>
      </c>
      <c r="E178" s="7" t="s">
        <v>169</v>
      </c>
      <c r="F178" s="8" t="s">
        <v>259</v>
      </c>
      <c r="G178" s="38">
        <v>8368</v>
      </c>
      <c r="H178" s="38">
        <v>8368</v>
      </c>
      <c r="I178" s="38">
        <v>8124</v>
      </c>
      <c r="J178" s="8" t="s">
        <v>260</v>
      </c>
    </row>
    <row r="179" spans="1:10" s="4" customFormat="1" ht="60" x14ac:dyDescent="0.25">
      <c r="A179" s="73">
        <v>42124</v>
      </c>
      <c r="B179" s="73">
        <v>42130</v>
      </c>
      <c r="C179" s="14">
        <v>2013</v>
      </c>
      <c r="D179" s="7" t="s">
        <v>84</v>
      </c>
      <c r="E179" s="7" t="s">
        <v>169</v>
      </c>
      <c r="F179" s="8" t="s">
        <v>259</v>
      </c>
      <c r="G179" s="38">
        <v>4191</v>
      </c>
      <c r="H179" s="38">
        <v>4191</v>
      </c>
      <c r="I179" s="38">
        <f>3985+77</f>
        <v>4062</v>
      </c>
      <c r="J179" s="8" t="s">
        <v>261</v>
      </c>
    </row>
    <row r="180" spans="1:10" s="4" customFormat="1" ht="60" x14ac:dyDescent="0.25">
      <c r="A180" s="73">
        <v>42124</v>
      </c>
      <c r="B180" s="73">
        <v>42130</v>
      </c>
      <c r="C180" s="14">
        <v>2014</v>
      </c>
      <c r="D180" s="7" t="s">
        <v>84</v>
      </c>
      <c r="E180" s="7" t="s">
        <v>169</v>
      </c>
      <c r="F180" s="8" t="s">
        <v>262</v>
      </c>
      <c r="G180" s="38">
        <v>10891</v>
      </c>
      <c r="H180" s="38">
        <v>10891</v>
      </c>
      <c r="I180" s="38">
        <v>7670</v>
      </c>
      <c r="J180" s="8" t="s">
        <v>263</v>
      </c>
    </row>
    <row r="181" spans="1:10" s="4" customFormat="1" ht="30" x14ac:dyDescent="0.25">
      <c r="A181" s="73">
        <v>42124</v>
      </c>
      <c r="B181" s="73">
        <v>42130</v>
      </c>
      <c r="C181" s="14">
        <v>2015</v>
      </c>
      <c r="D181" s="7" t="s">
        <v>84</v>
      </c>
      <c r="E181" s="7" t="s">
        <v>169</v>
      </c>
      <c r="F181" s="8" t="s">
        <v>264</v>
      </c>
      <c r="G181" s="38">
        <v>58704</v>
      </c>
      <c r="H181" s="38">
        <v>9421</v>
      </c>
      <c r="I181" s="38">
        <v>537</v>
      </c>
      <c r="J181" s="8" t="s">
        <v>265</v>
      </c>
    </row>
    <row r="182" spans="1:10" s="4" customFormat="1" ht="60" x14ac:dyDescent="0.25">
      <c r="A182" s="73">
        <v>42124</v>
      </c>
      <c r="B182" s="73">
        <v>42130</v>
      </c>
      <c r="C182" s="14">
        <v>2010</v>
      </c>
      <c r="D182" s="7" t="s">
        <v>84</v>
      </c>
      <c r="E182" s="7" t="s">
        <v>166</v>
      </c>
      <c r="F182" s="8" t="s">
        <v>266</v>
      </c>
      <c r="G182" s="38">
        <f>3430-1187</f>
        <v>2243</v>
      </c>
      <c r="H182" s="38">
        <v>2038</v>
      </c>
      <c r="I182" s="38">
        <v>1095</v>
      </c>
      <c r="J182" s="8" t="s">
        <v>267</v>
      </c>
    </row>
    <row r="183" spans="1:10" s="4" customFormat="1" x14ac:dyDescent="0.25">
      <c r="A183" s="73">
        <v>42124</v>
      </c>
      <c r="B183" s="73">
        <v>42130</v>
      </c>
      <c r="C183" s="14">
        <v>2014</v>
      </c>
      <c r="D183" s="7" t="s">
        <v>84</v>
      </c>
      <c r="E183" s="7" t="s">
        <v>166</v>
      </c>
      <c r="F183" s="8" t="s">
        <v>268</v>
      </c>
      <c r="G183" s="38">
        <v>2000</v>
      </c>
      <c r="H183" s="38">
        <v>155</v>
      </c>
      <c r="I183" s="38">
        <v>18</v>
      </c>
      <c r="J183" s="8" t="s">
        <v>269</v>
      </c>
    </row>
    <row r="184" spans="1:10" s="4" customFormat="1" x14ac:dyDescent="0.25">
      <c r="A184" s="73">
        <v>42124</v>
      </c>
      <c r="B184" s="73">
        <v>42130</v>
      </c>
      <c r="C184" s="14">
        <v>2015</v>
      </c>
      <c r="D184" s="7" t="s">
        <v>84</v>
      </c>
      <c r="E184" s="7" t="s">
        <v>166</v>
      </c>
      <c r="F184" s="8" t="s">
        <v>270</v>
      </c>
      <c r="G184" s="38">
        <v>2000</v>
      </c>
      <c r="H184" s="38">
        <v>0</v>
      </c>
      <c r="I184" s="38">
        <v>0</v>
      </c>
      <c r="J184" s="8"/>
    </row>
    <row r="185" spans="1:10" s="75" customFormat="1" ht="30" x14ac:dyDescent="0.25">
      <c r="A185" s="16">
        <v>42124</v>
      </c>
      <c r="B185" s="16">
        <v>42129</v>
      </c>
      <c r="C185" s="60">
        <v>2011</v>
      </c>
      <c r="D185" s="18" t="s">
        <v>81</v>
      </c>
      <c r="E185" s="44" t="s">
        <v>169</v>
      </c>
      <c r="F185" s="45" t="s">
        <v>271</v>
      </c>
      <c r="G185" s="24">
        <v>853</v>
      </c>
      <c r="H185" s="24">
        <v>853</v>
      </c>
      <c r="I185" s="24">
        <v>850</v>
      </c>
      <c r="J185" s="74"/>
    </row>
    <row r="186" spans="1:10" s="75" customFormat="1" ht="30" x14ac:dyDescent="0.25">
      <c r="A186" s="16">
        <v>42124</v>
      </c>
      <c r="B186" s="16">
        <v>42129</v>
      </c>
      <c r="C186" s="60">
        <v>2012</v>
      </c>
      <c r="D186" s="18" t="s">
        <v>81</v>
      </c>
      <c r="E186" s="44" t="s">
        <v>169</v>
      </c>
      <c r="F186" s="45" t="s">
        <v>272</v>
      </c>
      <c r="G186" s="24">
        <v>719</v>
      </c>
      <c r="H186" s="24">
        <v>719</v>
      </c>
      <c r="I186" s="24">
        <v>719</v>
      </c>
      <c r="J186" s="74"/>
    </row>
    <row r="187" spans="1:10" s="75" customFormat="1" ht="30" x14ac:dyDescent="0.25">
      <c r="A187" s="16">
        <v>42124</v>
      </c>
      <c r="B187" s="16">
        <v>42129</v>
      </c>
      <c r="C187" s="60">
        <v>2013</v>
      </c>
      <c r="D187" s="18" t="s">
        <v>81</v>
      </c>
      <c r="E187" s="44" t="s">
        <v>169</v>
      </c>
      <c r="F187" s="45" t="s">
        <v>273</v>
      </c>
      <c r="G187" s="24">
        <v>455</v>
      </c>
      <c r="H187" s="24">
        <v>435</v>
      </c>
      <c r="I187" s="24">
        <v>434</v>
      </c>
      <c r="J187" s="74"/>
    </row>
    <row r="188" spans="1:10" s="75" customFormat="1" ht="30" x14ac:dyDescent="0.25">
      <c r="A188" s="16">
        <v>42124</v>
      </c>
      <c r="B188" s="16">
        <v>42129</v>
      </c>
      <c r="C188" s="60">
        <v>2014</v>
      </c>
      <c r="D188" s="18" t="s">
        <v>81</v>
      </c>
      <c r="E188" s="44" t="s">
        <v>169</v>
      </c>
      <c r="F188" s="45" t="s">
        <v>274</v>
      </c>
      <c r="G188" s="24">
        <v>463</v>
      </c>
      <c r="H188" s="24">
        <v>292</v>
      </c>
      <c r="I188" s="24">
        <v>292</v>
      </c>
      <c r="J188" s="74"/>
    </row>
    <row r="189" spans="1:10" s="75" customFormat="1" ht="30" x14ac:dyDescent="0.25">
      <c r="A189" s="16">
        <v>42124</v>
      </c>
      <c r="B189" s="16">
        <v>42129</v>
      </c>
      <c r="C189" s="60">
        <v>2015</v>
      </c>
      <c r="D189" s="18" t="s">
        <v>81</v>
      </c>
      <c r="E189" s="44" t="s">
        <v>169</v>
      </c>
      <c r="F189" s="45" t="s">
        <v>275</v>
      </c>
      <c r="G189" s="24">
        <v>472</v>
      </c>
      <c r="H189" s="24">
        <v>0</v>
      </c>
      <c r="I189" s="24">
        <v>0</v>
      </c>
      <c r="J189" s="74"/>
    </row>
    <row r="190" spans="1:10" s="75" customFormat="1" x14ac:dyDescent="0.25">
      <c r="A190" s="16">
        <v>42124</v>
      </c>
      <c r="B190" s="16">
        <v>42129</v>
      </c>
      <c r="C190" s="60">
        <v>2011</v>
      </c>
      <c r="D190" s="18" t="s">
        <v>81</v>
      </c>
      <c r="E190" s="44" t="s">
        <v>167</v>
      </c>
      <c r="F190" s="45" t="s">
        <v>75</v>
      </c>
      <c r="G190" s="24">
        <v>11087</v>
      </c>
      <c r="H190" s="24">
        <v>10771</v>
      </c>
      <c r="I190" s="24">
        <v>10771</v>
      </c>
      <c r="J190" s="74"/>
    </row>
    <row r="191" spans="1:10" s="75" customFormat="1" x14ac:dyDescent="0.25">
      <c r="A191" s="16">
        <v>42124</v>
      </c>
      <c r="B191" s="16">
        <v>42129</v>
      </c>
      <c r="C191" s="60">
        <v>2012</v>
      </c>
      <c r="D191" s="18" t="s">
        <v>81</v>
      </c>
      <c r="E191" s="44" t="s">
        <v>167</v>
      </c>
      <c r="F191" s="45" t="s">
        <v>75</v>
      </c>
      <c r="G191" s="24">
        <v>25327</v>
      </c>
      <c r="H191" s="24">
        <v>23639</v>
      </c>
      <c r="I191" s="24">
        <v>23623</v>
      </c>
      <c r="J191" s="74"/>
    </row>
    <row r="192" spans="1:10" s="75" customFormat="1" x14ac:dyDescent="0.25">
      <c r="A192" s="16">
        <v>42124</v>
      </c>
      <c r="B192" s="16">
        <v>42129</v>
      </c>
      <c r="C192" s="60">
        <v>2013</v>
      </c>
      <c r="D192" s="18" t="s">
        <v>81</v>
      </c>
      <c r="E192" s="44" t="s">
        <v>167</v>
      </c>
      <c r="F192" s="45" t="s">
        <v>75</v>
      </c>
      <c r="G192" s="24">
        <v>17441</v>
      </c>
      <c r="H192" s="24">
        <v>16715</v>
      </c>
      <c r="I192" s="24">
        <v>1843</v>
      </c>
      <c r="J192" s="74"/>
    </row>
    <row r="193" spans="1:10" s="75" customFormat="1" x14ac:dyDescent="0.25">
      <c r="A193" s="16">
        <v>42124</v>
      </c>
      <c r="B193" s="16">
        <v>42129</v>
      </c>
      <c r="C193" s="60">
        <v>2014</v>
      </c>
      <c r="D193" s="18" t="s">
        <v>81</v>
      </c>
      <c r="E193" s="44" t="s">
        <v>167</v>
      </c>
      <c r="F193" s="45" t="s">
        <v>75</v>
      </c>
      <c r="G193" s="24">
        <v>24253</v>
      </c>
      <c r="H193" s="24">
        <v>15632</v>
      </c>
      <c r="I193" s="24">
        <v>0</v>
      </c>
      <c r="J193" s="74"/>
    </row>
    <row r="194" spans="1:10" s="75" customFormat="1" x14ac:dyDescent="0.25">
      <c r="A194" s="16">
        <v>42124</v>
      </c>
      <c r="B194" s="16">
        <v>42129</v>
      </c>
      <c r="C194" s="60">
        <v>2015</v>
      </c>
      <c r="D194" s="18" t="s">
        <v>81</v>
      </c>
      <c r="E194" s="44" t="s">
        <v>167</v>
      </c>
      <c r="F194" s="45" t="s">
        <v>75</v>
      </c>
      <c r="G194" s="24">
        <v>15940</v>
      </c>
      <c r="H194" s="24">
        <v>0</v>
      </c>
      <c r="I194" s="24">
        <v>0</v>
      </c>
      <c r="J194" s="74"/>
    </row>
    <row r="195" spans="1:10" s="75" customFormat="1" ht="30" x14ac:dyDescent="0.25">
      <c r="A195" s="16">
        <v>42124</v>
      </c>
      <c r="B195" s="16">
        <v>42129</v>
      </c>
      <c r="C195" s="60">
        <v>2011</v>
      </c>
      <c r="D195" s="18" t="s">
        <v>79</v>
      </c>
      <c r="E195" s="44" t="s">
        <v>169</v>
      </c>
      <c r="F195" s="45" t="s">
        <v>271</v>
      </c>
      <c r="G195" s="24">
        <v>2340</v>
      </c>
      <c r="H195" s="24">
        <v>2229</v>
      </c>
      <c r="I195" s="24">
        <v>2229</v>
      </c>
      <c r="J195" s="74"/>
    </row>
    <row r="196" spans="1:10" s="75" customFormat="1" ht="30" x14ac:dyDescent="0.25">
      <c r="A196" s="16">
        <v>42124</v>
      </c>
      <c r="B196" s="16">
        <v>42129</v>
      </c>
      <c r="C196" s="60">
        <v>2012</v>
      </c>
      <c r="D196" s="18" t="s">
        <v>79</v>
      </c>
      <c r="E196" s="44" t="s">
        <v>169</v>
      </c>
      <c r="F196" s="45" t="s">
        <v>272</v>
      </c>
      <c r="G196" s="24">
        <v>2447</v>
      </c>
      <c r="H196" s="24">
        <v>2405</v>
      </c>
      <c r="I196" s="24">
        <v>2393</v>
      </c>
      <c r="J196" s="74"/>
    </row>
    <row r="197" spans="1:10" s="75" customFormat="1" ht="30" x14ac:dyDescent="0.25">
      <c r="A197" s="16">
        <v>42124</v>
      </c>
      <c r="B197" s="16">
        <v>42129</v>
      </c>
      <c r="C197" s="60">
        <v>2013</v>
      </c>
      <c r="D197" s="18" t="s">
        <v>79</v>
      </c>
      <c r="E197" s="44" t="s">
        <v>169</v>
      </c>
      <c r="F197" s="45" t="s">
        <v>273</v>
      </c>
      <c r="G197" s="24">
        <v>3609</v>
      </c>
      <c r="H197" s="24">
        <v>684</v>
      </c>
      <c r="I197" s="24">
        <v>660</v>
      </c>
      <c r="J197" s="74"/>
    </row>
    <row r="198" spans="1:10" s="75" customFormat="1" ht="30" x14ac:dyDescent="0.25">
      <c r="A198" s="16">
        <v>42124</v>
      </c>
      <c r="B198" s="16">
        <v>42129</v>
      </c>
      <c r="C198" s="60">
        <v>2014</v>
      </c>
      <c r="D198" s="18" t="s">
        <v>79</v>
      </c>
      <c r="E198" s="44" t="s">
        <v>169</v>
      </c>
      <c r="F198" s="45" t="s">
        <v>274</v>
      </c>
      <c r="G198" s="24">
        <v>3975</v>
      </c>
      <c r="H198" s="24">
        <v>0</v>
      </c>
      <c r="I198" s="24">
        <v>0</v>
      </c>
      <c r="J198" s="74"/>
    </row>
    <row r="199" spans="1:10" s="75" customFormat="1" ht="30" x14ac:dyDescent="0.25">
      <c r="A199" s="16">
        <v>42124</v>
      </c>
      <c r="B199" s="16">
        <v>42129</v>
      </c>
      <c r="C199" s="60">
        <v>2015</v>
      </c>
      <c r="D199" s="18" t="s">
        <v>79</v>
      </c>
      <c r="E199" s="44" t="s">
        <v>169</v>
      </c>
      <c r="F199" s="45" t="s">
        <v>275</v>
      </c>
      <c r="G199" s="24">
        <v>0</v>
      </c>
      <c r="H199" s="24">
        <v>0</v>
      </c>
      <c r="I199" s="24">
        <v>0</v>
      </c>
      <c r="J199" s="74"/>
    </row>
    <row r="200" spans="1:10" s="75" customFormat="1" x14ac:dyDescent="0.25">
      <c r="A200" s="16">
        <v>42124</v>
      </c>
      <c r="B200" s="16">
        <v>42129</v>
      </c>
      <c r="C200" s="60">
        <v>2011</v>
      </c>
      <c r="D200" s="18" t="s">
        <v>79</v>
      </c>
      <c r="E200" s="44" t="s">
        <v>167</v>
      </c>
      <c r="F200" s="45" t="s">
        <v>75</v>
      </c>
      <c r="G200" s="24">
        <v>27773</v>
      </c>
      <c r="H200" s="24">
        <v>27603</v>
      </c>
      <c r="I200" s="24">
        <v>24966</v>
      </c>
      <c r="J200" s="74"/>
    </row>
    <row r="201" spans="1:10" s="75" customFormat="1" x14ac:dyDescent="0.25">
      <c r="A201" s="16">
        <v>42124</v>
      </c>
      <c r="B201" s="16">
        <v>42129</v>
      </c>
      <c r="C201" s="60">
        <v>2012</v>
      </c>
      <c r="D201" s="18" t="s">
        <v>79</v>
      </c>
      <c r="E201" s="44" t="s">
        <v>167</v>
      </c>
      <c r="F201" s="45" t="s">
        <v>75</v>
      </c>
      <c r="G201" s="24">
        <v>68661</v>
      </c>
      <c r="H201" s="24">
        <v>59236</v>
      </c>
      <c r="I201" s="24">
        <v>47498</v>
      </c>
      <c r="J201" s="74"/>
    </row>
    <row r="202" spans="1:10" s="75" customFormat="1" x14ac:dyDescent="0.25">
      <c r="A202" s="16">
        <v>42124</v>
      </c>
      <c r="B202" s="16">
        <v>42129</v>
      </c>
      <c r="C202" s="60">
        <v>2013</v>
      </c>
      <c r="D202" s="18" t="s">
        <v>79</v>
      </c>
      <c r="E202" s="44" t="s">
        <v>167</v>
      </c>
      <c r="F202" s="45" t="s">
        <v>75</v>
      </c>
      <c r="G202" s="24">
        <v>42739</v>
      </c>
      <c r="H202" s="24">
        <v>34284</v>
      </c>
      <c r="I202" s="24">
        <v>16644</v>
      </c>
      <c r="J202" s="74"/>
    </row>
    <row r="203" spans="1:10" s="75" customFormat="1" x14ac:dyDescent="0.25">
      <c r="A203" s="16">
        <v>42124</v>
      </c>
      <c r="B203" s="16">
        <v>42129</v>
      </c>
      <c r="C203" s="60">
        <v>2014</v>
      </c>
      <c r="D203" s="18" t="s">
        <v>79</v>
      </c>
      <c r="E203" s="44" t="s">
        <v>167</v>
      </c>
      <c r="F203" s="45" t="s">
        <v>75</v>
      </c>
      <c r="G203" s="24">
        <v>44716</v>
      </c>
      <c r="H203" s="24">
        <v>41091</v>
      </c>
      <c r="I203" s="24">
        <v>3199</v>
      </c>
      <c r="J203" s="74"/>
    </row>
    <row r="204" spans="1:10" s="75" customFormat="1" x14ac:dyDescent="0.25">
      <c r="A204" s="16">
        <v>42124</v>
      </c>
      <c r="B204" s="16">
        <v>42129</v>
      </c>
      <c r="C204" s="60">
        <v>2015</v>
      </c>
      <c r="D204" s="18" t="s">
        <v>79</v>
      </c>
      <c r="E204" s="44" t="s">
        <v>167</v>
      </c>
      <c r="F204" s="45" t="s">
        <v>75</v>
      </c>
      <c r="G204" s="24">
        <v>0</v>
      </c>
      <c r="H204" s="24">
        <v>0</v>
      </c>
      <c r="I204" s="24">
        <v>0</v>
      </c>
      <c r="J204" s="74"/>
    </row>
    <row r="205" spans="1:10" s="75" customFormat="1" ht="45" x14ac:dyDescent="0.25">
      <c r="A205" s="16">
        <v>42124</v>
      </c>
      <c r="B205" s="16">
        <v>42129</v>
      </c>
      <c r="C205" s="60">
        <v>2011</v>
      </c>
      <c r="D205" s="18" t="s">
        <v>79</v>
      </c>
      <c r="E205" s="44" t="s">
        <v>169</v>
      </c>
      <c r="F205" s="45" t="s">
        <v>276</v>
      </c>
      <c r="G205" s="24">
        <v>136314</v>
      </c>
      <c r="H205" s="24">
        <v>136227</v>
      </c>
      <c r="I205" s="24">
        <v>130225</v>
      </c>
      <c r="J205" s="74" t="s">
        <v>277</v>
      </c>
    </row>
    <row r="206" spans="1:10" s="75" customFormat="1" ht="45" x14ac:dyDescent="0.25">
      <c r="A206" s="16">
        <v>42124</v>
      </c>
      <c r="B206" s="16">
        <v>42129</v>
      </c>
      <c r="C206" s="60">
        <v>2012</v>
      </c>
      <c r="D206" s="18" t="s">
        <v>79</v>
      </c>
      <c r="E206" s="44" t="s">
        <v>169</v>
      </c>
      <c r="F206" s="45" t="s">
        <v>278</v>
      </c>
      <c r="G206" s="24">
        <v>83943</v>
      </c>
      <c r="H206" s="24">
        <v>83731</v>
      </c>
      <c r="I206" s="24">
        <v>80890</v>
      </c>
      <c r="J206" s="74" t="s">
        <v>277</v>
      </c>
    </row>
    <row r="207" spans="1:10" s="75" customFormat="1" ht="45" x14ac:dyDescent="0.25">
      <c r="A207" s="16">
        <v>42124</v>
      </c>
      <c r="B207" s="16">
        <v>42129</v>
      </c>
      <c r="C207" s="60">
        <v>2013</v>
      </c>
      <c r="D207" s="18" t="s">
        <v>79</v>
      </c>
      <c r="E207" s="44" t="s">
        <v>169</v>
      </c>
      <c r="F207" s="45" t="s">
        <v>279</v>
      </c>
      <c r="G207" s="24">
        <v>96888</v>
      </c>
      <c r="H207" s="24">
        <v>94559</v>
      </c>
      <c r="I207" s="24">
        <v>71915</v>
      </c>
      <c r="J207" s="74" t="s">
        <v>277</v>
      </c>
    </row>
    <row r="208" spans="1:10" s="75" customFormat="1" ht="45" x14ac:dyDescent="0.25">
      <c r="A208" s="16">
        <v>42124</v>
      </c>
      <c r="B208" s="16">
        <v>42129</v>
      </c>
      <c r="C208" s="60">
        <v>2014</v>
      </c>
      <c r="D208" s="18" t="s">
        <v>79</v>
      </c>
      <c r="E208" s="44" t="s">
        <v>169</v>
      </c>
      <c r="F208" s="45" t="s">
        <v>280</v>
      </c>
      <c r="G208" s="24">
        <v>80638</v>
      </c>
      <c r="H208" s="24">
        <v>54940</v>
      </c>
      <c r="I208" s="24">
        <v>37166</v>
      </c>
      <c r="J208" s="74" t="s">
        <v>277</v>
      </c>
    </row>
    <row r="209" spans="1:10" s="75" customFormat="1" ht="45" x14ac:dyDescent="0.25">
      <c r="A209" s="16">
        <v>42124</v>
      </c>
      <c r="B209" s="16">
        <v>42129</v>
      </c>
      <c r="C209" s="60">
        <v>2015</v>
      </c>
      <c r="D209" s="18" t="s">
        <v>79</v>
      </c>
      <c r="E209" s="44" t="s">
        <v>169</v>
      </c>
      <c r="F209" s="45" t="s">
        <v>281</v>
      </c>
      <c r="G209" s="24">
        <v>33366</v>
      </c>
      <c r="H209" s="24">
        <v>20743</v>
      </c>
      <c r="I209" s="24">
        <v>19268</v>
      </c>
      <c r="J209" s="74" t="s">
        <v>277</v>
      </c>
    </row>
    <row r="210" spans="1:10" s="75" customFormat="1" x14ac:dyDescent="0.25">
      <c r="A210" s="16">
        <v>42124</v>
      </c>
      <c r="B210" s="16">
        <v>42129</v>
      </c>
      <c r="C210" s="60">
        <v>2011</v>
      </c>
      <c r="D210" s="18" t="s">
        <v>79</v>
      </c>
      <c r="E210" s="44" t="s">
        <v>166</v>
      </c>
      <c r="F210" s="45" t="s">
        <v>282</v>
      </c>
      <c r="G210" s="24">
        <v>20757</v>
      </c>
      <c r="H210" s="24">
        <v>20068</v>
      </c>
      <c r="I210" s="24">
        <v>18979</v>
      </c>
      <c r="J210" s="74" t="s">
        <v>277</v>
      </c>
    </row>
    <row r="211" spans="1:10" s="75" customFormat="1" x14ac:dyDescent="0.25">
      <c r="A211" s="16">
        <v>42124</v>
      </c>
      <c r="B211" s="16">
        <v>42129</v>
      </c>
      <c r="C211" s="60">
        <v>2012</v>
      </c>
      <c r="D211" s="18" t="s">
        <v>79</v>
      </c>
      <c r="E211" s="44" t="s">
        <v>166</v>
      </c>
      <c r="F211" s="45" t="s">
        <v>282</v>
      </c>
      <c r="G211" s="24">
        <v>20919</v>
      </c>
      <c r="H211" s="24">
        <v>19786</v>
      </c>
      <c r="I211" s="24">
        <v>18202</v>
      </c>
      <c r="J211" s="74" t="s">
        <v>277</v>
      </c>
    </row>
    <row r="212" spans="1:10" s="75" customFormat="1" x14ac:dyDescent="0.25">
      <c r="A212" s="16">
        <v>42124</v>
      </c>
      <c r="B212" s="16">
        <v>42129</v>
      </c>
      <c r="C212" s="60">
        <v>2013</v>
      </c>
      <c r="D212" s="18" t="s">
        <v>79</v>
      </c>
      <c r="E212" s="44" t="s">
        <v>166</v>
      </c>
      <c r="F212" s="45" t="s">
        <v>282</v>
      </c>
      <c r="G212" s="24">
        <v>15612</v>
      </c>
      <c r="H212" s="24">
        <v>13359</v>
      </c>
      <c r="I212" s="24">
        <v>8605</v>
      </c>
      <c r="J212" s="74" t="s">
        <v>277</v>
      </c>
    </row>
    <row r="213" spans="1:10" s="75" customFormat="1" x14ac:dyDescent="0.25">
      <c r="A213" s="16">
        <v>42124</v>
      </c>
      <c r="B213" s="16">
        <v>42129</v>
      </c>
      <c r="C213" s="60">
        <v>2014</v>
      </c>
      <c r="D213" s="18" t="s">
        <v>79</v>
      </c>
      <c r="E213" s="44" t="s">
        <v>166</v>
      </c>
      <c r="F213" s="45" t="s">
        <v>282</v>
      </c>
      <c r="G213" s="24">
        <v>19740</v>
      </c>
      <c r="H213" s="24">
        <v>11662</v>
      </c>
      <c r="I213" s="24">
        <v>1419</v>
      </c>
      <c r="J213" s="74" t="s">
        <v>277</v>
      </c>
    </row>
    <row r="214" spans="1:10" s="75" customFormat="1" x14ac:dyDescent="0.25">
      <c r="A214" s="16">
        <v>42124</v>
      </c>
      <c r="B214" s="16">
        <v>42129</v>
      </c>
      <c r="C214" s="60">
        <v>2015</v>
      </c>
      <c r="D214" s="18" t="s">
        <v>79</v>
      </c>
      <c r="E214" s="44" t="s">
        <v>166</v>
      </c>
      <c r="F214" s="45" t="s">
        <v>282</v>
      </c>
      <c r="G214" s="24">
        <v>3582</v>
      </c>
      <c r="H214" s="24">
        <v>0</v>
      </c>
      <c r="I214" s="24">
        <v>0</v>
      </c>
      <c r="J214" s="74" t="s">
        <v>277</v>
      </c>
    </row>
    <row r="215" spans="1:10" s="75" customFormat="1" ht="45" x14ac:dyDescent="0.25">
      <c r="A215" s="16">
        <v>42124</v>
      </c>
      <c r="B215" s="16">
        <v>42129</v>
      </c>
      <c r="C215" s="60">
        <v>2011</v>
      </c>
      <c r="D215" s="18" t="s">
        <v>80</v>
      </c>
      <c r="E215" s="44" t="s">
        <v>169</v>
      </c>
      <c r="F215" s="45" t="s">
        <v>276</v>
      </c>
      <c r="G215" s="24">
        <v>1854</v>
      </c>
      <c r="H215" s="24">
        <v>1854</v>
      </c>
      <c r="I215" s="24">
        <v>1854</v>
      </c>
      <c r="J215" s="74" t="s">
        <v>283</v>
      </c>
    </row>
    <row r="216" spans="1:10" s="75" customFormat="1" ht="45" x14ac:dyDescent="0.25">
      <c r="A216" s="16">
        <v>42124</v>
      </c>
      <c r="B216" s="16">
        <v>42129</v>
      </c>
      <c r="C216" s="60">
        <v>2012</v>
      </c>
      <c r="D216" s="18" t="s">
        <v>80</v>
      </c>
      <c r="E216" s="44" t="s">
        <v>169</v>
      </c>
      <c r="F216" s="45" t="s">
        <v>278</v>
      </c>
      <c r="G216" s="24">
        <v>2478</v>
      </c>
      <c r="H216" s="24">
        <v>2304</v>
      </c>
      <c r="I216" s="24">
        <v>2148</v>
      </c>
      <c r="J216" s="74" t="s">
        <v>283</v>
      </c>
    </row>
    <row r="217" spans="1:10" s="75" customFormat="1" ht="45" x14ac:dyDescent="0.25">
      <c r="A217" s="16">
        <v>42124</v>
      </c>
      <c r="B217" s="16">
        <v>42129</v>
      </c>
      <c r="C217" s="60">
        <v>2013</v>
      </c>
      <c r="D217" s="18" t="s">
        <v>80</v>
      </c>
      <c r="E217" s="44" t="s">
        <v>169</v>
      </c>
      <c r="F217" s="45" t="s">
        <v>279</v>
      </c>
      <c r="G217" s="24">
        <v>1995</v>
      </c>
      <c r="H217" s="24">
        <v>1994</v>
      </c>
      <c r="I217" s="24">
        <v>1991</v>
      </c>
      <c r="J217" s="74" t="s">
        <v>283</v>
      </c>
    </row>
    <row r="218" spans="1:10" s="75" customFormat="1" ht="45" x14ac:dyDescent="0.25">
      <c r="A218" s="16">
        <v>42124</v>
      </c>
      <c r="B218" s="16">
        <v>42129</v>
      </c>
      <c r="C218" s="60">
        <v>2014</v>
      </c>
      <c r="D218" s="18" t="s">
        <v>80</v>
      </c>
      <c r="E218" s="44" t="s">
        <v>169</v>
      </c>
      <c r="F218" s="45" t="s">
        <v>280</v>
      </c>
      <c r="G218" s="24">
        <v>2556</v>
      </c>
      <c r="H218" s="24">
        <v>1669</v>
      </c>
      <c r="I218" s="24">
        <v>1638</v>
      </c>
      <c r="J218" s="74" t="s">
        <v>283</v>
      </c>
    </row>
    <row r="219" spans="1:10" s="75" customFormat="1" ht="45" x14ac:dyDescent="0.25">
      <c r="A219" s="16">
        <v>42124</v>
      </c>
      <c r="B219" s="16">
        <v>42129</v>
      </c>
      <c r="C219" s="60">
        <v>2015</v>
      </c>
      <c r="D219" s="18" t="s">
        <v>80</v>
      </c>
      <c r="E219" s="44" t="s">
        <v>169</v>
      </c>
      <c r="F219" s="45" t="s">
        <v>281</v>
      </c>
      <c r="G219" s="24">
        <v>2123</v>
      </c>
      <c r="H219" s="24">
        <v>0</v>
      </c>
      <c r="I219" s="24">
        <v>0</v>
      </c>
      <c r="J219" s="12" t="s">
        <v>283</v>
      </c>
    </row>
    <row r="220" spans="1:10" s="75" customFormat="1" x14ac:dyDescent="0.25">
      <c r="A220" s="16">
        <v>42124</v>
      </c>
      <c r="B220" s="16">
        <v>42129</v>
      </c>
      <c r="C220" s="60">
        <v>2011</v>
      </c>
      <c r="D220" s="18" t="s">
        <v>80</v>
      </c>
      <c r="E220" s="44" t="s">
        <v>166</v>
      </c>
      <c r="F220" s="45" t="s">
        <v>282</v>
      </c>
      <c r="G220" s="24">
        <v>2194</v>
      </c>
      <c r="H220" s="24">
        <v>1632</v>
      </c>
      <c r="I220" s="24">
        <v>1548</v>
      </c>
      <c r="J220" s="74" t="s">
        <v>283</v>
      </c>
    </row>
    <row r="221" spans="1:10" s="75" customFormat="1" x14ac:dyDescent="0.25">
      <c r="A221" s="16">
        <v>42124</v>
      </c>
      <c r="B221" s="16">
        <v>42129</v>
      </c>
      <c r="C221" s="60">
        <v>2012</v>
      </c>
      <c r="D221" s="18" t="s">
        <v>80</v>
      </c>
      <c r="E221" s="44" t="s">
        <v>166</v>
      </c>
      <c r="F221" s="45" t="s">
        <v>282</v>
      </c>
      <c r="G221" s="24">
        <v>1947</v>
      </c>
      <c r="H221" s="24">
        <v>1237</v>
      </c>
      <c r="I221" s="24">
        <v>1171</v>
      </c>
      <c r="J221" s="74" t="s">
        <v>283</v>
      </c>
    </row>
    <row r="222" spans="1:10" s="75" customFormat="1" x14ac:dyDescent="0.25">
      <c r="A222" s="16">
        <v>42124</v>
      </c>
      <c r="B222" s="16">
        <v>42129</v>
      </c>
      <c r="C222" s="60">
        <v>2013</v>
      </c>
      <c r="D222" s="18" t="s">
        <v>80</v>
      </c>
      <c r="E222" s="44" t="s">
        <v>166</v>
      </c>
      <c r="F222" s="45" t="s">
        <v>282</v>
      </c>
      <c r="G222" s="24">
        <v>0</v>
      </c>
      <c r="H222" s="24">
        <v>0</v>
      </c>
      <c r="I222" s="24">
        <v>0</v>
      </c>
      <c r="J222" s="74" t="s">
        <v>283</v>
      </c>
    </row>
    <row r="223" spans="1:10" s="75" customFormat="1" x14ac:dyDescent="0.25">
      <c r="A223" s="16">
        <v>42124</v>
      </c>
      <c r="B223" s="16">
        <v>42129</v>
      </c>
      <c r="C223" s="60">
        <v>2014</v>
      </c>
      <c r="D223" s="18" t="s">
        <v>80</v>
      </c>
      <c r="E223" s="44" t="s">
        <v>166</v>
      </c>
      <c r="F223" s="45" t="s">
        <v>282</v>
      </c>
      <c r="G223" s="24">
        <v>0</v>
      </c>
      <c r="H223" s="24">
        <v>0</v>
      </c>
      <c r="I223" s="24">
        <v>0</v>
      </c>
      <c r="J223" s="74" t="s">
        <v>283</v>
      </c>
    </row>
    <row r="224" spans="1:10" s="75" customFormat="1" x14ac:dyDescent="0.25">
      <c r="A224" s="16">
        <v>42124</v>
      </c>
      <c r="B224" s="16">
        <v>42129</v>
      </c>
      <c r="C224" s="60">
        <v>2015</v>
      </c>
      <c r="D224" s="18" t="s">
        <v>80</v>
      </c>
      <c r="E224" s="44" t="s">
        <v>166</v>
      </c>
      <c r="F224" s="45" t="s">
        <v>282</v>
      </c>
      <c r="G224" s="24">
        <v>4000</v>
      </c>
      <c r="H224" s="24">
        <v>0</v>
      </c>
      <c r="I224" s="24">
        <v>0</v>
      </c>
      <c r="J224" s="74" t="s">
        <v>283</v>
      </c>
    </row>
    <row r="225" spans="1:10" s="4" customFormat="1" ht="30" x14ac:dyDescent="0.25">
      <c r="A225" s="76">
        <v>42124</v>
      </c>
      <c r="B225" s="76">
        <v>42129</v>
      </c>
      <c r="C225" s="14">
        <v>2010</v>
      </c>
      <c r="D225" s="7" t="s">
        <v>95</v>
      </c>
      <c r="E225" s="7" t="s">
        <v>169</v>
      </c>
      <c r="F225" s="8" t="s">
        <v>284</v>
      </c>
      <c r="G225" s="15">
        <v>440</v>
      </c>
      <c r="H225" s="15">
        <v>440</v>
      </c>
      <c r="I225" s="77"/>
      <c r="J225" s="13" t="s">
        <v>285</v>
      </c>
    </row>
    <row r="226" spans="1:10" x14ac:dyDescent="0.25">
      <c r="A226" s="16">
        <v>42109</v>
      </c>
      <c r="B226" s="16">
        <v>42131</v>
      </c>
      <c r="C226" s="60">
        <v>2010</v>
      </c>
      <c r="D226" s="18" t="s">
        <v>83</v>
      </c>
      <c r="E226" s="44" t="s">
        <v>169</v>
      </c>
      <c r="F226" s="45" t="s">
        <v>286</v>
      </c>
      <c r="G226" s="39">
        <v>4344</v>
      </c>
      <c r="H226" s="39">
        <v>4331</v>
      </c>
      <c r="I226" s="78"/>
      <c r="J226" s="74" t="s">
        <v>287</v>
      </c>
    </row>
    <row r="227" spans="1:10" x14ac:dyDescent="0.25">
      <c r="A227" s="16">
        <v>42109</v>
      </c>
      <c r="B227" s="16">
        <v>42131</v>
      </c>
      <c r="C227" s="60">
        <v>2011</v>
      </c>
      <c r="D227" s="18" t="s">
        <v>83</v>
      </c>
      <c r="E227" s="44" t="s">
        <v>169</v>
      </c>
      <c r="F227" s="45" t="s">
        <v>286</v>
      </c>
      <c r="G227" s="39">
        <v>26469</v>
      </c>
      <c r="H227" s="39">
        <v>25176</v>
      </c>
      <c r="I227" s="78"/>
      <c r="J227" s="74" t="s">
        <v>288</v>
      </c>
    </row>
    <row r="228" spans="1:10" x14ac:dyDescent="0.25">
      <c r="A228" s="16">
        <v>42109</v>
      </c>
      <c r="B228" s="16">
        <v>42131</v>
      </c>
      <c r="C228" s="60">
        <v>2012</v>
      </c>
      <c r="D228" s="18" t="s">
        <v>83</v>
      </c>
      <c r="E228" s="44" t="s">
        <v>169</v>
      </c>
      <c r="F228" s="45" t="s">
        <v>286</v>
      </c>
      <c r="G228" s="39">
        <v>30308</v>
      </c>
      <c r="H228" s="39">
        <v>28172</v>
      </c>
      <c r="I228" s="78"/>
      <c r="J228" s="74" t="s">
        <v>288</v>
      </c>
    </row>
    <row r="229" spans="1:10" x14ac:dyDescent="0.25">
      <c r="A229" s="16">
        <v>42109</v>
      </c>
      <c r="B229" s="16">
        <v>42131</v>
      </c>
      <c r="C229" s="60">
        <v>2013</v>
      </c>
      <c r="D229" s="18" t="s">
        <v>83</v>
      </c>
      <c r="E229" s="44" t="s">
        <v>169</v>
      </c>
      <c r="F229" s="45" t="s">
        <v>286</v>
      </c>
      <c r="G229" s="39">
        <v>25454</v>
      </c>
      <c r="H229" s="39">
        <v>15143</v>
      </c>
      <c r="I229" s="78"/>
      <c r="J229" s="74" t="s">
        <v>288</v>
      </c>
    </row>
    <row r="230" spans="1:10" x14ac:dyDescent="0.25">
      <c r="A230" s="16">
        <v>42109</v>
      </c>
      <c r="B230" s="16">
        <v>42131</v>
      </c>
      <c r="C230" s="60">
        <v>2014</v>
      </c>
      <c r="D230" s="18" t="s">
        <v>83</v>
      </c>
      <c r="E230" s="44" t="s">
        <v>169</v>
      </c>
      <c r="F230" s="45" t="s">
        <v>286</v>
      </c>
      <c r="G230" s="39">
        <v>36866</v>
      </c>
      <c r="H230" s="39">
        <v>16630</v>
      </c>
      <c r="I230" s="21"/>
      <c r="J230" s="74" t="s">
        <v>287</v>
      </c>
    </row>
    <row r="231" spans="1:10" x14ac:dyDescent="0.25">
      <c r="A231" s="16">
        <v>42109</v>
      </c>
      <c r="B231" s="16">
        <v>42131</v>
      </c>
      <c r="C231" s="60">
        <v>2015</v>
      </c>
      <c r="D231" s="18" t="s">
        <v>83</v>
      </c>
      <c r="E231" s="44" t="s">
        <v>169</v>
      </c>
      <c r="F231" s="45" t="s">
        <v>286</v>
      </c>
      <c r="G231" s="39">
        <v>24197</v>
      </c>
      <c r="H231" s="39">
        <v>0</v>
      </c>
      <c r="I231" s="21"/>
      <c r="J231" s="74" t="s">
        <v>287</v>
      </c>
    </row>
    <row r="232" spans="1:10" x14ac:dyDescent="0.25">
      <c r="A232" s="16">
        <v>42109</v>
      </c>
      <c r="B232" s="16">
        <v>42131</v>
      </c>
      <c r="C232" s="60">
        <v>2010</v>
      </c>
      <c r="D232" s="18" t="s">
        <v>83</v>
      </c>
      <c r="E232" s="44" t="s">
        <v>166</v>
      </c>
      <c r="F232" s="45" t="s">
        <v>289</v>
      </c>
      <c r="G232" s="39">
        <v>6011</v>
      </c>
      <c r="H232" s="39">
        <v>6010</v>
      </c>
      <c r="I232" s="21"/>
      <c r="J232" s="74" t="s">
        <v>287</v>
      </c>
    </row>
    <row r="233" spans="1:10" x14ac:dyDescent="0.25">
      <c r="A233" s="16">
        <v>42109</v>
      </c>
      <c r="B233" s="16">
        <v>42131</v>
      </c>
      <c r="C233" s="60">
        <v>2011</v>
      </c>
      <c r="D233" s="18" t="s">
        <v>83</v>
      </c>
      <c r="E233" s="44" t="s">
        <v>166</v>
      </c>
      <c r="F233" s="45" t="s">
        <v>289</v>
      </c>
      <c r="G233" s="39">
        <v>7531</v>
      </c>
      <c r="H233" s="39">
        <v>7526</v>
      </c>
      <c r="I233" s="21"/>
      <c r="J233" s="74" t="s">
        <v>287</v>
      </c>
    </row>
    <row r="234" spans="1:10" x14ac:dyDescent="0.25">
      <c r="A234" s="16">
        <v>42109</v>
      </c>
      <c r="B234" s="16">
        <v>42131</v>
      </c>
      <c r="C234" s="60">
        <v>2012</v>
      </c>
      <c r="D234" s="18" t="s">
        <v>83</v>
      </c>
      <c r="E234" s="44" t="s">
        <v>166</v>
      </c>
      <c r="F234" s="45" t="s">
        <v>289</v>
      </c>
      <c r="G234" s="39">
        <v>8487</v>
      </c>
      <c r="H234" s="39">
        <v>8046</v>
      </c>
      <c r="I234" s="21"/>
      <c r="J234" s="74" t="s">
        <v>287</v>
      </c>
    </row>
    <row r="235" spans="1:10" x14ac:dyDescent="0.25">
      <c r="A235" s="16">
        <v>42109</v>
      </c>
      <c r="B235" s="16">
        <v>42131</v>
      </c>
      <c r="C235" s="60">
        <v>2013</v>
      </c>
      <c r="D235" s="18" t="s">
        <v>83</v>
      </c>
      <c r="E235" s="44" t="s">
        <v>166</v>
      </c>
      <c r="F235" s="45" t="s">
        <v>289</v>
      </c>
      <c r="G235" s="39">
        <v>9216</v>
      </c>
      <c r="H235" s="21">
        <v>8754</v>
      </c>
      <c r="I235" s="21"/>
      <c r="J235" s="74" t="s">
        <v>287</v>
      </c>
    </row>
    <row r="236" spans="1:10" x14ac:dyDescent="0.25">
      <c r="A236" s="16">
        <v>42109</v>
      </c>
      <c r="B236" s="16">
        <v>42131</v>
      </c>
      <c r="C236" s="60">
        <v>2014</v>
      </c>
      <c r="D236" s="18" t="s">
        <v>83</v>
      </c>
      <c r="E236" s="44" t="s">
        <v>166</v>
      </c>
      <c r="F236" s="45" t="s">
        <v>289</v>
      </c>
      <c r="G236" s="39">
        <v>5170</v>
      </c>
      <c r="H236" s="21">
        <v>2833</v>
      </c>
      <c r="I236" s="21"/>
      <c r="J236" s="74" t="s">
        <v>287</v>
      </c>
    </row>
    <row r="237" spans="1:10" x14ac:dyDescent="0.25">
      <c r="A237" s="16">
        <v>42109</v>
      </c>
      <c r="B237" s="16">
        <v>42131</v>
      </c>
      <c r="C237" s="60">
        <v>2015</v>
      </c>
      <c r="D237" s="18" t="s">
        <v>83</v>
      </c>
      <c r="E237" s="44" t="s">
        <v>166</v>
      </c>
      <c r="F237" s="45" t="s">
        <v>289</v>
      </c>
      <c r="G237" s="39">
        <v>10334</v>
      </c>
      <c r="H237" s="21">
        <v>0</v>
      </c>
      <c r="I237" s="21"/>
      <c r="J237" s="74" t="s">
        <v>287</v>
      </c>
    </row>
    <row r="238" spans="1:10" ht="45" x14ac:dyDescent="0.25">
      <c r="A238" s="16">
        <v>42123</v>
      </c>
      <c r="B238" s="16">
        <v>42132</v>
      </c>
      <c r="C238" s="60">
        <v>2011</v>
      </c>
      <c r="D238" s="18" t="s">
        <v>98</v>
      </c>
      <c r="E238" s="44" t="s">
        <v>169</v>
      </c>
      <c r="F238" s="45" t="s">
        <v>290</v>
      </c>
      <c r="G238" s="21">
        <v>6067</v>
      </c>
      <c r="H238" s="21">
        <v>5809</v>
      </c>
      <c r="I238" s="21">
        <v>4939</v>
      </c>
      <c r="J238" s="59" t="s">
        <v>291</v>
      </c>
    </row>
    <row r="239" spans="1:10" x14ac:dyDescent="0.25">
      <c r="A239" s="16">
        <v>42123</v>
      </c>
      <c r="B239" s="16">
        <v>42132</v>
      </c>
      <c r="C239" s="60">
        <v>2012</v>
      </c>
      <c r="D239" s="18" t="s">
        <v>98</v>
      </c>
      <c r="E239" s="44" t="s">
        <v>169</v>
      </c>
      <c r="F239" s="45" t="s">
        <v>290</v>
      </c>
      <c r="G239" s="21">
        <v>4870</v>
      </c>
      <c r="H239" s="21">
        <v>3399</v>
      </c>
      <c r="I239" s="21">
        <v>1926</v>
      </c>
      <c r="J239" s="59" t="s">
        <v>292</v>
      </c>
    </row>
    <row r="240" spans="1:10" x14ac:dyDescent="0.25">
      <c r="A240" s="16">
        <v>42123</v>
      </c>
      <c r="B240" s="16">
        <v>42132</v>
      </c>
      <c r="C240" s="60">
        <v>2013</v>
      </c>
      <c r="D240" s="18" t="s">
        <v>98</v>
      </c>
      <c r="E240" s="44" t="s">
        <v>169</v>
      </c>
      <c r="F240" s="45" t="s">
        <v>290</v>
      </c>
      <c r="G240" s="21">
        <v>7508</v>
      </c>
      <c r="H240" s="21">
        <v>1625</v>
      </c>
      <c r="I240" s="21">
        <v>0</v>
      </c>
      <c r="J240" s="59" t="s">
        <v>293</v>
      </c>
    </row>
    <row r="241" spans="1:10" x14ac:dyDescent="0.25">
      <c r="A241" s="16">
        <v>42123</v>
      </c>
      <c r="B241" s="16">
        <v>42132</v>
      </c>
      <c r="C241" s="60">
        <v>2014</v>
      </c>
      <c r="D241" s="18" t="s">
        <v>98</v>
      </c>
      <c r="E241" s="44" t="s">
        <v>169</v>
      </c>
      <c r="F241" s="45" t="s">
        <v>290</v>
      </c>
      <c r="G241" s="21">
        <v>6931</v>
      </c>
      <c r="H241" s="21">
        <v>0</v>
      </c>
      <c r="I241" s="21">
        <v>0</v>
      </c>
      <c r="J241" s="59"/>
    </row>
    <row r="242" spans="1:10" x14ac:dyDescent="0.25">
      <c r="A242" s="16">
        <v>42123</v>
      </c>
      <c r="B242" s="16">
        <v>42132</v>
      </c>
      <c r="C242" s="60">
        <v>2015</v>
      </c>
      <c r="D242" s="18" t="s">
        <v>98</v>
      </c>
      <c r="E242" s="44" t="s">
        <v>169</v>
      </c>
      <c r="F242" s="45" t="s">
        <v>290</v>
      </c>
      <c r="G242" s="21">
        <v>1183</v>
      </c>
      <c r="H242" s="21">
        <v>0</v>
      </c>
      <c r="I242" s="21">
        <v>0</v>
      </c>
      <c r="J242" s="59"/>
    </row>
    <row r="243" spans="1:10" ht="6" customHeight="1" x14ac:dyDescent="0.25">
      <c r="A243" s="86"/>
      <c r="B243" s="86"/>
      <c r="C243" s="87"/>
      <c r="D243" s="88"/>
      <c r="E243" s="88"/>
      <c r="F243" s="88"/>
      <c r="G243" s="89"/>
      <c r="H243" s="89"/>
      <c r="I243" s="89"/>
      <c r="J243" s="90"/>
    </row>
  </sheetData>
  <dataValidations count="3">
    <dataValidation type="list" allowBlank="1" showInputMessage="1" showErrorMessage="1" sqref="C1:C1048576">
      <formula1>#REF!</formula1>
    </dataValidation>
    <dataValidation type="list" allowBlank="1" showInputMessage="1" showErrorMessage="1" sqref="D1:D1048576">
      <formula1>#REF!</formula1>
    </dataValidation>
    <dataValidation type="list" allowBlank="1" showInputMessage="1" showErrorMessage="1" sqref="E1:E1048576">
      <formula1>#REF!</formula1>
    </dataValidation>
  </dataValidations>
  <pageMargins left="0.7" right="0.7" top="0.75" bottom="0.75" header="0.3" footer="0.3"/>
  <pageSetup paperSize="17"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errorTitle="Data Input Error" error="Choose values from the drop-down list">
          <x14:formula1>
            <xm:f>'[1]5 - Appropriation Fund Type'!#REF!</xm:f>
          </x14:formula1>
          <xm:sqref>F238:F242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PROJECTS</vt:lpstr>
      <vt:lpstr>DETAILED EXPENDITURES</vt:lpstr>
      <vt:lpstr>'DETAILED EXPENDITURES'!Print_Area</vt:lpstr>
      <vt:lpstr>PROJECTS!Print_Area</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USSOCOM</dc:creator>
  <cp:lastModifiedBy>Adil Kilical</cp:lastModifiedBy>
  <cp:lastPrinted>2014-06-05T16:10:37Z</cp:lastPrinted>
  <dcterms:created xsi:type="dcterms:W3CDTF">2011-12-16T21:22:09Z</dcterms:created>
  <dcterms:modified xsi:type="dcterms:W3CDTF">2016-01-13T17:31:56Z</dcterms:modified>
</cp:coreProperties>
</file>